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审稿文件\Peer J\Submitted files-Peer J\"/>
    </mc:Choice>
  </mc:AlternateContent>
  <xr:revisionPtr revIDLastSave="0" documentId="13_ncr:1_{3418C4D6-DD20-4B6B-BD4D-42C856F6558D}" xr6:coauthVersionLast="47" xr6:coauthVersionMax="47" xr10:uidLastSave="{00000000-0000-0000-0000-000000000000}"/>
  <bookViews>
    <workbookView xWindow="-108" yWindow="-108" windowWidth="23256" windowHeight="12576" tabRatio="2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7" i="1" s="1"/>
  <c r="G34" i="1" l="1"/>
  <c r="L35" i="1"/>
  <c r="H36" i="1"/>
  <c r="E37" i="1"/>
  <c r="B34" i="1"/>
  <c r="F34" i="1"/>
  <c r="J35" i="1"/>
  <c r="E36" i="1"/>
  <c r="B37" i="1"/>
  <c r="E34" i="1"/>
  <c r="H35" i="1"/>
  <c r="D36" i="1"/>
  <c r="B36" i="1"/>
  <c r="D34" i="1"/>
  <c r="E35" i="1"/>
  <c r="N37" i="1"/>
  <c r="N34" i="1"/>
  <c r="C37" i="1"/>
  <c r="D35" i="1"/>
  <c r="M37" i="1"/>
  <c r="M34" i="1"/>
  <c r="C35" i="1"/>
  <c r="M36" i="1"/>
  <c r="K37" i="1"/>
  <c r="J34" i="1"/>
  <c r="N35" i="1"/>
  <c r="L36" i="1"/>
  <c r="H37" i="1"/>
  <c r="H34" i="1"/>
  <c r="M35" i="1"/>
  <c r="K36" i="1"/>
  <c r="F37" i="1"/>
  <c r="L34" i="1"/>
  <c r="B35" i="1"/>
  <c r="I35" i="1"/>
  <c r="J36" i="1"/>
  <c r="J37" i="1"/>
  <c r="I34" i="1"/>
  <c r="C36" i="1"/>
  <c r="G35" i="1"/>
  <c r="G36" i="1"/>
  <c r="G37" i="1"/>
  <c r="K34" i="1"/>
  <c r="C34" i="1"/>
  <c r="K35" i="1"/>
  <c r="N36" i="1"/>
  <c r="F36" i="1"/>
  <c r="I37" i="1"/>
  <c r="F35" i="1"/>
  <c r="I36" i="1"/>
  <c r="L37" i="1"/>
  <c r="D6" i="1"/>
  <c r="B38" i="1" l="1"/>
  <c r="E39" i="1"/>
  <c r="L39" i="1"/>
  <c r="E38" i="1"/>
  <c r="D38" i="1"/>
  <c r="H38" i="1"/>
  <c r="M39" i="1"/>
  <c r="B39" i="1"/>
  <c r="J39" i="1"/>
  <c r="G38" i="1"/>
  <c r="J38" i="1"/>
  <c r="D39" i="1"/>
  <c r="H39" i="1"/>
  <c r="M38" i="1"/>
  <c r="G39" i="1"/>
  <c r="I38" i="1"/>
  <c r="N39" i="1"/>
  <c r="N38" i="1"/>
  <c r="F39" i="1"/>
  <c r="F38" i="1"/>
  <c r="C39" i="1"/>
  <c r="C38" i="1"/>
  <c r="K39" i="1"/>
  <c r="K38" i="1"/>
  <c r="I39" i="1"/>
  <c r="L38" i="1"/>
  <c r="S3" i="1"/>
  <c r="N3" i="1"/>
  <c r="D3" i="1"/>
  <c r="D24" i="1"/>
  <c r="D23" i="1"/>
  <c r="D22" i="1"/>
  <c r="D21" i="1"/>
  <c r="S18" i="1"/>
  <c r="S17" i="1"/>
  <c r="S16" i="1"/>
  <c r="S15" i="1"/>
  <c r="N18" i="1"/>
  <c r="N17" i="1"/>
  <c r="N16" i="1"/>
  <c r="N15" i="1"/>
  <c r="I18" i="1"/>
  <c r="I17" i="1"/>
  <c r="I16" i="1"/>
  <c r="I15" i="1"/>
  <c r="S12" i="1"/>
  <c r="S11" i="1"/>
  <c r="S10" i="1"/>
  <c r="S9" i="1"/>
  <c r="N12" i="1"/>
  <c r="N11" i="1"/>
  <c r="N10" i="1"/>
  <c r="N9" i="1"/>
  <c r="S6" i="1"/>
  <c r="S5" i="1"/>
  <c r="S4" i="1"/>
  <c r="N6" i="1"/>
  <c r="N5" i="1"/>
  <c r="N4" i="1"/>
  <c r="D18" i="1"/>
  <c r="D17" i="1"/>
  <c r="D16" i="1"/>
  <c r="D15" i="1"/>
  <c r="I12" i="1"/>
  <c r="D12" i="1"/>
  <c r="I11" i="1"/>
  <c r="D11" i="1"/>
  <c r="I10" i="1"/>
  <c r="D10" i="1"/>
  <c r="I9" i="1"/>
  <c r="D9" i="1"/>
  <c r="I6" i="1"/>
  <c r="I5" i="1"/>
  <c r="D5" i="1"/>
  <c r="I4" i="1"/>
  <c r="D4" i="1"/>
  <c r="I3" i="1"/>
</calcChain>
</file>

<file path=xl/sharedStrings.xml><?xml version="1.0" encoding="utf-8"?>
<sst xmlns="http://schemas.openxmlformats.org/spreadsheetml/2006/main" count="122" uniqueCount="72">
  <si>
    <t>LUC</t>
    <phoneticPr fontId="2" type="noConversion"/>
  </si>
  <si>
    <t>FLUC</t>
    <phoneticPr fontId="2" type="noConversion"/>
  </si>
  <si>
    <t>LUC/FLUC</t>
    <phoneticPr fontId="2" type="noConversion"/>
  </si>
  <si>
    <t>U6 promoter activity analysis</t>
    <phoneticPr fontId="2" type="noConversion"/>
  </si>
  <si>
    <t>OSu6a-1</t>
  </si>
  <si>
    <t>OSu6a-2</t>
  </si>
  <si>
    <t>OSu6a-3</t>
  </si>
  <si>
    <t>OSu6a-4</t>
  </si>
  <si>
    <t>Mau6a 300-1</t>
    <phoneticPr fontId="2" type="noConversion"/>
  </si>
  <si>
    <t>Mau6a 300-2</t>
  </si>
  <si>
    <t>Mau6a 300-3</t>
  </si>
  <si>
    <t>Mau6a 300-4</t>
  </si>
  <si>
    <t>Mau6a 400-2</t>
  </si>
  <si>
    <t>Mau6a 400-1</t>
    <phoneticPr fontId="2" type="noConversion"/>
  </si>
  <si>
    <t>Mau6a 400-3</t>
  </si>
  <si>
    <t>Mau6a 400-4</t>
  </si>
  <si>
    <t>Mau6a 700-2</t>
  </si>
  <si>
    <t>Mau6a 700-1</t>
    <phoneticPr fontId="2" type="noConversion"/>
  </si>
  <si>
    <t>Mau6a 700-3</t>
  </si>
  <si>
    <t>Mau6a 700-4</t>
  </si>
  <si>
    <t>Mau6b 300-1</t>
    <phoneticPr fontId="2" type="noConversion"/>
  </si>
  <si>
    <t>Mau6b 300-2</t>
  </si>
  <si>
    <t>Mau6b 300-3</t>
  </si>
  <si>
    <t>Mau6b 300-4</t>
  </si>
  <si>
    <t>Mau6a 1000-1</t>
    <phoneticPr fontId="2" type="noConversion"/>
  </si>
  <si>
    <t>Mau6a 1000-2</t>
  </si>
  <si>
    <t>Mau6a 1000-3</t>
  </si>
  <si>
    <t>Mau6a 1000-4</t>
  </si>
  <si>
    <t>Mau6b 400-1</t>
    <phoneticPr fontId="2" type="noConversion"/>
  </si>
  <si>
    <t>Mau6b 400-2</t>
  </si>
  <si>
    <t>Mau6b 400-3</t>
  </si>
  <si>
    <t>Mau6b 400-4</t>
  </si>
  <si>
    <t>Mau6b 700-1</t>
    <phoneticPr fontId="2" type="noConversion"/>
  </si>
  <si>
    <t>Mau6b 700-2</t>
  </si>
  <si>
    <t>Mau6b 700-3</t>
  </si>
  <si>
    <t>Mau6b 700-4</t>
  </si>
  <si>
    <t>Mau6b 1000-1</t>
    <phoneticPr fontId="2" type="noConversion"/>
  </si>
  <si>
    <t>Mau6b 1000-2</t>
  </si>
  <si>
    <t>Mau6b 1000-3</t>
  </si>
  <si>
    <t>Mau6b 1000-4</t>
  </si>
  <si>
    <t>Mau6c 300-1</t>
    <phoneticPr fontId="2" type="noConversion"/>
  </si>
  <si>
    <t>Mau6c 300-2</t>
  </si>
  <si>
    <t>Mau6c 300-3</t>
  </si>
  <si>
    <t>Mau6c 300-4</t>
  </si>
  <si>
    <t>Mau6c 400-1</t>
    <phoneticPr fontId="2" type="noConversion"/>
  </si>
  <si>
    <t>Mau6c 400-2</t>
  </si>
  <si>
    <t>Mau6c 400-3</t>
  </si>
  <si>
    <t>Mau6c 400-4</t>
  </si>
  <si>
    <t>Mau6c 700-1</t>
    <phoneticPr fontId="2" type="noConversion"/>
  </si>
  <si>
    <t>Mau6c 700-2</t>
  </si>
  <si>
    <t>Mau6c 700-3</t>
  </si>
  <si>
    <t>Mau6c 700-4</t>
  </si>
  <si>
    <t>Mau6c 1000-1</t>
    <phoneticPr fontId="2" type="noConversion"/>
  </si>
  <si>
    <t>Mau6c 1000-2</t>
  </si>
  <si>
    <t>Mau6c 1000-3</t>
  </si>
  <si>
    <t>Mau6c 1000-4</t>
  </si>
  <si>
    <t>OSu6a</t>
    <phoneticPr fontId="2" type="noConversion"/>
  </si>
  <si>
    <t>Mau6a 300</t>
    <phoneticPr fontId="2" type="noConversion"/>
  </si>
  <si>
    <t>Mau6a 400</t>
    <phoneticPr fontId="2" type="noConversion"/>
  </si>
  <si>
    <t>Mau6a 700</t>
    <phoneticPr fontId="2" type="noConversion"/>
  </si>
  <si>
    <t>Mau6a1000</t>
    <phoneticPr fontId="2" type="noConversion"/>
  </si>
  <si>
    <t>Mau6b300</t>
    <phoneticPr fontId="2" type="noConversion"/>
  </si>
  <si>
    <t>Mau6b400</t>
    <phoneticPr fontId="2" type="noConversion"/>
  </si>
  <si>
    <t>Mau6b700</t>
    <phoneticPr fontId="2" type="noConversion"/>
  </si>
  <si>
    <t>Mau6b1000</t>
    <phoneticPr fontId="2" type="noConversion"/>
  </si>
  <si>
    <t>Mau6c300</t>
    <phoneticPr fontId="2" type="noConversion"/>
  </si>
  <si>
    <t>Mau6c400</t>
    <phoneticPr fontId="2" type="noConversion"/>
  </si>
  <si>
    <t>Mau6c700</t>
    <phoneticPr fontId="2" type="noConversion"/>
  </si>
  <si>
    <t>Mau6c1000</t>
    <phoneticPr fontId="2" type="noConversion"/>
  </si>
  <si>
    <t>Mean value</t>
    <phoneticPr fontId="2" type="noConversion"/>
  </si>
  <si>
    <t>SD</t>
    <phoneticPr fontId="2" type="noConversion"/>
  </si>
  <si>
    <t>Independent biological repeats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</si>
</sst>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  <font>
      <sz val="18"/>
      <color rgb="FFFF0000"/>
      <name val="方正姚体"/>
      <family val="3"/>
      <charset val="134"/>
    </font>
    <font>
      <b/>
      <sz val="11"/>
      <color rgb="FF7030A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000000"/>
      <name val="Calibri"/>
      <family val="2"/>
    </font>
    <font>
      <sz val="11"/>
      <color theme="5"/>
      <name val="Calibri"/>
      <family val="2"/>
    </font>
    <font>
      <sz val="11"/>
      <color theme="1"/>
      <name val="方正姚体"/>
      <family val="3"/>
      <charset val="134"/>
    </font>
    <font>
      <sz val="11"/>
      <color theme="5"/>
      <name val="等线"/>
      <family val="2"/>
      <charset val="134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/>
    <xf numFmtId="176" fontId="0" fillId="0" borderId="0" xfId="0" applyNumberFormat="1">
      <alignment vertical="center"/>
    </xf>
    <xf numFmtId="0" fontId="11" fillId="0" borderId="0" xfId="0" applyFont="1" applyAlignment="1">
      <alignment horizontal="center" vertical="center" readingOrder="1"/>
    </xf>
    <xf numFmtId="176" fontId="0" fillId="2" borderId="0" xfId="0" applyNumberFormat="1" applyFill="1">
      <alignment vertical="center"/>
    </xf>
    <xf numFmtId="0" fontId="11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58497409467943E-2"/>
          <c:y val="8.7962962962962965E-2"/>
          <c:w val="0.9195589160626445"/>
          <c:h val="0.83203302712160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Sheet1!$B$39:$N$39</c:f>
                <c:numCache>
                  <c:formatCode>General</c:formatCode>
                  <c:ptCount val="13"/>
                  <c:pt idx="0">
                    <c:v>2.22042048664561E-2</c:v>
                  </c:pt>
                  <c:pt idx="1">
                    <c:v>0.53355836393805978</c:v>
                  </c:pt>
                  <c:pt idx="2">
                    <c:v>0.66689868256923812</c:v>
                  </c:pt>
                  <c:pt idx="3">
                    <c:v>3.6008586768002601E-2</c:v>
                  </c:pt>
                  <c:pt idx="4">
                    <c:v>0.65774287452709845</c:v>
                  </c:pt>
                  <c:pt idx="5">
                    <c:v>0.3934798012095243</c:v>
                  </c:pt>
                  <c:pt idx="6">
                    <c:v>0.16166595952660373</c:v>
                  </c:pt>
                  <c:pt idx="7">
                    <c:v>0.22060331079196704</c:v>
                  </c:pt>
                  <c:pt idx="8">
                    <c:v>1.6320778332808761E-2</c:v>
                  </c:pt>
                  <c:pt idx="9">
                    <c:v>0.46687139022183866</c:v>
                  </c:pt>
                  <c:pt idx="10">
                    <c:v>0.5539700028794059</c:v>
                  </c:pt>
                  <c:pt idx="11">
                    <c:v>0.13475965539574353</c:v>
                  </c:pt>
                  <c:pt idx="12">
                    <c:v>0.30440297146683137</c:v>
                  </c:pt>
                </c:numCache>
              </c:numRef>
            </c:plus>
            <c:minus>
              <c:numRef>
                <c:f>Sheet1!$B$39:$N$39</c:f>
                <c:numCache>
                  <c:formatCode>General</c:formatCode>
                  <c:ptCount val="13"/>
                  <c:pt idx="0">
                    <c:v>2.22042048664561E-2</c:v>
                  </c:pt>
                  <c:pt idx="1">
                    <c:v>0.53355836393805978</c:v>
                  </c:pt>
                  <c:pt idx="2">
                    <c:v>0.66689868256923812</c:v>
                  </c:pt>
                  <c:pt idx="3">
                    <c:v>3.6008586768002601E-2</c:v>
                  </c:pt>
                  <c:pt idx="4">
                    <c:v>0.65774287452709845</c:v>
                  </c:pt>
                  <c:pt idx="5">
                    <c:v>0.3934798012095243</c:v>
                  </c:pt>
                  <c:pt idx="6">
                    <c:v>0.16166595952660373</c:v>
                  </c:pt>
                  <c:pt idx="7">
                    <c:v>0.22060331079196704</c:v>
                  </c:pt>
                  <c:pt idx="8">
                    <c:v>1.6320778332808761E-2</c:v>
                  </c:pt>
                  <c:pt idx="9">
                    <c:v>0.46687139022183866</c:v>
                  </c:pt>
                  <c:pt idx="10">
                    <c:v>0.5539700028794059</c:v>
                  </c:pt>
                  <c:pt idx="11">
                    <c:v>0.13475965539574353</c:v>
                  </c:pt>
                  <c:pt idx="12">
                    <c:v>0.30440297146683137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Sheet1!$B$33:$N$33</c:f>
              <c:strCache>
                <c:ptCount val="13"/>
                <c:pt idx="0">
                  <c:v>OSu6a</c:v>
                </c:pt>
                <c:pt idx="1">
                  <c:v>Mau6a 300</c:v>
                </c:pt>
                <c:pt idx="2">
                  <c:v>Mau6a 400</c:v>
                </c:pt>
                <c:pt idx="3">
                  <c:v>Mau6a 700</c:v>
                </c:pt>
                <c:pt idx="4">
                  <c:v>Mau6a1000</c:v>
                </c:pt>
                <c:pt idx="5">
                  <c:v>Mau6b300</c:v>
                </c:pt>
                <c:pt idx="6">
                  <c:v>Mau6b400</c:v>
                </c:pt>
                <c:pt idx="7">
                  <c:v>Mau6b700</c:v>
                </c:pt>
                <c:pt idx="8">
                  <c:v>Mau6b1000</c:v>
                </c:pt>
                <c:pt idx="9">
                  <c:v>Mau6c300</c:v>
                </c:pt>
                <c:pt idx="10">
                  <c:v>Mau6c400</c:v>
                </c:pt>
                <c:pt idx="11">
                  <c:v>Mau6c700</c:v>
                </c:pt>
                <c:pt idx="12">
                  <c:v>Mau6c1000</c:v>
                </c:pt>
              </c:strCache>
            </c:strRef>
          </c:cat>
          <c:val>
            <c:numRef>
              <c:f>Sheet1!$B$38:$N$38</c:f>
              <c:numCache>
                <c:formatCode>General</c:formatCode>
                <c:ptCount val="13"/>
                <c:pt idx="0">
                  <c:v>0.99999999999999978</c:v>
                </c:pt>
                <c:pt idx="1">
                  <c:v>1.753502443407664</c:v>
                </c:pt>
                <c:pt idx="2">
                  <c:v>2.3944201271786696</c:v>
                </c:pt>
                <c:pt idx="3">
                  <c:v>1.4239990191556251</c:v>
                </c:pt>
                <c:pt idx="4">
                  <c:v>1.5407959559738469</c:v>
                </c:pt>
                <c:pt idx="5">
                  <c:v>1.2227535306280448</c:v>
                </c:pt>
                <c:pt idx="6">
                  <c:v>2.009317301369915</c:v>
                </c:pt>
                <c:pt idx="7">
                  <c:v>1.0595109093755</c:v>
                </c:pt>
                <c:pt idx="8">
                  <c:v>1.0327795830261655</c:v>
                </c:pt>
                <c:pt idx="9">
                  <c:v>3.1583174936063481</c:v>
                </c:pt>
                <c:pt idx="10">
                  <c:v>3.7526639833855495</c:v>
                </c:pt>
                <c:pt idx="11">
                  <c:v>4.424427207890175</c:v>
                </c:pt>
                <c:pt idx="12">
                  <c:v>2.7170390770118527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6-4650-915D-9BAF88236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608832"/>
        <c:axId val="336609392"/>
      </c:barChart>
      <c:catAx>
        <c:axId val="3366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36609392"/>
        <c:crosses val="autoZero"/>
        <c:auto val="1"/>
        <c:lblAlgn val="ctr"/>
        <c:lblOffset val="100"/>
        <c:noMultiLvlLbl val="0"/>
      </c:catAx>
      <c:valAx>
        <c:axId val="336609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zh-CN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 activity</a:t>
                </a:r>
                <a:endParaRPr lang="zh-CN" altLang="en-US" sz="11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3660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40</xdr:row>
      <xdr:rowOff>38100</xdr:rowOff>
    </xdr:from>
    <xdr:to>
      <xdr:col>13</xdr:col>
      <xdr:colOff>581025</xdr:colOff>
      <xdr:row>56</xdr:row>
      <xdr:rowOff>9525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356738F-D066-4F26-9CA0-3A379936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workbookViewId="0">
      <selection activeCell="I20" sqref="I20"/>
    </sheetView>
  </sheetViews>
  <sheetFormatPr defaultRowHeight="13.8" x14ac:dyDescent="0.25"/>
  <cols>
    <col min="1" max="1" width="14" style="13" customWidth="1"/>
    <col min="2" max="2" width="7.6640625" style="13" customWidth="1"/>
    <col min="3" max="3" width="9" style="13"/>
    <col min="5" max="5" width="14" style="13" customWidth="1"/>
    <col min="6" max="6" width="12.21875" customWidth="1"/>
    <col min="11" max="11" width="13" customWidth="1"/>
    <col min="16" max="16" width="13.109375" customWidth="1"/>
  </cols>
  <sheetData>
    <row r="1" spans="1:19" ht="21" x14ac:dyDescent="0.25">
      <c r="E1" s="16"/>
      <c r="F1" s="1" t="s">
        <v>3</v>
      </c>
    </row>
    <row r="2" spans="1:19" x14ac:dyDescent="0.25">
      <c r="A2" s="15"/>
      <c r="B2" s="13" t="s">
        <v>0</v>
      </c>
      <c r="C2" s="13" t="s">
        <v>1</v>
      </c>
      <c r="D2" t="s">
        <v>2</v>
      </c>
      <c r="F2" s="3"/>
      <c r="G2" t="s">
        <v>0</v>
      </c>
      <c r="H2" t="s">
        <v>1</v>
      </c>
      <c r="I2" t="s">
        <v>2</v>
      </c>
      <c r="K2" s="2"/>
      <c r="L2" t="s">
        <v>0</v>
      </c>
      <c r="M2" t="s">
        <v>1</v>
      </c>
      <c r="N2" t="s">
        <v>2</v>
      </c>
      <c r="P2" s="2"/>
      <c r="Q2" t="s">
        <v>0</v>
      </c>
      <c r="R2" t="s">
        <v>1</v>
      </c>
      <c r="S2" t="s">
        <v>2</v>
      </c>
    </row>
    <row r="3" spans="1:19" ht="14.4" x14ac:dyDescent="0.3">
      <c r="A3" s="13" t="s">
        <v>4</v>
      </c>
      <c r="B3" s="13">
        <v>1671</v>
      </c>
      <c r="C3" s="13">
        <v>1665935</v>
      </c>
      <c r="D3" s="5">
        <f t="shared" ref="D3:D5" si="0">B3/C3</f>
        <v>1.0030403347069364E-3</v>
      </c>
      <c r="F3" t="s">
        <v>8</v>
      </c>
      <c r="G3" s="25">
        <v>3940</v>
      </c>
      <c r="H3">
        <v>1651723</v>
      </c>
      <c r="I3" s="5">
        <f t="shared" ref="I3:I6" si="1">G3/H3</f>
        <v>2.3853878646722241E-3</v>
      </c>
      <c r="K3" t="s">
        <v>13</v>
      </c>
      <c r="L3">
        <v>12096</v>
      </c>
      <c r="M3">
        <v>4051241</v>
      </c>
      <c r="N3" s="5">
        <f t="shared" ref="N3:N6" si="2">L3/M3</f>
        <v>2.9857517733455009E-3</v>
      </c>
      <c r="P3" t="s">
        <v>17</v>
      </c>
      <c r="Q3">
        <v>2294</v>
      </c>
      <c r="R3">
        <v>1610498</v>
      </c>
      <c r="S3" s="5">
        <f t="shared" ref="S3:S6" si="3">Q3/R3</f>
        <v>1.4244041284124538E-3</v>
      </c>
    </row>
    <row r="4" spans="1:19" ht="14.4" x14ac:dyDescent="0.3">
      <c r="A4" s="13" t="s">
        <v>5</v>
      </c>
      <c r="B4" s="18">
        <v>1718</v>
      </c>
      <c r="C4" s="20">
        <v>1656303</v>
      </c>
      <c r="D4" s="5">
        <f t="shared" si="0"/>
        <v>1.0372498268734645E-3</v>
      </c>
      <c r="F4" t="s">
        <v>9</v>
      </c>
      <c r="G4" s="25">
        <v>3361</v>
      </c>
      <c r="H4">
        <v>1651726</v>
      </c>
      <c r="I4" s="5">
        <f t="shared" si="1"/>
        <v>2.034841129824196E-3</v>
      </c>
      <c r="K4" t="s">
        <v>12</v>
      </c>
      <c r="L4">
        <v>12104</v>
      </c>
      <c r="M4">
        <v>4051237</v>
      </c>
      <c r="N4" s="5">
        <f t="shared" si="2"/>
        <v>2.9877294268392594E-3</v>
      </c>
      <c r="P4" t="s">
        <v>16</v>
      </c>
      <c r="Q4" s="8">
        <v>2302</v>
      </c>
      <c r="R4" s="8">
        <v>1610500</v>
      </c>
      <c r="S4" s="5">
        <f t="shared" si="3"/>
        <v>1.4293697609438062E-3</v>
      </c>
    </row>
    <row r="5" spans="1:19" ht="14.4" x14ac:dyDescent="0.3">
      <c r="A5" s="13" t="s">
        <v>6</v>
      </c>
      <c r="B5" s="13">
        <v>1285</v>
      </c>
      <c r="C5" s="13">
        <v>1294135</v>
      </c>
      <c r="D5" s="5">
        <f t="shared" si="0"/>
        <v>9.9294123101531149E-4</v>
      </c>
      <c r="F5" t="s">
        <v>10</v>
      </c>
      <c r="G5">
        <v>2963</v>
      </c>
      <c r="H5">
        <v>2228205</v>
      </c>
      <c r="I5" s="5">
        <f t="shared" si="1"/>
        <v>1.3297699269142651E-3</v>
      </c>
      <c r="J5" s="6"/>
      <c r="K5" t="s">
        <v>14</v>
      </c>
      <c r="L5">
        <v>3749</v>
      </c>
      <c r="M5">
        <v>2009220</v>
      </c>
      <c r="N5" s="5">
        <f t="shared" si="2"/>
        <v>1.8658982092553328E-3</v>
      </c>
      <c r="P5" t="s">
        <v>18</v>
      </c>
      <c r="Q5">
        <v>2138</v>
      </c>
      <c r="R5">
        <v>1444896</v>
      </c>
      <c r="S5" s="5">
        <f t="shared" si="3"/>
        <v>1.4796912718977697E-3</v>
      </c>
    </row>
    <row r="6" spans="1:19" ht="14.4" x14ac:dyDescent="0.3">
      <c r="A6" s="13" t="s">
        <v>7</v>
      </c>
      <c r="B6" s="13">
        <v>1259</v>
      </c>
      <c r="C6" s="13">
        <v>1274902</v>
      </c>
      <c r="D6" s="5">
        <f>B6/C6</f>
        <v>9.8752688441935141E-4</v>
      </c>
      <c r="F6" t="s">
        <v>11</v>
      </c>
      <c r="G6">
        <v>2815</v>
      </c>
      <c r="H6">
        <v>2164701</v>
      </c>
      <c r="I6" s="5">
        <f t="shared" si="1"/>
        <v>1.3004105416868196E-3</v>
      </c>
      <c r="K6" t="s">
        <v>15</v>
      </c>
      <c r="L6">
        <v>3522</v>
      </c>
      <c r="M6">
        <v>1969793</v>
      </c>
      <c r="N6" s="5">
        <f t="shared" si="2"/>
        <v>1.7880051355650061E-3</v>
      </c>
      <c r="P6" t="s">
        <v>19</v>
      </c>
      <c r="Q6">
        <v>1936</v>
      </c>
      <c r="R6">
        <v>1390714</v>
      </c>
      <c r="S6" s="5">
        <f t="shared" si="3"/>
        <v>1.3920906814772842E-3</v>
      </c>
    </row>
    <row r="8" spans="1:19" x14ac:dyDescent="0.25">
      <c r="A8" s="15"/>
      <c r="B8" s="13" t="s">
        <v>0</v>
      </c>
      <c r="C8" s="13" t="s">
        <v>1</v>
      </c>
      <c r="D8" t="s">
        <v>2</v>
      </c>
      <c r="F8" s="2"/>
      <c r="G8" t="s">
        <v>0</v>
      </c>
      <c r="H8" t="s">
        <v>1</v>
      </c>
      <c r="I8" t="s">
        <v>2</v>
      </c>
      <c r="J8" s="6"/>
      <c r="K8" s="2"/>
      <c r="L8" t="s">
        <v>0</v>
      </c>
      <c r="M8" t="s">
        <v>1</v>
      </c>
      <c r="N8" t="s">
        <v>2</v>
      </c>
      <c r="P8" s="2"/>
      <c r="Q8" t="s">
        <v>0</v>
      </c>
      <c r="R8" t="s">
        <v>1</v>
      </c>
      <c r="S8" t="s">
        <v>2</v>
      </c>
    </row>
    <row r="9" spans="1:19" ht="14.4" x14ac:dyDescent="0.3">
      <c r="A9" s="13" t="s">
        <v>24</v>
      </c>
      <c r="B9" s="13">
        <v>2140</v>
      </c>
      <c r="C9" s="13">
        <v>1006721</v>
      </c>
      <c r="D9" s="5">
        <f t="shared" ref="D9:D12" si="4">B9/C9</f>
        <v>2.1257130823733685E-3</v>
      </c>
      <c r="F9" t="s">
        <v>20</v>
      </c>
      <c r="G9">
        <v>10747</v>
      </c>
      <c r="H9">
        <v>8723088</v>
      </c>
      <c r="I9" s="5">
        <f t="shared" ref="I9:I12" si="5">G9/H9</f>
        <v>1.2320178358856404E-3</v>
      </c>
      <c r="K9" t="s">
        <v>28</v>
      </c>
      <c r="L9">
        <v>5484</v>
      </c>
      <c r="M9">
        <v>2782772</v>
      </c>
      <c r="N9" s="5">
        <f t="shared" ref="N9:N12" si="6">L9/M9</f>
        <v>1.9706968447289249E-3</v>
      </c>
      <c r="P9" t="s">
        <v>32</v>
      </c>
      <c r="Q9">
        <v>4682</v>
      </c>
      <c r="R9">
        <v>3484357</v>
      </c>
      <c r="S9" s="5">
        <f t="shared" ref="S9:S12" si="7">Q9/R9</f>
        <v>1.3437199460330845E-3</v>
      </c>
    </row>
    <row r="10" spans="1:19" ht="14.4" x14ac:dyDescent="0.3">
      <c r="A10" s="13" t="s">
        <v>25</v>
      </c>
      <c r="B10" s="13">
        <v>2061</v>
      </c>
      <c r="C10" s="13">
        <v>973604</v>
      </c>
      <c r="D10" s="5">
        <f t="shared" si="4"/>
        <v>2.116877087604406E-3</v>
      </c>
      <c r="F10" t="s">
        <v>21</v>
      </c>
      <c r="G10">
        <v>15311</v>
      </c>
      <c r="H10">
        <v>8575126</v>
      </c>
      <c r="I10" s="5">
        <f t="shared" si="5"/>
        <v>1.7855131224893954E-3</v>
      </c>
      <c r="K10" t="s">
        <v>29</v>
      </c>
      <c r="L10" s="8">
        <v>5040</v>
      </c>
      <c r="M10" s="8">
        <v>2781217</v>
      </c>
      <c r="N10" s="5">
        <f t="shared" si="6"/>
        <v>1.8121563330009847E-3</v>
      </c>
      <c r="P10" t="s">
        <v>33</v>
      </c>
      <c r="Q10">
        <v>4063</v>
      </c>
      <c r="R10">
        <v>3562006</v>
      </c>
      <c r="S10" s="5">
        <f t="shared" si="7"/>
        <v>1.1406493981200481E-3</v>
      </c>
    </row>
    <row r="11" spans="1:19" ht="14.4" x14ac:dyDescent="0.3">
      <c r="A11" s="13" t="s">
        <v>26</v>
      </c>
      <c r="B11" s="13">
        <v>6052</v>
      </c>
      <c r="C11" s="13">
        <v>6121577</v>
      </c>
      <c r="D11" s="5">
        <f t="shared" si="4"/>
        <v>9.886341379027005E-4</v>
      </c>
      <c r="F11" t="s">
        <v>22</v>
      </c>
      <c r="G11">
        <v>2287</v>
      </c>
      <c r="H11">
        <v>2516143</v>
      </c>
      <c r="I11" s="5">
        <f t="shared" si="5"/>
        <v>9.0893085170437452E-4</v>
      </c>
      <c r="K11" t="s">
        <v>30</v>
      </c>
      <c r="L11">
        <v>5737</v>
      </c>
      <c r="M11">
        <v>2695780</v>
      </c>
      <c r="N11" s="5">
        <f t="shared" si="6"/>
        <v>2.1281410204096775E-3</v>
      </c>
      <c r="P11" t="s">
        <v>34</v>
      </c>
      <c r="Q11">
        <v>3922</v>
      </c>
      <c r="R11">
        <v>4292648</v>
      </c>
      <c r="S11" s="5">
        <f t="shared" si="7"/>
        <v>9.1365516110335622E-4</v>
      </c>
    </row>
    <row r="12" spans="1:19" ht="14.4" x14ac:dyDescent="0.3">
      <c r="A12" s="13" t="s">
        <v>27</v>
      </c>
      <c r="B12" s="13">
        <v>5967</v>
      </c>
      <c r="C12" s="13">
        <v>6190195</v>
      </c>
      <c r="D12" s="5">
        <f t="shared" si="4"/>
        <v>9.6394378529270888E-4</v>
      </c>
      <c r="F12" t="s">
        <v>23</v>
      </c>
      <c r="G12">
        <v>2408</v>
      </c>
      <c r="H12">
        <v>2432484</v>
      </c>
      <c r="I12" s="5">
        <f t="shared" si="5"/>
        <v>9.8993456894269399E-4</v>
      </c>
      <c r="K12" t="s">
        <v>31</v>
      </c>
      <c r="L12">
        <v>5698</v>
      </c>
      <c r="M12">
        <v>2628247</v>
      </c>
      <c r="N12" s="5">
        <f t="shared" si="6"/>
        <v>2.1679849724930726E-3</v>
      </c>
      <c r="P12" t="s">
        <v>35</v>
      </c>
      <c r="Q12">
        <v>3609</v>
      </c>
      <c r="R12">
        <v>4186713</v>
      </c>
      <c r="S12" s="5">
        <f t="shared" si="7"/>
        <v>8.6201275320281088E-4</v>
      </c>
    </row>
    <row r="13" spans="1:19" ht="14.4" x14ac:dyDescent="0.3">
      <c r="B13" s="19"/>
      <c r="C13" s="19"/>
      <c r="D13" s="5"/>
      <c r="G13" s="4"/>
      <c r="H13" s="4"/>
      <c r="I13" s="5"/>
    </row>
    <row r="14" spans="1:19" x14ac:dyDescent="0.25">
      <c r="A14" s="15"/>
      <c r="B14" s="13" t="s">
        <v>0</v>
      </c>
      <c r="C14" s="13" t="s">
        <v>1</v>
      </c>
      <c r="D14" t="s">
        <v>2</v>
      </c>
      <c r="F14" s="2"/>
      <c r="G14" t="s">
        <v>0</v>
      </c>
      <c r="H14" t="s">
        <v>1</v>
      </c>
      <c r="I14" t="s">
        <v>2</v>
      </c>
      <c r="K14" s="2"/>
      <c r="L14" t="s">
        <v>0</v>
      </c>
      <c r="M14" t="s">
        <v>1</v>
      </c>
      <c r="N14" t="s">
        <v>2</v>
      </c>
      <c r="P14" s="2"/>
      <c r="Q14" t="s">
        <v>0</v>
      </c>
      <c r="R14" t="s">
        <v>1</v>
      </c>
      <c r="S14" t="s">
        <v>2</v>
      </c>
    </row>
    <row r="15" spans="1:19" ht="14.4" x14ac:dyDescent="0.3">
      <c r="A15" s="13" t="s">
        <v>36</v>
      </c>
      <c r="B15" s="13">
        <v>10369</v>
      </c>
      <c r="C15" s="13">
        <v>9837169</v>
      </c>
      <c r="D15" s="5">
        <f t="shared" ref="D15:D18" si="8">B15/C15</f>
        <v>1.0540634200754302E-3</v>
      </c>
      <c r="F15" t="s">
        <v>40</v>
      </c>
      <c r="G15">
        <v>14164</v>
      </c>
      <c r="H15">
        <v>3971335</v>
      </c>
      <c r="I15" s="5">
        <f t="shared" ref="I15:I18" si="9">G15/H15</f>
        <v>3.5665588523758384E-3</v>
      </c>
      <c r="K15" t="s">
        <v>44</v>
      </c>
      <c r="L15">
        <v>20494</v>
      </c>
      <c r="M15">
        <v>4839715</v>
      </c>
      <c r="N15" s="5">
        <f t="shared" ref="N15:N18" si="10">L15/M15</f>
        <v>4.2345468689788555E-3</v>
      </c>
      <c r="P15" t="s">
        <v>48</v>
      </c>
      <c r="Q15">
        <v>12141</v>
      </c>
      <c r="R15">
        <v>2668907</v>
      </c>
      <c r="S15" s="5">
        <f t="shared" ref="S15:S18" si="11">Q15/R15</f>
        <v>4.5490532266579536E-3</v>
      </c>
    </row>
    <row r="16" spans="1:19" ht="14.4" x14ac:dyDescent="0.3">
      <c r="A16" s="13" t="s">
        <v>37</v>
      </c>
      <c r="B16" s="13">
        <v>9787</v>
      </c>
      <c r="C16" s="13">
        <v>9567970</v>
      </c>
      <c r="D16" s="5">
        <f t="shared" si="8"/>
        <v>1.0228920032148931E-3</v>
      </c>
      <c r="F16" t="s">
        <v>41</v>
      </c>
      <c r="G16" s="5">
        <v>14299</v>
      </c>
      <c r="H16" s="8">
        <v>3978130</v>
      </c>
      <c r="I16" s="5">
        <f t="shared" si="9"/>
        <v>3.5944023950951827E-3</v>
      </c>
      <c r="K16" t="s">
        <v>45</v>
      </c>
      <c r="L16">
        <v>20721</v>
      </c>
      <c r="M16">
        <v>4849695</v>
      </c>
      <c r="N16" s="5">
        <f t="shared" si="10"/>
        <v>4.2726398258034785E-3</v>
      </c>
      <c r="P16" t="s">
        <v>49</v>
      </c>
      <c r="Q16">
        <v>12030</v>
      </c>
      <c r="R16">
        <v>2627876</v>
      </c>
      <c r="S16" s="5">
        <f t="shared" si="11"/>
        <v>4.5778415724334028E-3</v>
      </c>
    </row>
    <row r="17" spans="1:19" ht="14.4" x14ac:dyDescent="0.3">
      <c r="A17" s="13" t="s">
        <v>38</v>
      </c>
      <c r="B17" s="13">
        <v>2735</v>
      </c>
      <c r="C17" s="13">
        <v>2667956</v>
      </c>
      <c r="D17" s="5">
        <f t="shared" si="8"/>
        <v>1.0251293499592947E-3</v>
      </c>
      <c r="F17" t="s">
        <v>42</v>
      </c>
      <c r="G17">
        <v>11427</v>
      </c>
      <c r="H17">
        <v>4170998</v>
      </c>
      <c r="I17" s="5">
        <f t="shared" si="9"/>
        <v>2.7396320976418595E-3</v>
      </c>
      <c r="K17" t="s">
        <v>46</v>
      </c>
      <c r="L17">
        <v>8115</v>
      </c>
      <c r="M17">
        <v>2440851</v>
      </c>
      <c r="N17" s="5">
        <f t="shared" si="10"/>
        <v>3.3246601287829532E-3</v>
      </c>
      <c r="P17" t="s">
        <v>50</v>
      </c>
      <c r="Q17">
        <v>15198</v>
      </c>
      <c r="R17">
        <v>3524654</v>
      </c>
      <c r="S17" s="5">
        <f t="shared" si="11"/>
        <v>4.3119126019178049E-3</v>
      </c>
    </row>
    <row r="18" spans="1:19" ht="14.4" x14ac:dyDescent="0.3">
      <c r="A18" s="13" t="s">
        <v>39</v>
      </c>
      <c r="B18" s="13">
        <v>2816</v>
      </c>
      <c r="C18" s="13">
        <v>2680699</v>
      </c>
      <c r="D18" s="5">
        <f t="shared" si="8"/>
        <v>1.0504722835350034E-3</v>
      </c>
      <c r="F18" t="s">
        <v>43</v>
      </c>
      <c r="G18">
        <v>11812</v>
      </c>
      <c r="H18">
        <v>4221228</v>
      </c>
      <c r="I18" s="5">
        <f t="shared" si="9"/>
        <v>2.7982378587463174E-3</v>
      </c>
      <c r="K18" t="s">
        <v>47</v>
      </c>
      <c r="L18">
        <v>8199</v>
      </c>
      <c r="M18">
        <v>2517573</v>
      </c>
      <c r="N18" s="5">
        <f t="shared" si="10"/>
        <v>3.2567079484884845E-3</v>
      </c>
      <c r="P18" t="s">
        <v>51</v>
      </c>
      <c r="Q18">
        <v>15340</v>
      </c>
      <c r="R18">
        <v>3525833</v>
      </c>
      <c r="S18" s="5">
        <f t="shared" si="11"/>
        <v>4.3507449161659106E-3</v>
      </c>
    </row>
    <row r="19" spans="1:19" ht="14.4" x14ac:dyDescent="0.3">
      <c r="F19" s="7"/>
      <c r="G19" s="4"/>
      <c r="H19" s="4"/>
      <c r="I19" s="5"/>
    </row>
    <row r="20" spans="1:19" ht="14.4" x14ac:dyDescent="0.3">
      <c r="A20" s="15"/>
      <c r="B20" s="13" t="s">
        <v>0</v>
      </c>
      <c r="C20" s="13" t="s">
        <v>1</v>
      </c>
      <c r="D20" t="s">
        <v>2</v>
      </c>
      <c r="G20" s="4"/>
      <c r="H20" s="4"/>
      <c r="I20" s="5"/>
    </row>
    <row r="21" spans="1:19" ht="14.4" x14ac:dyDescent="0.3">
      <c r="A21" s="13" t="s">
        <v>52</v>
      </c>
      <c r="B21" s="13">
        <v>27234</v>
      </c>
      <c r="C21" s="13">
        <v>9069329</v>
      </c>
      <c r="D21" s="5">
        <f t="shared" ref="D21:D24" si="12">B21/C21</f>
        <v>3.0028682386535983E-3</v>
      </c>
      <c r="G21" s="4"/>
      <c r="H21" s="4"/>
      <c r="I21" s="5"/>
    </row>
    <row r="22" spans="1:19" ht="14.4" x14ac:dyDescent="0.3">
      <c r="A22" s="13" t="s">
        <v>53</v>
      </c>
      <c r="B22" s="13">
        <v>26709</v>
      </c>
      <c r="C22" s="13">
        <v>8934871</v>
      </c>
      <c r="D22" s="5">
        <f t="shared" si="12"/>
        <v>2.9892988941866089E-3</v>
      </c>
    </row>
    <row r="23" spans="1:19" ht="14.4" x14ac:dyDescent="0.3">
      <c r="A23" s="13" t="s">
        <v>54</v>
      </c>
      <c r="B23" s="13">
        <v>9083</v>
      </c>
      <c r="C23" s="13">
        <v>3681371</v>
      </c>
      <c r="D23" s="5">
        <f t="shared" si="12"/>
        <v>2.4672873231195661E-3</v>
      </c>
    </row>
    <row r="24" spans="1:19" ht="14.4" x14ac:dyDescent="0.3">
      <c r="A24" s="13" t="s">
        <v>55</v>
      </c>
      <c r="B24" s="13">
        <v>9051</v>
      </c>
      <c r="C24" s="13">
        <v>3671652</v>
      </c>
      <c r="D24" s="5">
        <f t="shared" si="12"/>
        <v>2.4651029019090043E-3</v>
      </c>
    </row>
    <row r="26" spans="1:19" x14ac:dyDescent="0.25">
      <c r="B26" s="17" t="s">
        <v>56</v>
      </c>
      <c r="C26" s="17" t="s">
        <v>57</v>
      </c>
      <c r="D26" s="9" t="s">
        <v>58</v>
      </c>
      <c r="E26" s="17" t="s">
        <v>59</v>
      </c>
      <c r="F26" s="9" t="s">
        <v>60</v>
      </c>
      <c r="G26" s="9" t="s">
        <v>61</v>
      </c>
      <c r="H26" s="9" t="s">
        <v>62</v>
      </c>
      <c r="I26" s="9" t="s">
        <v>63</v>
      </c>
      <c r="J26" s="9" t="s">
        <v>64</v>
      </c>
      <c r="K26" s="9" t="s">
        <v>65</v>
      </c>
      <c r="L26" s="9" t="s">
        <v>66</v>
      </c>
      <c r="M26" s="9" t="s">
        <v>67</v>
      </c>
      <c r="N26" s="9" t="s">
        <v>68</v>
      </c>
    </row>
    <row r="27" spans="1:19" ht="14.4" x14ac:dyDescent="0.3">
      <c r="A27" s="24" t="s">
        <v>71</v>
      </c>
      <c r="B27" s="5">
        <v>1.0030403347069364E-3</v>
      </c>
      <c r="C27" s="5">
        <v>2.3853878646722241E-3</v>
      </c>
      <c r="D27" s="5">
        <v>2.9857517733455009E-3</v>
      </c>
      <c r="E27" s="5">
        <v>1.4244041284124538E-3</v>
      </c>
      <c r="F27" s="5">
        <v>2.1257130823733685E-3</v>
      </c>
      <c r="G27" s="5">
        <v>1.2320178358856404E-3</v>
      </c>
      <c r="H27" s="5">
        <v>1.9706968447289249E-3</v>
      </c>
      <c r="I27" s="5">
        <v>1.3437199460330845E-3</v>
      </c>
      <c r="J27" s="5">
        <v>1.0540634200754302E-3</v>
      </c>
      <c r="K27" s="5">
        <v>3.5665588523758384E-3</v>
      </c>
      <c r="L27" s="5">
        <v>4.2345468689788555E-3</v>
      </c>
      <c r="M27" s="5">
        <v>4.5490532266579536E-3</v>
      </c>
      <c r="N27" s="5">
        <v>3.0028682386535983E-3</v>
      </c>
    </row>
    <row r="28" spans="1:19" ht="14.4" x14ac:dyDescent="0.3">
      <c r="A28" s="24"/>
      <c r="B28" s="5">
        <v>1.0372498268734645E-3</v>
      </c>
      <c r="C28" s="5">
        <v>2.034841129824196E-3</v>
      </c>
      <c r="D28" s="5">
        <v>2.9877294268392594E-3</v>
      </c>
      <c r="E28" s="5">
        <v>1.4293697609438062E-3</v>
      </c>
      <c r="F28" s="5">
        <v>2.116877087604406E-3</v>
      </c>
      <c r="G28" s="5">
        <v>1.7855131224893954E-3</v>
      </c>
      <c r="H28" s="5">
        <v>1.8121563330009847E-3</v>
      </c>
      <c r="I28" s="5">
        <v>1.1406493981200481E-3</v>
      </c>
      <c r="J28" s="5">
        <v>1.0228920032148931E-3</v>
      </c>
      <c r="K28" s="5">
        <v>3.5944023950951827E-3</v>
      </c>
      <c r="L28" s="5">
        <v>4.2726398258034785E-3</v>
      </c>
      <c r="M28" s="5">
        <v>4.5778415724334028E-3</v>
      </c>
      <c r="N28" s="5">
        <v>2.9892988941866089E-3</v>
      </c>
    </row>
    <row r="29" spans="1:19" ht="14.4" x14ac:dyDescent="0.3">
      <c r="A29" s="24"/>
      <c r="B29" s="5">
        <v>9.9294123101531149E-4</v>
      </c>
      <c r="C29" s="5">
        <v>1.3297699269142651E-3</v>
      </c>
      <c r="D29" s="5">
        <v>1.8658982092553328E-3</v>
      </c>
      <c r="E29" s="5">
        <v>1.4796912718977697E-3</v>
      </c>
      <c r="F29" s="5">
        <v>9.886341379027005E-4</v>
      </c>
      <c r="G29" s="5">
        <v>9.0893085170437452E-4</v>
      </c>
      <c r="H29" s="5">
        <v>2.1281410204096775E-3</v>
      </c>
      <c r="I29" s="5">
        <v>9.1365516110335622E-4</v>
      </c>
      <c r="J29" s="5">
        <v>1.0251293499592947E-3</v>
      </c>
      <c r="K29" s="5">
        <v>2.7396320976418595E-3</v>
      </c>
      <c r="L29" s="5">
        <v>3.3246601287829532E-3</v>
      </c>
      <c r="M29" s="5">
        <v>4.3119126019178049E-3</v>
      </c>
      <c r="N29" s="5">
        <v>2.4672873231195661E-3</v>
      </c>
    </row>
    <row r="30" spans="1:19" ht="14.4" x14ac:dyDescent="0.3">
      <c r="A30" s="24"/>
      <c r="B30" s="5">
        <v>9.8752688441935141E-4</v>
      </c>
      <c r="C30" s="5">
        <v>1.3004105416868196E-3</v>
      </c>
      <c r="D30" s="5">
        <v>1.7880051355650061E-3</v>
      </c>
      <c r="E30" s="5">
        <v>1.3920906814772842E-3</v>
      </c>
      <c r="F30" s="5">
        <v>9.6394378529270888E-4</v>
      </c>
      <c r="G30" s="5">
        <v>9.8993456894269399E-4</v>
      </c>
      <c r="H30" s="5">
        <v>2.1679849724930726E-3</v>
      </c>
      <c r="I30" s="5">
        <v>8.6201275320281088E-4</v>
      </c>
      <c r="J30" s="5">
        <v>1.0504722835350034E-3</v>
      </c>
      <c r="K30" s="5">
        <v>2.7982378587463174E-3</v>
      </c>
      <c r="L30" s="5">
        <v>3.2567079484884845E-3</v>
      </c>
      <c r="M30" s="5">
        <v>4.3507449161659106E-3</v>
      </c>
      <c r="N30" s="5">
        <v>2.4651029019090043E-3</v>
      </c>
    </row>
    <row r="31" spans="1:19" x14ac:dyDescent="0.25">
      <c r="A31" s="13" t="s">
        <v>69</v>
      </c>
      <c r="B31" s="6">
        <f>AVERAGE(B27:B30)</f>
        <v>1.0051895692537662E-3</v>
      </c>
      <c r="C31" s="17"/>
      <c r="D31" s="9"/>
      <c r="E31" s="17"/>
      <c r="F31" s="9"/>
      <c r="G31" s="9"/>
      <c r="H31" s="9"/>
      <c r="I31" s="9"/>
      <c r="J31" s="9"/>
      <c r="K31" s="9"/>
      <c r="L31" s="9"/>
      <c r="M31" s="9"/>
      <c r="N31" s="9"/>
    </row>
    <row r="32" spans="1:19" x14ac:dyDescent="0.25">
      <c r="B32" s="6"/>
      <c r="C32" s="17"/>
      <c r="D32" s="9"/>
      <c r="E32" s="17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5">
      <c r="B33" s="17" t="s">
        <v>56</v>
      </c>
      <c r="C33" s="17" t="s">
        <v>57</v>
      </c>
      <c r="D33" s="9" t="s">
        <v>58</v>
      </c>
      <c r="E33" s="17" t="s">
        <v>59</v>
      </c>
      <c r="F33" s="9" t="s">
        <v>60</v>
      </c>
      <c r="G33" s="9" t="s">
        <v>61</v>
      </c>
      <c r="H33" s="9" t="s">
        <v>62</v>
      </c>
      <c r="I33" s="9" t="s">
        <v>63</v>
      </c>
      <c r="J33" s="9" t="s">
        <v>64</v>
      </c>
      <c r="K33" s="9" t="s">
        <v>65</v>
      </c>
      <c r="L33" s="9" t="s">
        <v>66</v>
      </c>
      <c r="M33" s="9" t="s">
        <v>67</v>
      </c>
      <c r="N33" s="9" t="s">
        <v>68</v>
      </c>
    </row>
    <row r="34" spans="1:14" x14ac:dyDescent="0.25">
      <c r="B34" s="23">
        <f>B27/$B$31</f>
        <v>0.99786186147113987</v>
      </c>
      <c r="C34" s="23">
        <f t="shared" ref="C34:N34" si="13">C27/$B$31</f>
        <v>2.3730726398634352</v>
      </c>
      <c r="D34" s="23">
        <f t="shared" si="13"/>
        <v>2.9703370037574772</v>
      </c>
      <c r="E34" s="23">
        <f t="shared" si="13"/>
        <v>1.417050248014317</v>
      </c>
      <c r="F34" s="23">
        <f t="shared" si="13"/>
        <v>2.1147385004715655</v>
      </c>
      <c r="G34" s="23">
        <f t="shared" si="13"/>
        <v>1.2256572029495563</v>
      </c>
      <c r="H34" s="23">
        <f t="shared" si="13"/>
        <v>1.9605225770417944</v>
      </c>
      <c r="I34" s="23">
        <f t="shared" si="13"/>
        <v>1.3367826200491086</v>
      </c>
      <c r="J34" s="23">
        <f t="shared" si="13"/>
        <v>1.0486215260450296</v>
      </c>
      <c r="K34" s="23">
        <f t="shared" si="13"/>
        <v>3.5481455055523354</v>
      </c>
      <c r="L34" s="23">
        <f t="shared" si="13"/>
        <v>4.212684849209591</v>
      </c>
      <c r="M34" s="23">
        <f t="shared" si="13"/>
        <v>4.5255674808037307</v>
      </c>
      <c r="N34" s="23">
        <f t="shared" si="13"/>
        <v>2.9873651005778652</v>
      </c>
    </row>
    <row r="35" spans="1:14" x14ac:dyDescent="0.25">
      <c r="B35" s="23">
        <f>B28/$B$31</f>
        <v>1.0318947376697305</v>
      </c>
      <c r="C35" s="23">
        <f t="shared" ref="C35:N35" si="14">C28/$B$31</f>
        <v>2.0243356995186725</v>
      </c>
      <c r="D35" s="23">
        <f t="shared" si="14"/>
        <v>2.9723044470679234</v>
      </c>
      <c r="E35" s="23">
        <f t="shared" si="14"/>
        <v>1.421990244093901</v>
      </c>
      <c r="F35" s="23">
        <f t="shared" si="14"/>
        <v>2.1059481239702236</v>
      </c>
      <c r="G35" s="23">
        <f t="shared" si="14"/>
        <v>1.7762949170024982</v>
      </c>
      <c r="H35" s="23">
        <f t="shared" si="14"/>
        <v>1.8028005745685318</v>
      </c>
      <c r="I35" s="23">
        <f t="shared" si="14"/>
        <v>1.1347604800225342</v>
      </c>
      <c r="J35" s="23">
        <f t="shared" si="14"/>
        <v>1.0176110402481284</v>
      </c>
      <c r="K35" s="23">
        <f t="shared" si="14"/>
        <v>3.5758452982790097</v>
      </c>
      <c r="L35" s="23">
        <f t="shared" si="14"/>
        <v>4.2505811406055534</v>
      </c>
      <c r="M35" s="23">
        <f t="shared" si="14"/>
        <v>4.5542071987793369</v>
      </c>
      <c r="N35" s="23">
        <f t="shared" si="14"/>
        <v>2.9738658116058727</v>
      </c>
    </row>
    <row r="36" spans="1:14" x14ac:dyDescent="0.25">
      <c r="B36" s="23">
        <f>B29/$B$31</f>
        <v>0.9878148971964088</v>
      </c>
      <c r="C36" s="23">
        <f t="shared" ref="C36:N36" si="15">C29/$B$31</f>
        <v>1.3229046217634961</v>
      </c>
      <c r="D36" s="23">
        <f t="shared" si="15"/>
        <v>1.8562649935181288</v>
      </c>
      <c r="E36" s="23">
        <f t="shared" si="15"/>
        <v>1.4720519563252776</v>
      </c>
      <c r="F36" s="23">
        <f t="shared" si="15"/>
        <v>0.98353004064362093</v>
      </c>
      <c r="G36" s="23">
        <f t="shared" si="15"/>
        <v>0.90423824471154002</v>
      </c>
      <c r="H36" s="23">
        <f t="shared" si="15"/>
        <v>2.1171539036060327</v>
      </c>
      <c r="I36" s="23">
        <f t="shared" si="15"/>
        <v>0.90893816355619028</v>
      </c>
      <c r="J36" s="23">
        <f t="shared" si="15"/>
        <v>1.0198368360709626</v>
      </c>
      <c r="K36" s="23">
        <f t="shared" si="15"/>
        <v>2.7254879889727772</v>
      </c>
      <c r="L36" s="23">
        <f t="shared" si="15"/>
        <v>3.3074956510453228</v>
      </c>
      <c r="M36" s="23">
        <f t="shared" si="15"/>
        <v>4.2896511601477201</v>
      </c>
      <c r="N36" s="23">
        <f t="shared" si="15"/>
        <v>2.4545492696976887</v>
      </c>
    </row>
    <row r="37" spans="1:14" x14ac:dyDescent="0.25">
      <c r="B37" s="23">
        <f>B30/$B$31</f>
        <v>0.98242850366271983</v>
      </c>
      <c r="C37" s="23">
        <f t="shared" ref="C37:N37" si="16">C30/$B$31</f>
        <v>1.2936968124850519</v>
      </c>
      <c r="D37" s="23">
        <f t="shared" si="16"/>
        <v>1.7787740643711489</v>
      </c>
      <c r="E37" s="23">
        <f t="shared" si="16"/>
        <v>1.3849036281890053</v>
      </c>
      <c r="F37" s="23">
        <f t="shared" si="16"/>
        <v>0.95896715880997707</v>
      </c>
      <c r="G37" s="23">
        <f t="shared" si="16"/>
        <v>0.98482375784858456</v>
      </c>
      <c r="H37" s="23">
        <f t="shared" si="16"/>
        <v>2.1567921502633021</v>
      </c>
      <c r="I37" s="23">
        <f t="shared" si="16"/>
        <v>0.85756237387416678</v>
      </c>
      <c r="J37" s="23">
        <f t="shared" si="16"/>
        <v>1.0450489297405408</v>
      </c>
      <c r="K37" s="23">
        <f t="shared" si="16"/>
        <v>2.7837911816212704</v>
      </c>
      <c r="L37" s="23">
        <f t="shared" si="16"/>
        <v>3.2398942926817309</v>
      </c>
      <c r="M37" s="23">
        <f t="shared" si="16"/>
        <v>4.3282829918299113</v>
      </c>
      <c r="N37" s="23">
        <f t="shared" si="16"/>
        <v>2.4523761261659831</v>
      </c>
    </row>
    <row r="38" spans="1:14" x14ac:dyDescent="0.25">
      <c r="A38" s="13" t="s">
        <v>69</v>
      </c>
      <c r="B38" s="6">
        <f>AVERAGE(B34:B37)</f>
        <v>0.99999999999999978</v>
      </c>
      <c r="C38" s="6">
        <f t="shared" ref="C38:N38" si="17">AVERAGE(C34:C37)</f>
        <v>1.753502443407664</v>
      </c>
      <c r="D38" s="6">
        <f t="shared" si="17"/>
        <v>2.3944201271786696</v>
      </c>
      <c r="E38" s="6">
        <f t="shared" si="17"/>
        <v>1.4239990191556251</v>
      </c>
      <c r="F38" s="6">
        <f t="shared" si="17"/>
        <v>1.5407959559738469</v>
      </c>
      <c r="G38" s="6">
        <f t="shared" si="17"/>
        <v>1.2227535306280448</v>
      </c>
      <c r="H38" s="6">
        <f t="shared" si="17"/>
        <v>2.009317301369915</v>
      </c>
      <c r="I38" s="6">
        <f t="shared" si="17"/>
        <v>1.0595109093755</v>
      </c>
      <c r="J38" s="6">
        <f t="shared" si="17"/>
        <v>1.0327795830261655</v>
      </c>
      <c r="K38" s="6">
        <f t="shared" si="17"/>
        <v>3.1583174936063481</v>
      </c>
      <c r="L38" s="6">
        <f t="shared" si="17"/>
        <v>3.7526639833855495</v>
      </c>
      <c r="M38" s="6">
        <f t="shared" si="17"/>
        <v>4.424427207890175</v>
      </c>
      <c r="N38" s="6">
        <f t="shared" si="17"/>
        <v>2.7170390770118527</v>
      </c>
    </row>
    <row r="39" spans="1:14" x14ac:dyDescent="0.25">
      <c r="A39" s="13" t="s">
        <v>70</v>
      </c>
      <c r="B39" s="6">
        <f>STDEV(B34:B37)</f>
        <v>2.22042048664561E-2</v>
      </c>
      <c r="C39" s="6">
        <f t="shared" ref="C39:N39" si="18">STDEV(C34:C37)</f>
        <v>0.53355836393805978</v>
      </c>
      <c r="D39" s="6">
        <f t="shared" si="18"/>
        <v>0.66689868256923812</v>
      </c>
      <c r="E39" s="6">
        <f t="shared" si="18"/>
        <v>3.6008586768002601E-2</v>
      </c>
      <c r="F39" s="6">
        <f t="shared" si="18"/>
        <v>0.65774287452709845</v>
      </c>
      <c r="G39" s="6">
        <f t="shared" si="18"/>
        <v>0.3934798012095243</v>
      </c>
      <c r="H39" s="6">
        <f t="shared" si="18"/>
        <v>0.16166595952660373</v>
      </c>
      <c r="I39" s="6">
        <f t="shared" si="18"/>
        <v>0.22060331079196704</v>
      </c>
      <c r="J39" s="6">
        <f t="shared" si="18"/>
        <v>1.6320778332808761E-2</v>
      </c>
      <c r="K39" s="6">
        <f t="shared" si="18"/>
        <v>0.46687139022183866</v>
      </c>
      <c r="L39" s="6">
        <f t="shared" si="18"/>
        <v>0.5539700028794059</v>
      </c>
      <c r="M39" s="6">
        <f t="shared" si="18"/>
        <v>0.13475965539574353</v>
      </c>
      <c r="N39" s="6">
        <f t="shared" si="18"/>
        <v>0.30440297146683137</v>
      </c>
    </row>
    <row r="44" spans="1:14" x14ac:dyDescent="0.25">
      <c r="B44" s="17"/>
      <c r="C44" s="17"/>
      <c r="D44" s="9"/>
      <c r="E44" s="17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10"/>
      <c r="B45" s="17"/>
      <c r="C45" s="17"/>
      <c r="D45" s="9"/>
      <c r="E45" s="17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25">
      <c r="A46" s="12"/>
      <c r="B46" s="17"/>
      <c r="C46" s="21"/>
      <c r="D46" s="9"/>
      <c r="E46" s="17"/>
      <c r="F46" s="9"/>
      <c r="G46" s="9"/>
      <c r="H46" s="9"/>
      <c r="I46" s="9"/>
      <c r="J46" s="9"/>
      <c r="K46" s="11"/>
      <c r="L46" s="11"/>
      <c r="M46" s="11"/>
      <c r="N46" s="9"/>
    </row>
    <row r="47" spans="1:14" x14ac:dyDescent="0.25">
      <c r="A47" s="14"/>
      <c r="C47" s="22"/>
    </row>
  </sheetData>
  <mergeCells count="1">
    <mergeCell ref="A27:A3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2021-08-10T14:15:19Z</dcterms:created>
  <dcterms:modified xsi:type="dcterms:W3CDTF">2021-08-15T13:25:10Z</dcterms:modified>
</cp:coreProperties>
</file>