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Peer J-final version-1028\"/>
    </mc:Choice>
  </mc:AlternateContent>
  <xr:revisionPtr revIDLastSave="0" documentId="13_ncr:1_{423D0FBC-6AA9-4D19-81C1-5FF00FDF434D}" xr6:coauthVersionLast="47" xr6:coauthVersionMax="47" xr10:uidLastSave="{00000000-0000-0000-0000-000000000000}"/>
  <bookViews>
    <workbookView xWindow="-108" yWindow="-108" windowWidth="23256" windowHeight="12576" tabRatio="263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1" l="1"/>
  <c r="B38" i="1"/>
  <c r="B36" i="1"/>
  <c r="B35" i="1"/>
  <c r="B34" i="1"/>
  <c r="C31" i="1" l="1"/>
  <c r="J3" i="1"/>
  <c r="J4" i="1"/>
  <c r="E3" i="1"/>
  <c r="E4" i="1"/>
  <c r="E5" i="1"/>
  <c r="H34" i="1" l="1"/>
  <c r="M35" i="1"/>
  <c r="I36" i="1"/>
  <c r="C34" i="1"/>
  <c r="G34" i="1"/>
  <c r="K35" i="1"/>
  <c r="F36" i="1"/>
  <c r="F34" i="1"/>
  <c r="I35" i="1"/>
  <c r="E36" i="1"/>
  <c r="C36" i="1"/>
  <c r="E34" i="1"/>
  <c r="F35" i="1"/>
  <c r="O34" i="1"/>
  <c r="E35" i="1"/>
  <c r="N34" i="1"/>
  <c r="D35" i="1"/>
  <c r="N36" i="1"/>
  <c r="K34" i="1"/>
  <c r="O35" i="1"/>
  <c r="M36" i="1"/>
  <c r="I34" i="1"/>
  <c r="N35" i="1"/>
  <c r="L36" i="1"/>
  <c r="M34" i="1"/>
  <c r="C35" i="1"/>
  <c r="J35" i="1"/>
  <c r="K36" i="1"/>
  <c r="J34" i="1"/>
  <c r="D36" i="1"/>
  <c r="H35" i="1"/>
  <c r="H36" i="1"/>
  <c r="L34" i="1"/>
  <c r="D34" i="1"/>
  <c r="L35" i="1"/>
  <c r="O36" i="1"/>
  <c r="G36" i="1"/>
  <c r="G35" i="1"/>
  <c r="J36" i="1"/>
  <c r="F39" i="1" l="1"/>
  <c r="F38" i="1"/>
  <c r="K38" i="1"/>
  <c r="K39" i="1"/>
  <c r="L39" i="1"/>
  <c r="L38" i="1"/>
  <c r="D39" i="1"/>
  <c r="D38" i="1"/>
  <c r="J38" i="1"/>
  <c r="J39" i="1"/>
  <c r="G38" i="1"/>
  <c r="G39" i="1"/>
  <c r="E39" i="1"/>
  <c r="E38" i="1"/>
  <c r="I39" i="1"/>
  <c r="I38" i="1"/>
  <c r="N39" i="1"/>
  <c r="N38" i="1"/>
  <c r="C38" i="1"/>
  <c r="C39" i="1"/>
  <c r="O38" i="1"/>
  <c r="O39" i="1"/>
  <c r="M38" i="1"/>
  <c r="M39" i="1"/>
  <c r="H39" i="1"/>
  <c r="H38" i="1"/>
  <c r="T3" i="1"/>
  <c r="O3" i="1"/>
  <c r="E23" i="1"/>
  <c r="E22" i="1"/>
  <c r="E21" i="1"/>
  <c r="T17" i="1"/>
  <c r="T16" i="1"/>
  <c r="T15" i="1"/>
  <c r="O17" i="1"/>
  <c r="O16" i="1"/>
  <c r="O15" i="1"/>
  <c r="J17" i="1"/>
  <c r="J16" i="1"/>
  <c r="J15" i="1"/>
  <c r="T11" i="1"/>
  <c r="T10" i="1"/>
  <c r="T9" i="1"/>
  <c r="O11" i="1"/>
  <c r="O10" i="1"/>
  <c r="O9" i="1"/>
  <c r="T5" i="1"/>
  <c r="T4" i="1"/>
  <c r="O5" i="1"/>
  <c r="O4" i="1"/>
  <c r="E17" i="1"/>
  <c r="E16" i="1"/>
  <c r="E15" i="1"/>
  <c r="J11" i="1"/>
  <c r="E11" i="1"/>
  <c r="J10" i="1"/>
  <c r="E10" i="1"/>
  <c r="J9" i="1"/>
  <c r="E9" i="1"/>
  <c r="J5" i="1"/>
</calcChain>
</file>

<file path=xl/sharedStrings.xml><?xml version="1.0" encoding="utf-8"?>
<sst xmlns="http://schemas.openxmlformats.org/spreadsheetml/2006/main" count="117" uniqueCount="65">
  <si>
    <t>LUC</t>
    <phoneticPr fontId="2" type="noConversion"/>
  </si>
  <si>
    <t>U6 promoter activity analysis</t>
    <phoneticPr fontId="2" type="noConversion"/>
  </si>
  <si>
    <t>OSu6a-1</t>
  </si>
  <si>
    <t>OSu6a-2</t>
  </si>
  <si>
    <t>OSu6a-3</t>
  </si>
  <si>
    <t>Mau6a 300-1</t>
    <phoneticPr fontId="2" type="noConversion"/>
  </si>
  <si>
    <t>Mau6a 300-2</t>
  </si>
  <si>
    <t>Mau6a 300-3</t>
  </si>
  <si>
    <t>Mau6a 400-2</t>
  </si>
  <si>
    <t>Mau6a 400-1</t>
    <phoneticPr fontId="2" type="noConversion"/>
  </si>
  <si>
    <t>Mau6a 400-3</t>
  </si>
  <si>
    <t>Mau6a 700-2</t>
  </si>
  <si>
    <t>Mau6a 700-1</t>
    <phoneticPr fontId="2" type="noConversion"/>
  </si>
  <si>
    <t>Mau6a 700-3</t>
  </si>
  <si>
    <t>Mau6b 300-1</t>
    <phoneticPr fontId="2" type="noConversion"/>
  </si>
  <si>
    <t>Mau6b 300-2</t>
  </si>
  <si>
    <t>Mau6b 300-3</t>
  </si>
  <si>
    <t>Mau6a 1000-2</t>
  </si>
  <si>
    <t>Mau6a 1000-3</t>
  </si>
  <si>
    <t>Mau6b 400-1</t>
    <phoneticPr fontId="2" type="noConversion"/>
  </si>
  <si>
    <t>Mau6b 400-2</t>
  </si>
  <si>
    <t>Mau6b 400-3</t>
  </si>
  <si>
    <t>Mau6b 700-1</t>
    <phoneticPr fontId="2" type="noConversion"/>
  </si>
  <si>
    <t>Mau6b 700-2</t>
  </si>
  <si>
    <t>Mau6b 700-3</t>
  </si>
  <si>
    <t>Mau6b 1000-2</t>
  </si>
  <si>
    <t>Mau6b 1000-3</t>
  </si>
  <si>
    <t>Mau6c 300-1</t>
    <phoneticPr fontId="2" type="noConversion"/>
  </si>
  <si>
    <t>Mau6c 300-2</t>
  </si>
  <si>
    <t>Mau6c 300-3</t>
  </si>
  <si>
    <t>Mau6c 400-1</t>
    <phoneticPr fontId="2" type="noConversion"/>
  </si>
  <si>
    <t>Mau6c 400-2</t>
  </si>
  <si>
    <t>Mau6c 400-3</t>
  </si>
  <si>
    <t>Mau6c 700-1</t>
    <phoneticPr fontId="2" type="noConversion"/>
  </si>
  <si>
    <t>Mau6c 700-2</t>
  </si>
  <si>
    <t>Mau6c 700-3</t>
  </si>
  <si>
    <t>Mau6c 1000-2</t>
  </si>
  <si>
    <t>Mau6c 1000-3</t>
  </si>
  <si>
    <t>OSu6a</t>
    <phoneticPr fontId="2" type="noConversion"/>
  </si>
  <si>
    <t>Mau6a 300</t>
    <phoneticPr fontId="2" type="noConversion"/>
  </si>
  <si>
    <t>Mau6a 400</t>
    <phoneticPr fontId="2" type="noConversion"/>
  </si>
  <si>
    <t>Mau6a 700</t>
    <phoneticPr fontId="2" type="noConversion"/>
  </si>
  <si>
    <t>Mau6a1000</t>
    <phoneticPr fontId="2" type="noConversion"/>
  </si>
  <si>
    <t>Mau6b300</t>
    <phoneticPr fontId="2" type="noConversion"/>
  </si>
  <si>
    <t>Mau6b400</t>
    <phoneticPr fontId="2" type="noConversion"/>
  </si>
  <si>
    <t>Mau6b700</t>
    <phoneticPr fontId="2" type="noConversion"/>
  </si>
  <si>
    <t>Mau6b1000</t>
    <phoneticPr fontId="2" type="noConversion"/>
  </si>
  <si>
    <t>Mau6c300</t>
    <phoneticPr fontId="2" type="noConversion"/>
  </si>
  <si>
    <t>Mau6c400</t>
    <phoneticPr fontId="2" type="noConversion"/>
  </si>
  <si>
    <t>Mau6c700</t>
    <phoneticPr fontId="2" type="noConversion"/>
  </si>
  <si>
    <t>Mau6c1000</t>
    <phoneticPr fontId="2" type="noConversion"/>
  </si>
  <si>
    <t>Mean value</t>
    <phoneticPr fontId="2" type="noConversion"/>
  </si>
  <si>
    <t>SD</t>
    <phoneticPr fontId="2" type="noConversion"/>
  </si>
  <si>
    <t>Independent biological repeats</t>
    <phoneticPr fontId="2" type="noConversion"/>
  </si>
  <si>
    <t>REN</t>
  </si>
  <si>
    <t>LUC/REN</t>
  </si>
  <si>
    <t>LUC/REN</t>
    <phoneticPr fontId="2" type="noConversion"/>
  </si>
  <si>
    <t>LUC</t>
  </si>
  <si>
    <t>0800-CK-2</t>
  </si>
  <si>
    <t>0800-CK-3</t>
  </si>
  <si>
    <t>0800-CK-1</t>
    <phoneticPr fontId="2" type="noConversion"/>
  </si>
  <si>
    <t>0800-CK</t>
  </si>
  <si>
    <t>Mau6a 1000-1</t>
  </si>
  <si>
    <t>Mau6b 1000-1</t>
  </si>
  <si>
    <t>Mau6c 1000-1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</si>
</sst>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3" x14ac:knownFonts="1">
    <font>
      <sz val="11"/>
      <color theme="1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rgb="FFFF0000"/>
      <name val="等线"/>
      <family val="3"/>
      <charset val="134"/>
      <scheme val="minor"/>
    </font>
    <font>
      <sz val="18"/>
      <color rgb="FFFF0000"/>
      <name val="方正姚体"/>
      <family val="3"/>
      <charset val="134"/>
    </font>
    <font>
      <b/>
      <sz val="11"/>
      <color rgb="FF7030A0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rgb="FF000000"/>
      <name val="Calibri"/>
      <family val="2"/>
    </font>
    <font>
      <sz val="11"/>
      <color theme="5"/>
      <name val="Calibri"/>
      <family val="2"/>
    </font>
    <font>
      <sz val="11"/>
      <color theme="1"/>
      <name val="方正姚体"/>
      <family val="3"/>
      <charset val="134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5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/>
    <xf numFmtId="0" fontId="8" fillId="0" borderId="0" xfId="0" applyFont="1" applyAlignment="1"/>
    <xf numFmtId="0" fontId="1" fillId="0" borderId="0" xfId="0" applyFont="1">
      <alignment vertical="center"/>
    </xf>
    <xf numFmtId="0" fontId="9" fillId="0" borderId="0" xfId="0" applyFont="1">
      <alignment vertical="center"/>
    </xf>
    <xf numFmtId="176" fontId="0" fillId="0" borderId="0" xfId="0" applyNumberFormat="1">
      <alignment vertical="center"/>
    </xf>
    <xf numFmtId="0" fontId="10" fillId="0" borderId="0" xfId="0" applyFont="1" applyAlignment="1">
      <alignment horizontal="center" vertical="center" readingOrder="1"/>
    </xf>
    <xf numFmtId="176" fontId="0" fillId="2" borderId="0" xfId="0" applyNumberFormat="1" applyFill="1">
      <alignment vertical="center"/>
    </xf>
    <xf numFmtId="0" fontId="10" fillId="0" borderId="0" xfId="0" applyFont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/>
    </xf>
    <xf numFmtId="176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Fill="1" applyAlignment="1"/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758497409467943E-2"/>
          <c:y val="8.7962962962962965E-2"/>
          <c:w val="0.9195589160626445"/>
          <c:h val="0.832033027121609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Sheet1!$B$39:$O$39</c:f>
                <c:numCache>
                  <c:formatCode>General</c:formatCode>
                  <c:ptCount val="14"/>
                  <c:pt idx="0">
                    <c:v>1.5607919868391698E-2</c:v>
                  </c:pt>
                  <c:pt idx="1">
                    <c:v>4.1983314694899361E-2</c:v>
                  </c:pt>
                  <c:pt idx="2">
                    <c:v>2.1426150359293114E-2</c:v>
                  </c:pt>
                  <c:pt idx="3">
                    <c:v>1.4439481737282519E-2</c:v>
                  </c:pt>
                  <c:pt idx="4">
                    <c:v>2.6823425757689912E-2</c:v>
                  </c:pt>
                  <c:pt idx="5">
                    <c:v>2.2889443231790763E-2</c:v>
                  </c:pt>
                  <c:pt idx="6">
                    <c:v>4.3151145470064732E-2</c:v>
                  </c:pt>
                  <c:pt idx="7">
                    <c:v>3.9322024511505384E-2</c:v>
                  </c:pt>
                  <c:pt idx="8">
                    <c:v>3.2126752816026012E-2</c:v>
                  </c:pt>
                  <c:pt idx="9">
                    <c:v>1.1566505447672919E-2</c:v>
                  </c:pt>
                  <c:pt idx="10">
                    <c:v>3.7341104450989572E-2</c:v>
                  </c:pt>
                  <c:pt idx="11">
                    <c:v>8.5652683510921646E-2</c:v>
                  </c:pt>
                  <c:pt idx="12">
                    <c:v>0.26887273953980717</c:v>
                  </c:pt>
                  <c:pt idx="13">
                    <c:v>7.2491242844390485E-2</c:v>
                  </c:pt>
                </c:numCache>
              </c:numRef>
            </c:plus>
            <c:minus>
              <c:numRef>
                <c:f>Sheet1!$B$39:$O$39</c:f>
                <c:numCache>
                  <c:formatCode>General</c:formatCode>
                  <c:ptCount val="14"/>
                  <c:pt idx="0">
                    <c:v>1.5607919868391698E-2</c:v>
                  </c:pt>
                  <c:pt idx="1">
                    <c:v>4.1983314694899361E-2</c:v>
                  </c:pt>
                  <c:pt idx="2">
                    <c:v>2.1426150359293114E-2</c:v>
                  </c:pt>
                  <c:pt idx="3">
                    <c:v>1.4439481737282519E-2</c:v>
                  </c:pt>
                  <c:pt idx="4">
                    <c:v>2.6823425757689912E-2</c:v>
                  </c:pt>
                  <c:pt idx="5">
                    <c:v>2.2889443231790763E-2</c:v>
                  </c:pt>
                  <c:pt idx="6">
                    <c:v>4.3151145470064732E-2</c:v>
                  </c:pt>
                  <c:pt idx="7">
                    <c:v>3.9322024511505384E-2</c:v>
                  </c:pt>
                  <c:pt idx="8">
                    <c:v>3.2126752816026012E-2</c:v>
                  </c:pt>
                  <c:pt idx="9">
                    <c:v>1.1566505447672919E-2</c:v>
                  </c:pt>
                  <c:pt idx="10">
                    <c:v>3.7341104450989572E-2</c:v>
                  </c:pt>
                  <c:pt idx="11">
                    <c:v>8.5652683510921646E-2</c:v>
                  </c:pt>
                  <c:pt idx="12">
                    <c:v>0.26887273953980717</c:v>
                  </c:pt>
                  <c:pt idx="13">
                    <c:v>7.2491242844390485E-2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Sheet1!$B$33:$O$33</c:f>
              <c:strCache>
                <c:ptCount val="14"/>
                <c:pt idx="0">
                  <c:v>0800-CK</c:v>
                </c:pt>
                <c:pt idx="1">
                  <c:v>OSu6a</c:v>
                </c:pt>
                <c:pt idx="2">
                  <c:v>Mau6a 300</c:v>
                </c:pt>
                <c:pt idx="3">
                  <c:v>Mau6a 400</c:v>
                </c:pt>
                <c:pt idx="4">
                  <c:v>Mau6a 700</c:v>
                </c:pt>
                <c:pt idx="5">
                  <c:v>Mau6a1000</c:v>
                </c:pt>
                <c:pt idx="6">
                  <c:v>Mau6b300</c:v>
                </c:pt>
                <c:pt idx="7">
                  <c:v>Mau6b400</c:v>
                </c:pt>
                <c:pt idx="8">
                  <c:v>Mau6b700</c:v>
                </c:pt>
                <c:pt idx="9">
                  <c:v>Mau6b1000</c:v>
                </c:pt>
                <c:pt idx="10">
                  <c:v>Mau6c300</c:v>
                </c:pt>
                <c:pt idx="11">
                  <c:v>Mau6c400</c:v>
                </c:pt>
                <c:pt idx="12">
                  <c:v>Mau6c700</c:v>
                </c:pt>
                <c:pt idx="13">
                  <c:v>Mau6c1000</c:v>
                </c:pt>
              </c:strCache>
            </c:strRef>
          </c:cat>
          <c:val>
            <c:numRef>
              <c:f>Sheet1!$B$38:$O$38</c:f>
              <c:numCache>
                <c:formatCode>General</c:formatCode>
                <c:ptCount val="14"/>
                <c:pt idx="0">
                  <c:v>0.25201563578236869</c:v>
                </c:pt>
                <c:pt idx="1">
                  <c:v>0.99999999999999989</c:v>
                </c:pt>
                <c:pt idx="2">
                  <c:v>1.5098706035272977</c:v>
                </c:pt>
                <c:pt idx="3">
                  <c:v>1.9837799546393444</c:v>
                </c:pt>
                <c:pt idx="4">
                  <c:v>1.158120518531548</c:v>
                </c:pt>
                <c:pt idx="5">
                  <c:v>1.0181100822139291</c:v>
                </c:pt>
                <c:pt idx="6">
                  <c:v>0.91953981568188448</c:v>
                </c:pt>
                <c:pt idx="7">
                  <c:v>1.5820197158923091</c:v>
                </c:pt>
                <c:pt idx="8">
                  <c:v>1.0880063171293386</c:v>
                </c:pt>
                <c:pt idx="9">
                  <c:v>0.72869002145220552</c:v>
                </c:pt>
                <c:pt idx="10">
                  <c:v>2.7269794731499197</c:v>
                </c:pt>
                <c:pt idx="11">
                  <c:v>3.1368851040407812</c:v>
                </c:pt>
                <c:pt idx="12">
                  <c:v>4.0651452238134516</c:v>
                </c:pt>
                <c:pt idx="13">
                  <c:v>2.1809031708356166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6-4650-915D-9BAF88236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461248"/>
        <c:axId val="195461808"/>
      </c:barChart>
      <c:catAx>
        <c:axId val="19546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95461808"/>
        <c:crosses val="autoZero"/>
        <c:auto val="1"/>
        <c:lblAlgn val="ctr"/>
        <c:lblOffset val="100"/>
        <c:noMultiLvlLbl val="0"/>
      </c:catAx>
      <c:valAx>
        <c:axId val="19546180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altLang="zh-CN" sz="11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Relative activity</a:t>
                </a:r>
                <a:endParaRPr lang="zh-CN" altLang="en-US" sz="11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zh-CN"/>
            </a:p>
          </c:txPr>
        </c:title>
        <c:numFmt formatCode="0.0_ 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195461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40</xdr:row>
      <xdr:rowOff>38100</xdr:rowOff>
    </xdr:from>
    <xdr:to>
      <xdr:col>14</xdr:col>
      <xdr:colOff>581025</xdr:colOff>
      <xdr:row>56</xdr:row>
      <xdr:rowOff>9525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5356738F-D066-4F26-9CA0-3A37993693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7"/>
  <sheetViews>
    <sheetView tabSelected="1" topLeftCell="A16" workbookViewId="0">
      <selection activeCell="T51" sqref="T51"/>
    </sheetView>
  </sheetViews>
  <sheetFormatPr defaultRowHeight="13.8" x14ac:dyDescent="0.25"/>
  <cols>
    <col min="1" max="2" width="14" style="12" customWidth="1"/>
    <col min="3" max="3" width="7.6640625" style="12" customWidth="1"/>
    <col min="4" max="4" width="9" style="12"/>
    <col min="6" max="6" width="14" style="12" customWidth="1"/>
    <col min="7" max="7" width="12.21875" customWidth="1"/>
    <col min="12" max="12" width="13" customWidth="1"/>
    <col min="17" max="17" width="13.109375" customWidth="1"/>
  </cols>
  <sheetData>
    <row r="1" spans="1:20" ht="21" x14ac:dyDescent="0.25">
      <c r="F1" s="15"/>
      <c r="G1" s="1" t="s">
        <v>1</v>
      </c>
    </row>
    <row r="2" spans="1:20" x14ac:dyDescent="0.25">
      <c r="A2" s="14"/>
      <c r="B2" s="14"/>
      <c r="C2" s="12" t="s">
        <v>0</v>
      </c>
      <c r="D2" s="12" t="s">
        <v>54</v>
      </c>
      <c r="E2" t="s">
        <v>56</v>
      </c>
      <c r="G2" s="3"/>
      <c r="H2" t="s">
        <v>0</v>
      </c>
      <c r="I2" t="s">
        <v>54</v>
      </c>
      <c r="J2" t="s">
        <v>55</v>
      </c>
      <c r="L2" s="2"/>
      <c r="M2" t="s">
        <v>0</v>
      </c>
      <c r="N2" t="s">
        <v>54</v>
      </c>
      <c r="O2" t="s">
        <v>55</v>
      </c>
      <c r="Q2" s="2"/>
      <c r="R2" t="s">
        <v>0</v>
      </c>
      <c r="S2" t="s">
        <v>54</v>
      </c>
      <c r="T2" t="s">
        <v>55</v>
      </c>
    </row>
    <row r="3" spans="1:20" ht="14.4" x14ac:dyDescent="0.3">
      <c r="B3" s="12" t="s">
        <v>2</v>
      </c>
      <c r="C3" s="4">
        <v>283</v>
      </c>
      <c r="D3" s="4">
        <v>266983</v>
      </c>
      <c r="E3" s="5">
        <f t="shared" ref="E3:E5" si="0">C3/D3</f>
        <v>1.0599925837974703E-3</v>
      </c>
      <c r="G3" t="s">
        <v>5</v>
      </c>
      <c r="H3" s="4">
        <v>358</v>
      </c>
      <c r="I3" s="4">
        <v>213623</v>
      </c>
      <c r="J3" s="5">
        <f t="shared" ref="J3:J5" si="1">H3/I3</f>
        <v>1.6758495105864068E-3</v>
      </c>
      <c r="L3" t="s">
        <v>9</v>
      </c>
      <c r="M3" s="4">
        <v>560</v>
      </c>
      <c r="N3" s="4">
        <v>255125</v>
      </c>
      <c r="O3" s="5">
        <f t="shared" ref="O3:O5" si="2">M3/N3</f>
        <v>2.1950024497795198E-3</v>
      </c>
      <c r="Q3" t="s">
        <v>12</v>
      </c>
      <c r="R3" s="4">
        <v>207</v>
      </c>
      <c r="S3" s="4">
        <v>159340</v>
      </c>
      <c r="T3" s="5">
        <f t="shared" ref="T3:T5" si="3">R3/S3</f>
        <v>1.2991088238985817E-3</v>
      </c>
    </row>
    <row r="4" spans="1:20" ht="14.4" x14ac:dyDescent="0.3">
      <c r="B4" s="12" t="s">
        <v>3</v>
      </c>
      <c r="C4" s="4">
        <v>276</v>
      </c>
      <c r="D4" s="4">
        <v>240132</v>
      </c>
      <c r="E4" s="5">
        <f t="shared" si="0"/>
        <v>1.149367847683774E-3</v>
      </c>
      <c r="G4" t="s">
        <v>6</v>
      </c>
      <c r="H4" s="4">
        <v>345</v>
      </c>
      <c r="I4" s="4">
        <v>211479</v>
      </c>
      <c r="J4" s="5">
        <f t="shared" si="1"/>
        <v>1.631367653525882E-3</v>
      </c>
      <c r="L4" t="s">
        <v>8</v>
      </c>
      <c r="M4" s="4">
        <v>553</v>
      </c>
      <c r="N4" s="4">
        <v>254022</v>
      </c>
      <c r="O4" s="5">
        <f t="shared" si="2"/>
        <v>2.1769767972852744E-3</v>
      </c>
      <c r="Q4" t="s">
        <v>11</v>
      </c>
      <c r="R4" s="4">
        <v>203</v>
      </c>
      <c r="S4" s="4">
        <v>159137</v>
      </c>
      <c r="T4" s="5">
        <f t="shared" si="3"/>
        <v>1.2756304316406618E-3</v>
      </c>
    </row>
    <row r="5" spans="1:20" ht="14.4" x14ac:dyDescent="0.3">
      <c r="B5" s="12" t="s">
        <v>4</v>
      </c>
      <c r="C5" s="4">
        <v>291</v>
      </c>
      <c r="D5" s="4">
        <v>268192</v>
      </c>
      <c r="E5" s="5">
        <f t="shared" si="0"/>
        <v>1.0850435508889154E-3</v>
      </c>
      <c r="G5" t="s">
        <v>7</v>
      </c>
      <c r="H5" s="4">
        <v>359</v>
      </c>
      <c r="I5" s="4">
        <v>215369</v>
      </c>
      <c r="J5" s="5">
        <f t="shared" si="1"/>
        <v>1.6669065650116775E-3</v>
      </c>
      <c r="K5" s="6"/>
      <c r="L5" t="s">
        <v>10</v>
      </c>
      <c r="M5" s="4">
        <v>549</v>
      </c>
      <c r="N5" s="4">
        <v>253768</v>
      </c>
      <c r="O5" s="5">
        <f t="shared" si="2"/>
        <v>2.1633933356451562E-3</v>
      </c>
      <c r="Q5" t="s">
        <v>13</v>
      </c>
      <c r="R5" s="4">
        <v>197</v>
      </c>
      <c r="S5" s="4">
        <v>158797</v>
      </c>
      <c r="T5" s="5">
        <f t="shared" si="3"/>
        <v>1.2405775927756821E-3</v>
      </c>
    </row>
    <row r="6" spans="1:20" ht="14.4" x14ac:dyDescent="0.3">
      <c r="E6" s="5"/>
      <c r="J6" s="5"/>
      <c r="O6" s="5"/>
      <c r="T6" s="5"/>
    </row>
    <row r="8" spans="1:20" x14ac:dyDescent="0.25">
      <c r="A8" s="14"/>
      <c r="B8" s="14"/>
      <c r="C8" s="12" t="s">
        <v>0</v>
      </c>
      <c r="D8" s="12" t="s">
        <v>54</v>
      </c>
      <c r="E8" t="s">
        <v>55</v>
      </c>
      <c r="G8" s="2"/>
      <c r="H8" t="s">
        <v>0</v>
      </c>
      <c r="I8" t="s">
        <v>54</v>
      </c>
      <c r="J8" t="s">
        <v>55</v>
      </c>
      <c r="K8" s="6"/>
      <c r="L8" s="2"/>
      <c r="M8" t="s">
        <v>0</v>
      </c>
      <c r="N8" t="s">
        <v>54</v>
      </c>
      <c r="O8" t="s">
        <v>55</v>
      </c>
      <c r="Q8" s="2"/>
      <c r="R8" t="s">
        <v>0</v>
      </c>
      <c r="S8" t="s">
        <v>54</v>
      </c>
      <c r="T8" t="s">
        <v>55</v>
      </c>
    </row>
    <row r="9" spans="1:20" ht="14.4" x14ac:dyDescent="0.3">
      <c r="B9" s="12" t="s">
        <v>62</v>
      </c>
      <c r="C9" s="4">
        <v>299</v>
      </c>
      <c r="D9" s="4">
        <v>265794</v>
      </c>
      <c r="E9" s="5">
        <f t="shared" ref="E9:E11" si="4">C9/D9</f>
        <v>1.1249313378029601E-3</v>
      </c>
      <c r="G9" t="s">
        <v>14</v>
      </c>
      <c r="H9" s="4">
        <v>263</v>
      </c>
      <c r="I9" s="4">
        <v>266592</v>
      </c>
      <c r="J9" s="5">
        <f t="shared" ref="J9:J11" si="5">H9/I9</f>
        <v>9.8652622734365621E-4</v>
      </c>
      <c r="L9" t="s">
        <v>19</v>
      </c>
      <c r="M9" s="4">
        <v>598</v>
      </c>
      <c r="N9" s="4">
        <v>343623</v>
      </c>
      <c r="O9" s="5">
        <f t="shared" ref="O9:O11" si="6">M9/N9</f>
        <v>1.7402793177406634E-3</v>
      </c>
      <c r="Q9" t="s">
        <v>22</v>
      </c>
      <c r="R9" s="4">
        <v>368</v>
      </c>
      <c r="S9" s="4">
        <v>317370</v>
      </c>
      <c r="T9" s="5">
        <f t="shared" ref="T9:T11" si="7">R9/S9</f>
        <v>1.1595298862526388E-3</v>
      </c>
    </row>
    <row r="10" spans="1:20" ht="14.4" x14ac:dyDescent="0.3">
      <c r="B10" s="12" t="s">
        <v>17</v>
      </c>
      <c r="C10" s="4">
        <v>282</v>
      </c>
      <c r="D10" s="4">
        <v>258679</v>
      </c>
      <c r="E10" s="5">
        <f t="shared" si="4"/>
        <v>1.0901542065648931E-3</v>
      </c>
      <c r="G10" t="s">
        <v>15</v>
      </c>
      <c r="H10" s="4">
        <v>259</v>
      </c>
      <c r="I10" s="4">
        <v>264688</v>
      </c>
      <c r="J10" s="5">
        <f t="shared" si="5"/>
        <v>9.7851054826814977E-4</v>
      </c>
      <c r="L10" t="s">
        <v>20</v>
      </c>
      <c r="M10" s="4">
        <v>534</v>
      </c>
      <c r="N10" s="4">
        <v>315479</v>
      </c>
      <c r="O10" s="5">
        <f t="shared" si="6"/>
        <v>1.692664170990779E-3</v>
      </c>
      <c r="Q10" t="s">
        <v>23</v>
      </c>
      <c r="R10" s="4">
        <v>356</v>
      </c>
      <c r="S10" s="4">
        <v>289410</v>
      </c>
      <c r="T10" s="5">
        <f t="shared" si="7"/>
        <v>1.2300888013544798E-3</v>
      </c>
    </row>
    <row r="11" spans="1:20" ht="14.4" x14ac:dyDescent="0.3">
      <c r="B11" s="12" t="s">
        <v>18</v>
      </c>
      <c r="C11" s="4">
        <v>276</v>
      </c>
      <c r="D11" s="4">
        <v>242322</v>
      </c>
      <c r="E11" s="5">
        <f t="shared" si="4"/>
        <v>1.1389803649689257E-3</v>
      </c>
      <c r="G11" t="s">
        <v>16</v>
      </c>
      <c r="H11" s="4">
        <v>280</v>
      </c>
      <c r="I11" s="4">
        <v>263084</v>
      </c>
      <c r="J11" s="5">
        <f t="shared" si="5"/>
        <v>1.0642988551185172E-3</v>
      </c>
      <c r="L11" t="s">
        <v>21</v>
      </c>
      <c r="M11" s="4">
        <v>561</v>
      </c>
      <c r="N11" s="4">
        <v>315369</v>
      </c>
      <c r="O11" s="5">
        <f t="shared" si="6"/>
        <v>1.77886856349229E-3</v>
      </c>
      <c r="Q11" t="s">
        <v>24</v>
      </c>
      <c r="R11" s="4">
        <v>339</v>
      </c>
      <c r="S11" s="4">
        <v>283750</v>
      </c>
      <c r="T11" s="5">
        <f t="shared" si="7"/>
        <v>1.1947136563876652E-3</v>
      </c>
    </row>
    <row r="12" spans="1:20" ht="14.4" x14ac:dyDescent="0.3">
      <c r="E12" s="5"/>
      <c r="J12" s="5"/>
      <c r="O12" s="5"/>
      <c r="T12" s="5"/>
    </row>
    <row r="13" spans="1:20" ht="14.4" x14ac:dyDescent="0.3">
      <c r="C13" s="17"/>
      <c r="D13" s="17"/>
      <c r="E13" s="5"/>
      <c r="H13" s="4"/>
      <c r="I13" s="4"/>
      <c r="J13" s="5"/>
    </row>
    <row r="14" spans="1:20" x14ac:dyDescent="0.25">
      <c r="A14" s="14"/>
      <c r="B14" s="14"/>
      <c r="C14" s="12" t="s">
        <v>0</v>
      </c>
      <c r="D14" s="12" t="s">
        <v>54</v>
      </c>
      <c r="E14" t="s">
        <v>55</v>
      </c>
      <c r="G14" s="2"/>
      <c r="H14" t="s">
        <v>0</v>
      </c>
      <c r="I14" t="s">
        <v>54</v>
      </c>
      <c r="J14" t="s">
        <v>55</v>
      </c>
      <c r="L14" s="2"/>
      <c r="M14" t="s">
        <v>0</v>
      </c>
      <c r="N14" t="s">
        <v>54</v>
      </c>
      <c r="O14" t="s">
        <v>55</v>
      </c>
      <c r="Q14" s="2"/>
      <c r="R14" t="s">
        <v>0</v>
      </c>
      <c r="S14" t="s">
        <v>54</v>
      </c>
      <c r="T14" t="s">
        <v>55</v>
      </c>
    </row>
    <row r="15" spans="1:20" ht="14.4" x14ac:dyDescent="0.3">
      <c r="B15" s="12" t="s">
        <v>63</v>
      </c>
      <c r="C15" s="4">
        <v>230</v>
      </c>
      <c r="D15" s="4">
        <v>292180</v>
      </c>
      <c r="E15" s="5">
        <f t="shared" ref="E15:E17" si="8">C15/D15</f>
        <v>7.8718598124443838E-4</v>
      </c>
      <c r="G15" t="s">
        <v>27</v>
      </c>
      <c r="H15" s="4">
        <v>1237</v>
      </c>
      <c r="I15" s="4">
        <v>419690</v>
      </c>
      <c r="J15" s="5">
        <f t="shared" ref="J15:J17" si="9">H15/I15</f>
        <v>2.9474135671567108E-3</v>
      </c>
      <c r="L15" t="s">
        <v>30</v>
      </c>
      <c r="M15" s="4">
        <v>962</v>
      </c>
      <c r="N15" s="4">
        <v>271164</v>
      </c>
      <c r="O15" s="5">
        <f t="shared" ref="O15:O17" si="10">M15/N15</f>
        <v>3.5476685695741321E-3</v>
      </c>
      <c r="Q15" t="s">
        <v>33</v>
      </c>
      <c r="R15" s="4">
        <v>1650</v>
      </c>
      <c r="S15" s="4">
        <v>349424</v>
      </c>
      <c r="T15" s="5">
        <f t="shared" ref="T15:T17" si="11">R15/S15</f>
        <v>4.7220568707358399E-3</v>
      </c>
    </row>
    <row r="16" spans="1:20" ht="14.4" x14ac:dyDescent="0.3">
      <c r="B16" s="12" t="s">
        <v>25</v>
      </c>
      <c r="C16" s="4">
        <v>253</v>
      </c>
      <c r="D16" s="4">
        <v>311360</v>
      </c>
      <c r="E16" s="5">
        <f t="shared" si="8"/>
        <v>8.1256423432682422E-4</v>
      </c>
      <c r="G16" t="s">
        <v>28</v>
      </c>
      <c r="H16" s="4">
        <v>1287</v>
      </c>
      <c r="I16" s="4">
        <v>426910</v>
      </c>
      <c r="J16" s="5">
        <f t="shared" si="9"/>
        <v>3.0146869363566089E-3</v>
      </c>
      <c r="L16" t="s">
        <v>31</v>
      </c>
      <c r="M16" s="4">
        <v>908</v>
      </c>
      <c r="N16" s="4">
        <v>269975</v>
      </c>
      <c r="O16" s="5">
        <f t="shared" si="10"/>
        <v>3.3632743772571533E-3</v>
      </c>
      <c r="Q16" t="s">
        <v>34</v>
      </c>
      <c r="R16" s="4">
        <v>1590</v>
      </c>
      <c r="S16" s="4">
        <v>351139</v>
      </c>
      <c r="T16" s="5">
        <f t="shared" si="11"/>
        <v>4.5281213422604721E-3</v>
      </c>
    </row>
    <row r="17" spans="1:20" ht="14.4" x14ac:dyDescent="0.3">
      <c r="B17" s="12" t="s">
        <v>26</v>
      </c>
      <c r="C17" s="4">
        <v>249</v>
      </c>
      <c r="D17" s="4">
        <v>310920</v>
      </c>
      <c r="E17" s="5">
        <f t="shared" si="8"/>
        <v>8.0084909301428016E-4</v>
      </c>
      <c r="G17" t="s">
        <v>29</v>
      </c>
      <c r="H17" s="4">
        <v>1273</v>
      </c>
      <c r="I17" s="4">
        <v>421290</v>
      </c>
      <c r="J17" s="5">
        <f t="shared" si="9"/>
        <v>3.0216715326734553E-3</v>
      </c>
      <c r="L17" t="s">
        <v>32</v>
      </c>
      <c r="M17" s="4">
        <v>924</v>
      </c>
      <c r="N17" s="4">
        <v>269921</v>
      </c>
      <c r="O17" s="5">
        <f t="shared" si="10"/>
        <v>3.423223832158298E-3</v>
      </c>
      <c r="Q17" t="s">
        <v>35</v>
      </c>
      <c r="R17" s="4">
        <v>1450</v>
      </c>
      <c r="S17" s="4">
        <v>350068</v>
      </c>
      <c r="T17" s="5">
        <f t="shared" si="11"/>
        <v>4.1420524012477575E-3</v>
      </c>
    </row>
    <row r="18" spans="1:20" ht="14.4" x14ac:dyDescent="0.3">
      <c r="E18" s="5"/>
      <c r="J18" s="5"/>
      <c r="O18" s="5"/>
      <c r="T18" s="5"/>
    </row>
    <row r="19" spans="1:20" ht="14.4" x14ac:dyDescent="0.3">
      <c r="G19" s="7"/>
      <c r="H19" s="4"/>
      <c r="I19" s="4"/>
      <c r="J19" s="5"/>
    </row>
    <row r="20" spans="1:20" ht="14.4" x14ac:dyDescent="0.3">
      <c r="A20" s="14"/>
      <c r="B20" s="14"/>
      <c r="C20" s="12" t="s">
        <v>0</v>
      </c>
      <c r="D20" s="12" t="s">
        <v>54</v>
      </c>
      <c r="E20" t="s">
        <v>55</v>
      </c>
      <c r="H20" s="4" t="s">
        <v>57</v>
      </c>
      <c r="I20" s="4" t="s">
        <v>54</v>
      </c>
      <c r="J20" s="5" t="s">
        <v>55</v>
      </c>
    </row>
    <row r="21" spans="1:20" ht="14.4" x14ac:dyDescent="0.3">
      <c r="B21" s="12" t="s">
        <v>64</v>
      </c>
      <c r="C21" s="4">
        <v>887</v>
      </c>
      <c r="D21" s="4">
        <v>357250</v>
      </c>
      <c r="E21" s="5">
        <f t="shared" ref="E21:E23" si="12">C21/D21</f>
        <v>2.4828551434569628E-3</v>
      </c>
      <c r="G21" t="s">
        <v>60</v>
      </c>
      <c r="H21" s="4">
        <v>25</v>
      </c>
      <c r="I21" s="4">
        <v>94119</v>
      </c>
      <c r="J21" s="22">
        <v>2.6562118169551314E-4</v>
      </c>
    </row>
    <row r="22" spans="1:20" ht="14.4" x14ac:dyDescent="0.3">
      <c r="B22" s="12" t="s">
        <v>36</v>
      </c>
      <c r="C22" s="4">
        <v>795</v>
      </c>
      <c r="D22" s="4">
        <v>341530</v>
      </c>
      <c r="E22" s="5">
        <f t="shared" si="12"/>
        <v>2.3277603724416594E-3</v>
      </c>
      <c r="G22" t="s">
        <v>58</v>
      </c>
      <c r="H22">
        <v>34</v>
      </c>
      <c r="I22">
        <v>114677</v>
      </c>
      <c r="J22">
        <v>2.9648490979010612E-4</v>
      </c>
    </row>
    <row r="23" spans="1:20" ht="14.4" x14ac:dyDescent="0.3">
      <c r="B23" s="12" t="s">
        <v>37</v>
      </c>
      <c r="C23" s="4">
        <v>799</v>
      </c>
      <c r="D23" s="4">
        <v>336540</v>
      </c>
      <c r="E23" s="5">
        <f t="shared" si="12"/>
        <v>2.3741605752659418E-3</v>
      </c>
      <c r="G23" t="s">
        <v>59</v>
      </c>
      <c r="H23">
        <v>26</v>
      </c>
      <c r="I23">
        <v>96966</v>
      </c>
      <c r="J23">
        <v>2.6813522265536373E-4</v>
      </c>
    </row>
    <row r="24" spans="1:20" ht="14.4" x14ac:dyDescent="0.3">
      <c r="E24" s="5"/>
    </row>
    <row r="26" spans="1:20" x14ac:dyDescent="0.25">
      <c r="B26" s="12" t="s">
        <v>61</v>
      </c>
      <c r="C26" s="16" t="s">
        <v>38</v>
      </c>
      <c r="D26" s="16" t="s">
        <v>39</v>
      </c>
      <c r="E26" s="8" t="s">
        <v>40</v>
      </c>
      <c r="F26" s="16" t="s">
        <v>41</v>
      </c>
      <c r="G26" s="8" t="s">
        <v>42</v>
      </c>
      <c r="H26" s="8" t="s">
        <v>43</v>
      </c>
      <c r="I26" s="8" t="s">
        <v>44</v>
      </c>
      <c r="J26" s="8" t="s">
        <v>45</v>
      </c>
      <c r="K26" s="8" t="s">
        <v>46</v>
      </c>
      <c r="L26" s="8" t="s">
        <v>47</v>
      </c>
      <c r="M26" s="8" t="s">
        <v>48</v>
      </c>
      <c r="N26" s="8" t="s">
        <v>49</v>
      </c>
      <c r="O26" s="8" t="s">
        <v>50</v>
      </c>
    </row>
    <row r="27" spans="1:20" ht="14.4" x14ac:dyDescent="0.3">
      <c r="A27" s="24" t="s">
        <v>53</v>
      </c>
      <c r="B27" s="23">
        <v>2.6562118169551314E-4</v>
      </c>
      <c r="C27" s="5">
        <v>1.0599925837974703E-3</v>
      </c>
      <c r="D27" s="5">
        <v>1.6758495105864068E-3</v>
      </c>
      <c r="E27" s="5">
        <v>2.1950024497795198E-3</v>
      </c>
      <c r="F27" s="5">
        <v>1.2991088238985817E-3</v>
      </c>
      <c r="G27" s="5">
        <v>1.1249313378029601E-3</v>
      </c>
      <c r="H27" s="5">
        <v>9.8652622734365621E-4</v>
      </c>
      <c r="I27" s="5">
        <v>1.7402793177406634E-3</v>
      </c>
      <c r="J27" s="5">
        <v>1.1595298862526388E-3</v>
      </c>
      <c r="K27" s="5">
        <v>7.8718598124443838E-4</v>
      </c>
      <c r="L27" s="5">
        <v>2.9474135671567108E-3</v>
      </c>
      <c r="M27" s="5">
        <v>3.5476685695741321E-3</v>
      </c>
      <c r="N27" s="5">
        <v>4.7220568707358399E-3</v>
      </c>
      <c r="O27" s="5">
        <v>2.4828551434569628E-3</v>
      </c>
    </row>
    <row r="28" spans="1:20" ht="14.4" x14ac:dyDescent="0.3">
      <c r="A28" s="24"/>
      <c r="B28" s="23">
        <v>2.9648490979010612E-4</v>
      </c>
      <c r="C28" s="5">
        <v>1.149367847683774E-3</v>
      </c>
      <c r="D28" s="5">
        <v>1.631367653525882E-3</v>
      </c>
      <c r="E28" s="5">
        <v>2.1769767972852744E-3</v>
      </c>
      <c r="F28" s="5">
        <v>1.2756304316406618E-3</v>
      </c>
      <c r="G28" s="5">
        <v>1.0901542065648931E-3</v>
      </c>
      <c r="H28" s="5">
        <v>9.7851054826814977E-4</v>
      </c>
      <c r="I28" s="5">
        <v>1.692664170990779E-3</v>
      </c>
      <c r="J28" s="5">
        <v>1.2300888013544798E-3</v>
      </c>
      <c r="K28" s="5">
        <v>8.1256423432682422E-4</v>
      </c>
      <c r="L28" s="5">
        <v>3.0146869363566089E-3</v>
      </c>
      <c r="M28" s="5">
        <v>3.3632743772571533E-3</v>
      </c>
      <c r="N28" s="5">
        <v>4.5281213422604721E-3</v>
      </c>
      <c r="O28" s="5">
        <v>2.3277603724416594E-3</v>
      </c>
    </row>
    <row r="29" spans="1:20" ht="14.4" x14ac:dyDescent="0.3">
      <c r="A29" s="24"/>
      <c r="B29" s="23">
        <v>2.6813522265536373E-4</v>
      </c>
      <c r="C29" s="5">
        <v>1.0850435508889154E-3</v>
      </c>
      <c r="D29" s="5">
        <v>1.6669065650116775E-3</v>
      </c>
      <c r="E29" s="5">
        <v>2.1633933356451562E-3</v>
      </c>
      <c r="F29" s="5">
        <v>1.2405775927756821E-3</v>
      </c>
      <c r="G29" s="5">
        <v>1.1389803649689257E-3</v>
      </c>
      <c r="H29" s="5">
        <v>1.0642988551185172E-3</v>
      </c>
      <c r="I29" s="5">
        <v>1.77886856349229E-3</v>
      </c>
      <c r="J29" s="5">
        <v>1.1947136563876652E-3</v>
      </c>
      <c r="K29" s="5">
        <v>8.0084909301428016E-4</v>
      </c>
      <c r="L29" s="5">
        <v>3.0216715326734553E-3</v>
      </c>
      <c r="M29" s="5">
        <v>3.423223832158298E-3</v>
      </c>
      <c r="N29" s="5">
        <v>4.1420524012477575E-3</v>
      </c>
      <c r="O29" s="5">
        <v>2.3741605752659418E-3</v>
      </c>
    </row>
    <row r="30" spans="1:20" ht="14.4" x14ac:dyDescent="0.3">
      <c r="A30" s="24"/>
      <c r="B30" s="2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20" x14ac:dyDescent="0.25">
      <c r="A31" s="12" t="s">
        <v>51</v>
      </c>
      <c r="C31" s="6">
        <f>AVERAGE(C27:C29)</f>
        <v>1.0981346607900533E-3</v>
      </c>
      <c r="D31" s="16"/>
      <c r="E31" s="8"/>
      <c r="F31" s="16"/>
      <c r="G31" s="8"/>
      <c r="H31" s="8"/>
      <c r="I31" s="8"/>
      <c r="J31" s="8"/>
      <c r="K31" s="8"/>
      <c r="L31" s="8"/>
      <c r="M31" s="8"/>
      <c r="N31" s="8"/>
      <c r="O31" s="8"/>
    </row>
    <row r="32" spans="1:20" x14ac:dyDescent="0.25">
      <c r="C32" s="6"/>
      <c r="D32" s="16"/>
      <c r="E32" s="8"/>
      <c r="F32" s="16"/>
      <c r="G32" s="8"/>
      <c r="H32" s="8"/>
      <c r="I32" s="8"/>
      <c r="J32" s="8"/>
      <c r="K32" s="8"/>
      <c r="L32" s="8"/>
      <c r="M32" s="8"/>
      <c r="N32" s="8"/>
      <c r="O32" s="8"/>
    </row>
    <row r="33" spans="1:15" x14ac:dyDescent="0.25">
      <c r="B33" s="16" t="s">
        <v>61</v>
      </c>
      <c r="C33" s="16" t="s">
        <v>38</v>
      </c>
      <c r="D33" s="16" t="s">
        <v>39</v>
      </c>
      <c r="E33" s="8" t="s">
        <v>40</v>
      </c>
      <c r="F33" s="16" t="s">
        <v>41</v>
      </c>
      <c r="G33" s="8" t="s">
        <v>42</v>
      </c>
      <c r="H33" s="8" t="s">
        <v>43</v>
      </c>
      <c r="I33" s="8" t="s">
        <v>44</v>
      </c>
      <c r="J33" s="8" t="s">
        <v>45</v>
      </c>
      <c r="K33" s="8" t="s">
        <v>46</v>
      </c>
      <c r="L33" s="8" t="s">
        <v>47</v>
      </c>
      <c r="M33" s="8" t="s">
        <v>48</v>
      </c>
      <c r="N33" s="8" t="s">
        <v>49</v>
      </c>
      <c r="O33" s="8" t="s">
        <v>50</v>
      </c>
    </row>
    <row r="34" spans="1:15" x14ac:dyDescent="0.25">
      <c r="B34" s="20">
        <f t="shared" ref="B34:C36" si="13">B27/$C$31</f>
        <v>0.24188397942417364</v>
      </c>
      <c r="C34" s="20">
        <f t="shared" si="13"/>
        <v>0.96526648474501142</v>
      </c>
      <c r="D34" s="20">
        <f t="shared" ref="D34:O34" si="14">D27/$C$31</f>
        <v>1.5260874375650035</v>
      </c>
      <c r="E34" s="20">
        <f t="shared" si="14"/>
        <v>1.9988463420327018</v>
      </c>
      <c r="F34" s="20">
        <f t="shared" si="14"/>
        <v>1.1830141332247337</v>
      </c>
      <c r="G34" s="20">
        <f t="shared" si="14"/>
        <v>1.0244019954653174</v>
      </c>
      <c r="H34" s="20">
        <f t="shared" si="14"/>
        <v>0.89836543965737281</v>
      </c>
      <c r="I34" s="20">
        <f t="shared" si="14"/>
        <v>1.5847594834030818</v>
      </c>
      <c r="J34" s="20">
        <f t="shared" si="14"/>
        <v>1.055908649143644</v>
      </c>
      <c r="K34" s="20">
        <f t="shared" si="14"/>
        <v>0.71683920866143791</v>
      </c>
      <c r="L34" s="20">
        <f t="shared" si="14"/>
        <v>2.6840183380025482</v>
      </c>
      <c r="M34" s="20">
        <f t="shared" si="14"/>
        <v>3.2306316303883542</v>
      </c>
      <c r="N34" s="20">
        <f t="shared" si="14"/>
        <v>4.3000708741299132</v>
      </c>
      <c r="O34" s="20">
        <f t="shared" si="14"/>
        <v>2.2609751172690169</v>
      </c>
    </row>
    <row r="35" spans="1:15" x14ac:dyDescent="0.25">
      <c r="B35" s="20">
        <f t="shared" si="13"/>
        <v>0.26998957448151212</v>
      </c>
      <c r="C35" s="20">
        <f t="shared" si="13"/>
        <v>1.0466547398265902</v>
      </c>
      <c r="D35" s="20">
        <f t="shared" ref="D35:O35" si="15">D28/$C$31</f>
        <v>1.4855806958612836</v>
      </c>
      <c r="E35" s="20">
        <f t="shared" si="15"/>
        <v>1.982431549623475</v>
      </c>
      <c r="F35" s="20">
        <f t="shared" si="15"/>
        <v>1.1616338844299015</v>
      </c>
      <c r="G35" s="20">
        <f t="shared" si="15"/>
        <v>0.992732718026204</v>
      </c>
      <c r="H35" s="20">
        <f t="shared" si="15"/>
        <v>0.89106608069738924</v>
      </c>
      <c r="I35" s="20">
        <f t="shared" si="15"/>
        <v>1.5413994580345833</v>
      </c>
      <c r="J35" s="20">
        <f t="shared" si="15"/>
        <v>1.1201620759966653</v>
      </c>
      <c r="K35" s="20">
        <f t="shared" si="15"/>
        <v>0.73994953746585568</v>
      </c>
      <c r="L35" s="20">
        <f t="shared" si="15"/>
        <v>2.7452798313347944</v>
      </c>
      <c r="M35" s="20">
        <f t="shared" si="15"/>
        <v>3.0627158010270294</v>
      </c>
      <c r="N35" s="20">
        <f t="shared" si="15"/>
        <v>4.1234663688720232</v>
      </c>
      <c r="O35" s="20">
        <f t="shared" si="15"/>
        <v>2.1197403702447128</v>
      </c>
    </row>
    <row r="36" spans="1:15" x14ac:dyDescent="0.25">
      <c r="B36" s="20">
        <f t="shared" si="13"/>
        <v>0.24417335344142019</v>
      </c>
      <c r="C36" s="20">
        <f t="shared" si="13"/>
        <v>0.98807877542839828</v>
      </c>
      <c r="D36" s="20">
        <f t="shared" ref="D36:O36" si="16">D29/$C$31</f>
        <v>1.5179436771556061</v>
      </c>
      <c r="E36" s="20">
        <f t="shared" si="16"/>
        <v>1.9700619722618558</v>
      </c>
      <c r="F36" s="20">
        <f t="shared" si="16"/>
        <v>1.1297135379400085</v>
      </c>
      <c r="G36" s="20">
        <f t="shared" si="16"/>
        <v>1.0371955331502658</v>
      </c>
      <c r="H36" s="20">
        <f t="shared" si="16"/>
        <v>0.9691879266908916</v>
      </c>
      <c r="I36" s="20">
        <f t="shared" si="16"/>
        <v>1.6199002062392627</v>
      </c>
      <c r="J36" s="20">
        <f t="shared" si="16"/>
        <v>1.0879482262477063</v>
      </c>
      <c r="K36" s="20">
        <f t="shared" si="16"/>
        <v>0.72928131822932263</v>
      </c>
      <c r="L36" s="20">
        <f t="shared" si="16"/>
        <v>2.7516402501124162</v>
      </c>
      <c r="M36" s="20">
        <f t="shared" si="16"/>
        <v>3.1173078807069605</v>
      </c>
      <c r="N36" s="20">
        <f t="shared" si="16"/>
        <v>3.7718984284384183</v>
      </c>
      <c r="O36" s="20">
        <f t="shared" si="16"/>
        <v>2.16199402499312</v>
      </c>
    </row>
    <row r="37" spans="1:15" x14ac:dyDescent="0.25"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15" x14ac:dyDescent="0.25">
      <c r="A38" s="12" t="s">
        <v>51</v>
      </c>
      <c r="B38" s="6">
        <f t="shared" ref="B38" si="17">AVERAGE(B34:B36)</f>
        <v>0.25201563578236869</v>
      </c>
      <c r="C38" s="6">
        <f t="shared" ref="C38:O38" si="18">AVERAGE(C34:C36)</f>
        <v>0.99999999999999989</v>
      </c>
      <c r="D38" s="6">
        <f t="shared" si="18"/>
        <v>1.5098706035272977</v>
      </c>
      <c r="E38" s="6">
        <f t="shared" si="18"/>
        <v>1.9837799546393444</v>
      </c>
      <c r="F38" s="6">
        <f t="shared" si="18"/>
        <v>1.158120518531548</v>
      </c>
      <c r="G38" s="6">
        <f t="shared" si="18"/>
        <v>1.0181100822139291</v>
      </c>
      <c r="H38" s="6">
        <f t="shared" si="18"/>
        <v>0.91953981568188448</v>
      </c>
      <c r="I38" s="6">
        <f t="shared" si="18"/>
        <v>1.5820197158923091</v>
      </c>
      <c r="J38" s="6">
        <f t="shared" si="18"/>
        <v>1.0880063171293386</v>
      </c>
      <c r="K38" s="6">
        <f t="shared" si="18"/>
        <v>0.72869002145220552</v>
      </c>
      <c r="L38" s="6">
        <f t="shared" si="18"/>
        <v>2.7269794731499197</v>
      </c>
      <c r="M38" s="6">
        <f t="shared" si="18"/>
        <v>3.1368851040407812</v>
      </c>
      <c r="N38" s="6">
        <f t="shared" si="18"/>
        <v>4.0651452238134516</v>
      </c>
      <c r="O38" s="6">
        <f t="shared" si="18"/>
        <v>2.1809031708356166</v>
      </c>
    </row>
    <row r="39" spans="1:15" x14ac:dyDescent="0.25">
      <c r="A39" s="12" t="s">
        <v>52</v>
      </c>
      <c r="B39" s="6">
        <f t="shared" ref="B39" si="19">STDEV(B34:B36)</f>
        <v>1.5607919868391698E-2</v>
      </c>
      <c r="C39" s="6">
        <f t="shared" ref="C39:O39" si="20">STDEV(C34:C36)</f>
        <v>4.1983314694899361E-2</v>
      </c>
      <c r="D39" s="6">
        <f t="shared" si="20"/>
        <v>2.1426150359293114E-2</v>
      </c>
      <c r="E39" s="6">
        <f t="shared" si="20"/>
        <v>1.4439481737282519E-2</v>
      </c>
      <c r="F39" s="6">
        <f t="shared" si="20"/>
        <v>2.6823425757689912E-2</v>
      </c>
      <c r="G39" s="6">
        <f t="shared" si="20"/>
        <v>2.2889443231790763E-2</v>
      </c>
      <c r="H39" s="6">
        <f t="shared" si="20"/>
        <v>4.3151145470064732E-2</v>
      </c>
      <c r="I39" s="6">
        <f t="shared" si="20"/>
        <v>3.9322024511505384E-2</v>
      </c>
      <c r="J39" s="6">
        <f t="shared" si="20"/>
        <v>3.2126752816026012E-2</v>
      </c>
      <c r="K39" s="6">
        <f t="shared" si="20"/>
        <v>1.1566505447672919E-2</v>
      </c>
      <c r="L39" s="6">
        <f t="shared" si="20"/>
        <v>3.7341104450989572E-2</v>
      </c>
      <c r="M39" s="6">
        <f t="shared" si="20"/>
        <v>8.5652683510921646E-2</v>
      </c>
      <c r="N39" s="6">
        <f t="shared" si="20"/>
        <v>0.26887273953980717</v>
      </c>
      <c r="O39" s="6">
        <f t="shared" si="20"/>
        <v>7.2491242844390485E-2</v>
      </c>
    </row>
    <row r="44" spans="1:15" x14ac:dyDescent="0.25">
      <c r="C44" s="16"/>
      <c r="D44" s="16"/>
      <c r="E44" s="8"/>
      <c r="F44" s="16"/>
      <c r="G44" s="8"/>
      <c r="H44" s="8"/>
      <c r="I44" s="8"/>
      <c r="J44" s="8"/>
      <c r="K44" s="8"/>
      <c r="L44" s="8"/>
      <c r="M44" s="8"/>
      <c r="N44" s="8"/>
      <c r="O44" s="8"/>
    </row>
    <row r="45" spans="1:15" x14ac:dyDescent="0.25">
      <c r="A45" s="9"/>
      <c r="B45" s="9"/>
      <c r="C45" s="16"/>
      <c r="D45" s="16"/>
      <c r="E45" s="8"/>
      <c r="F45" s="16"/>
      <c r="G45" s="8"/>
      <c r="H45" s="8"/>
      <c r="I45" s="8"/>
      <c r="J45" s="8"/>
      <c r="K45" s="8"/>
      <c r="L45" s="8"/>
      <c r="M45" s="8"/>
      <c r="N45" s="8"/>
      <c r="O45" s="8"/>
    </row>
    <row r="46" spans="1:15" x14ac:dyDescent="0.25">
      <c r="A46" s="11"/>
      <c r="B46" s="11"/>
      <c r="C46" s="16"/>
      <c r="D46" s="18"/>
      <c r="E46" s="8"/>
      <c r="F46" s="16"/>
      <c r="G46" s="8"/>
      <c r="H46" s="8"/>
      <c r="I46" s="8"/>
      <c r="J46" s="8"/>
      <c r="K46" s="8"/>
      <c r="L46" s="10"/>
      <c r="M46" s="10"/>
      <c r="N46" s="10"/>
      <c r="O46" s="8"/>
    </row>
    <row r="47" spans="1:15" x14ac:dyDescent="0.25">
      <c r="A47" s="13"/>
      <c r="B47" s="13"/>
      <c r="D47" s="19"/>
    </row>
  </sheetData>
  <mergeCells count="1">
    <mergeCell ref="A27:A30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2021-08-10T14:15:19Z</dcterms:created>
  <dcterms:modified xsi:type="dcterms:W3CDTF">2021-10-28T03:29:45Z</dcterms:modified>
</cp:coreProperties>
</file>