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2390" activeTab="0"/>
  </bookViews>
  <sheets>
    <sheet name="per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<sst xmlns="http://schemas.openxmlformats.org/spreadsheetml/2006/main" count="21" uniqueCount="15">
  <si>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RUNX2</t>
  </si>
  <si>
    <t>internal reference</t>
  </si>
  <si>
    <t>Gene</t>
  </si>
  <si>
    <t>△CT=CTtarget-gene-Ctreference-genes</t>
  </si>
  <si>
    <t>△△CT=△CTexperiment -△CTcontrol-group</t>
  </si>
  <si>
    <t>expanding fold=2-△△CT</t>
  </si>
  <si>
    <t>ID</t>
  </si>
  <si>
    <t>group</t>
  </si>
  <si>
    <t>GAPDH</t>
  </si>
  <si>
    <t>Control</t>
  </si>
  <si>
    <t>0.001nmol/L</t>
  </si>
  <si>
    <t>0.01nmol/L</t>
  </si>
  <si>
    <t>average</t>
  </si>
  <si>
    <t>SD</t>
  </si>
  <si>
    <t>p-value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</si>
</sst>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3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4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7" fontId="0" fillId="9" borderId="0" xfId="0" applyNumberFormat="1" applyFill="1" applyAlignment="1">
      <alignment horizontal="center" vertical="center"/>
    </xf>
    <xf numFmtId="177" fontId="0" fillId="9" borderId="0" xfId="0" applyNumberFormat="1" applyFill="1" applyBorder="1" applyAlignment="1">
      <alignment horizontal="center"/>
    </xf>
    <xf numFmtId="176" fontId="0" fillId="19" borderId="0" xfId="0" applyNumberFormat="1" applyFill="1" applyAlignment="1">
      <alignment horizontal="center" vertical="center"/>
    </xf>
    <xf numFmtId="177" fontId="0" fillId="19" borderId="0" xfId="0" applyNumberFormat="1" applyFill="1" applyBorder="1" applyAlignment="1">
      <alignment horizontal="center"/>
    </xf>
    <xf numFmtId="176" fontId="0" fillId="21" borderId="0" xfId="0" applyNumberFormat="1" applyFill="1" applyAlignment="1">
      <alignment horizontal="center" vertical="center"/>
    </xf>
    <xf numFmtId="177" fontId="0" fillId="21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177" fontId="0" fillId="9" borderId="0" xfId="0" applyNumberFormat="1" applyFill="1" applyBorder="1" applyAlignment="1">
      <alignment horizontal="center" vertical="center"/>
    </xf>
    <xf numFmtId="176" fontId="0" fillId="19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="85" zoomScaleNormal="85" zoomScaleSheetLayoutView="100" workbookViewId="0" topLeftCell="F1">
      <selection activeCell="A1" sqref="A1:H29"/>
    </sheetView>
  </sheetViews>
  <sheetFormatPr defaultColWidth="9.00390625" defaultRowHeight="14.25"/>
  <cols>
    <col min="1" max="1" width="28.50390625" style="0" customWidth="1"/>
    <col min="2" max="2" width="25.25390625" style="0" customWidth="1"/>
    <col min="3" max="3" width="25.75390625" style="0" customWidth="1"/>
    <col min="4" max="4" width="12.625" style="0" customWidth="1"/>
    <col min="5" max="5" width="50.375" style="0" customWidth="1"/>
    <col min="6" max="6" width="55.125" style="0" customWidth="1"/>
    <col min="7" max="7" width="32.125" style="0" customWidth="1"/>
    <col min="8" max="8" width="9.625" style="0" customWidth="1"/>
  </cols>
  <sheetData>
    <row r="2" spans="4:7" ht="14.25">
      <c r="D2" s="1" t="s">
        <v>0</v>
      </c>
      <c r="E2" s="1"/>
      <c r="F2" s="1"/>
      <c r="G2" s="1"/>
    </row>
    <row r="3" spans="2:7" ht="15">
      <c r="B3" s="2"/>
      <c r="C3" s="3" t="s">
        <v>1</v>
      </c>
      <c r="D3" s="3" t="s">
        <v>2</v>
      </c>
      <c r="E3" s="4" t="s">
        <v>3</v>
      </c>
      <c r="F3" s="4" t="s">
        <v>4</v>
      </c>
      <c r="G3" s="5" t="s">
        <v>5</v>
      </c>
    </row>
    <row r="4" spans="1:7" ht="14.25">
      <c r="A4" s="6" t="s">
        <v>6</v>
      </c>
      <c r="B4" s="6" t="s">
        <v>7</v>
      </c>
      <c r="C4" s="7" t="s">
        <v>8</v>
      </c>
      <c r="D4" s="1" t="s">
        <v>0</v>
      </c>
      <c r="E4" s="1"/>
      <c r="F4" s="1"/>
      <c r="G4" s="1"/>
    </row>
    <row r="5" spans="1:7" ht="14.25">
      <c r="A5" s="8">
        <v>1</v>
      </c>
      <c r="B5" s="9" t="s">
        <v>9</v>
      </c>
      <c r="C5" s="10">
        <v>15.32</v>
      </c>
      <c r="D5" s="10">
        <v>21.06</v>
      </c>
      <c r="E5" s="10">
        <f>D5-C5</f>
        <v>5.739999999999998</v>
      </c>
      <c r="F5" s="10">
        <f>E5-$E$5</f>
        <v>0</v>
      </c>
      <c r="G5" s="10">
        <f>POWER(2,-F5)</f>
        <v>1</v>
      </c>
    </row>
    <row r="6" spans="1:7" ht="14.25">
      <c r="A6" s="8">
        <v>2</v>
      </c>
      <c r="B6" s="9"/>
      <c r="C6" s="10">
        <v>15.04</v>
      </c>
      <c r="D6" s="10">
        <v>21.66</v>
      </c>
      <c r="E6" s="10">
        <f aca="true" t="shared" si="0" ref="E6:E22">D6-C6</f>
        <v>6.620000000000001</v>
      </c>
      <c r="F6" s="10">
        <f aca="true" t="shared" si="1" ref="F6:F22">E6-$E$5</f>
        <v>0.8800000000000026</v>
      </c>
      <c r="G6" s="10">
        <f aca="true" t="shared" si="2" ref="G6:G22">POWER(2,-F6)</f>
        <v>0.5433674312630281</v>
      </c>
    </row>
    <row r="7" spans="1:7" ht="14.25">
      <c r="A7" s="8">
        <v>3</v>
      </c>
      <c r="B7" s="9"/>
      <c r="C7" s="10">
        <v>15.64</v>
      </c>
      <c r="D7" s="10">
        <v>20.99</v>
      </c>
      <c r="E7" s="10">
        <f t="shared" si="0"/>
        <v>5.349999999999998</v>
      </c>
      <c r="F7" s="10">
        <f t="shared" si="1"/>
        <v>-0.39000000000000057</v>
      </c>
      <c r="G7" s="10">
        <f t="shared" si="2"/>
        <v>1.3103934038583638</v>
      </c>
    </row>
    <row r="8" spans="1:7" ht="14.25">
      <c r="A8" s="8">
        <v>4</v>
      </c>
      <c r="B8" s="9"/>
      <c r="C8" s="10">
        <v>15.86</v>
      </c>
      <c r="D8" s="10">
        <v>21.06</v>
      </c>
      <c r="E8" s="10">
        <f t="shared" si="0"/>
        <v>5.199999999999999</v>
      </c>
      <c r="F8" s="10">
        <f t="shared" si="1"/>
        <v>-0.5399999999999991</v>
      </c>
      <c r="G8" s="10">
        <f t="shared" si="2"/>
        <v>1.4539725173203097</v>
      </c>
    </row>
    <row r="9" spans="1:7" ht="14.25">
      <c r="A9" s="8">
        <v>5</v>
      </c>
      <c r="B9" s="9"/>
      <c r="C9" s="10">
        <v>15.92</v>
      </c>
      <c r="D9" s="10">
        <v>20.75</v>
      </c>
      <c r="E9" s="10">
        <f t="shared" si="0"/>
        <v>4.83</v>
      </c>
      <c r="F9" s="10">
        <f t="shared" si="1"/>
        <v>-0.9099999999999984</v>
      </c>
      <c r="G9" s="10">
        <f t="shared" si="2"/>
        <v>1.8790454984280214</v>
      </c>
    </row>
    <row r="10" spans="1:7" ht="14.25">
      <c r="A10" s="8">
        <v>6</v>
      </c>
      <c r="B10" s="9"/>
      <c r="C10" s="10">
        <v>15.76</v>
      </c>
      <c r="D10" s="10">
        <v>21.33</v>
      </c>
      <c r="E10" s="10">
        <f t="shared" si="0"/>
        <v>5.5699999999999985</v>
      </c>
      <c r="F10" s="10">
        <f t="shared" si="1"/>
        <v>-0.16999999999999993</v>
      </c>
      <c r="G10" s="10">
        <f t="shared" si="2"/>
        <v>1.1250584846888094</v>
      </c>
    </row>
    <row r="11" spans="1:7" ht="14.25">
      <c r="A11" s="8">
        <v>7</v>
      </c>
      <c r="B11" s="11" t="s">
        <v>10</v>
      </c>
      <c r="C11" s="12">
        <v>16.29</v>
      </c>
      <c r="D11" s="12">
        <v>20.63</v>
      </c>
      <c r="E11" s="10">
        <f t="shared" si="0"/>
        <v>4.34</v>
      </c>
      <c r="F11" s="10">
        <f t="shared" si="1"/>
        <v>-1.3999999999999986</v>
      </c>
      <c r="G11" s="10">
        <f t="shared" si="2"/>
        <v>2.6390158215457857</v>
      </c>
    </row>
    <row r="12" spans="1:7" ht="14.25">
      <c r="A12" s="8">
        <v>8</v>
      </c>
      <c r="B12" s="11"/>
      <c r="C12" s="12">
        <v>15.66</v>
      </c>
      <c r="D12" s="12">
        <v>20.68</v>
      </c>
      <c r="E12" s="10">
        <f t="shared" si="0"/>
        <v>5.02</v>
      </c>
      <c r="F12" s="10">
        <f t="shared" si="1"/>
        <v>-0.7199999999999989</v>
      </c>
      <c r="G12" s="10">
        <f t="shared" si="2"/>
        <v>1.647182034535145</v>
      </c>
    </row>
    <row r="13" spans="1:7" ht="14.25">
      <c r="A13" s="8">
        <v>9</v>
      </c>
      <c r="B13" s="11"/>
      <c r="C13" s="12">
        <v>15.21</v>
      </c>
      <c r="D13" s="12">
        <v>20.26</v>
      </c>
      <c r="E13" s="10">
        <f t="shared" si="0"/>
        <v>5.050000000000001</v>
      </c>
      <c r="F13" s="10">
        <f t="shared" si="1"/>
        <v>-0.6899999999999977</v>
      </c>
      <c r="G13" s="10">
        <f t="shared" si="2"/>
        <v>1.61328351844425</v>
      </c>
    </row>
    <row r="14" spans="1:7" ht="14.25">
      <c r="A14" s="8">
        <v>10</v>
      </c>
      <c r="B14" s="11"/>
      <c r="C14" s="12">
        <v>15.44</v>
      </c>
      <c r="D14" s="12">
        <v>20.49</v>
      </c>
      <c r="E14" s="10">
        <f t="shared" si="0"/>
        <v>5.049999999999999</v>
      </c>
      <c r="F14" s="10">
        <f t="shared" si="1"/>
        <v>-0.6899999999999995</v>
      </c>
      <c r="G14" s="10">
        <f t="shared" si="2"/>
        <v>1.613283518444252</v>
      </c>
    </row>
    <row r="15" spans="1:7" ht="14.25">
      <c r="A15" s="8">
        <v>11</v>
      </c>
      <c r="B15" s="11"/>
      <c r="C15" s="12">
        <v>15.26</v>
      </c>
      <c r="D15" s="12">
        <v>20.4</v>
      </c>
      <c r="E15" s="10">
        <f t="shared" si="0"/>
        <v>5.139999999999999</v>
      </c>
      <c r="F15" s="10">
        <f t="shared" si="1"/>
        <v>-0.5999999999999996</v>
      </c>
      <c r="G15" s="10">
        <f t="shared" si="2"/>
        <v>1.5157165665103978</v>
      </c>
    </row>
    <row r="16" spans="1:7" ht="14.25">
      <c r="A16" s="8">
        <v>12</v>
      </c>
      <c r="B16" s="11"/>
      <c r="C16" s="12">
        <v>15.79</v>
      </c>
      <c r="D16" s="12">
        <v>20.57</v>
      </c>
      <c r="E16" s="10">
        <f t="shared" si="0"/>
        <v>4.780000000000001</v>
      </c>
      <c r="F16" s="10">
        <f t="shared" si="1"/>
        <v>-0.9599999999999973</v>
      </c>
      <c r="G16" s="10">
        <f t="shared" si="2"/>
        <v>1.9453098948245673</v>
      </c>
    </row>
    <row r="17" spans="1:7" ht="14.25">
      <c r="A17" s="8">
        <v>13</v>
      </c>
      <c r="B17" s="13" t="s">
        <v>11</v>
      </c>
      <c r="C17" s="14">
        <v>15.74</v>
      </c>
      <c r="D17" s="14">
        <v>20.07</v>
      </c>
      <c r="E17" s="10">
        <f t="shared" si="0"/>
        <v>4.33</v>
      </c>
      <c r="F17" s="10">
        <f t="shared" si="1"/>
        <v>-1.4099999999999984</v>
      </c>
      <c r="G17" s="10">
        <f t="shared" si="2"/>
        <v>2.65737162819302</v>
      </c>
    </row>
    <row r="18" spans="1:7" ht="14.25">
      <c r="A18" s="8">
        <v>14</v>
      </c>
      <c r="B18" s="13"/>
      <c r="C18" s="14">
        <v>15.73</v>
      </c>
      <c r="D18" s="14">
        <v>20.17</v>
      </c>
      <c r="E18" s="10">
        <f t="shared" si="0"/>
        <v>4.440000000000001</v>
      </c>
      <c r="F18" s="10">
        <f t="shared" si="1"/>
        <v>-1.2999999999999972</v>
      </c>
      <c r="G18" s="10">
        <f t="shared" si="2"/>
        <v>2.4622888266898277</v>
      </c>
    </row>
    <row r="19" spans="1:7" ht="14.25">
      <c r="A19" s="8">
        <v>15</v>
      </c>
      <c r="B19" s="13"/>
      <c r="C19" s="14">
        <v>15.4</v>
      </c>
      <c r="D19" s="14">
        <v>19.67</v>
      </c>
      <c r="E19" s="10">
        <f t="shared" si="0"/>
        <v>4.270000000000001</v>
      </c>
      <c r="F19" s="10">
        <f t="shared" si="1"/>
        <v>-1.469999999999997</v>
      </c>
      <c r="G19" s="10">
        <f t="shared" si="2"/>
        <v>2.770218936221844</v>
      </c>
    </row>
    <row r="20" spans="1:7" ht="14.25">
      <c r="A20" s="8">
        <v>16</v>
      </c>
      <c r="B20" s="13"/>
      <c r="C20" s="14">
        <v>15.62</v>
      </c>
      <c r="D20" s="14">
        <v>20.53</v>
      </c>
      <c r="E20" s="10">
        <f t="shared" si="0"/>
        <v>4.910000000000002</v>
      </c>
      <c r="F20" s="10">
        <f t="shared" si="1"/>
        <v>-0.8299999999999965</v>
      </c>
      <c r="G20" s="10">
        <f t="shared" si="2"/>
        <v>1.7776853623331361</v>
      </c>
    </row>
    <row r="21" spans="1:7" ht="14.25">
      <c r="A21" s="8">
        <v>17</v>
      </c>
      <c r="B21" s="13"/>
      <c r="C21" s="14">
        <v>16.1</v>
      </c>
      <c r="D21" s="14">
        <v>20.5</v>
      </c>
      <c r="E21" s="10">
        <f t="shared" si="0"/>
        <v>4.399999999999999</v>
      </c>
      <c r="F21" s="10">
        <f t="shared" si="1"/>
        <v>-1.3399999999999999</v>
      </c>
      <c r="G21" s="10">
        <f t="shared" si="2"/>
        <v>2.5315131879405595</v>
      </c>
    </row>
    <row r="22" spans="1:7" ht="14.25">
      <c r="A22" s="8">
        <v>18</v>
      </c>
      <c r="B22" s="13"/>
      <c r="C22" s="14">
        <v>15.45</v>
      </c>
      <c r="D22" s="14">
        <v>19.87</v>
      </c>
      <c r="E22" s="10">
        <f t="shared" si="0"/>
        <v>4.420000000000002</v>
      </c>
      <c r="F22" s="10">
        <f t="shared" si="1"/>
        <v>-1.3199999999999967</v>
      </c>
      <c r="G22" s="10">
        <f t="shared" si="2"/>
        <v>2.496661097803218</v>
      </c>
    </row>
    <row r="23" spans="1:7" ht="14.25">
      <c r="A23" s="6"/>
      <c r="B23" s="6"/>
      <c r="C23" s="7"/>
      <c r="D23" s="7"/>
      <c r="E23" s="7"/>
      <c r="F23" s="7"/>
      <c r="G23" s="7"/>
    </row>
    <row r="25" spans="2:7" ht="14.25">
      <c r="B25" s="1" t="s">
        <v>0</v>
      </c>
      <c r="C25" s="1"/>
      <c r="F25" s="15"/>
      <c r="G25" s="15"/>
    </row>
    <row r="26" spans="1:4" ht="14.25">
      <c r="A26" s="1" t="s">
        <v>7</v>
      </c>
      <c r="B26" t="s">
        <v>12</v>
      </c>
      <c r="C26" t="s">
        <v>13</v>
      </c>
      <c r="D26" t="s">
        <v>14</v>
      </c>
    </row>
    <row r="27" spans="1:3" ht="14.25">
      <c r="A27" s="16" t="s">
        <v>9</v>
      </c>
      <c r="B27">
        <f>AVERAGE(G5:G10)</f>
        <v>1.218639555926422</v>
      </c>
      <c r="C27">
        <f>STDEV(G5:G10)</f>
        <v>0.44999766552222403</v>
      </c>
    </row>
    <row r="28" spans="1:4" ht="14.25">
      <c r="A28" s="17" t="s">
        <v>10</v>
      </c>
      <c r="B28">
        <f>AVERAGE(G11:G16)</f>
        <v>1.8289652257173994</v>
      </c>
      <c r="C28">
        <f>STDEV(G11:G16)</f>
        <v>0.4228297762995148</v>
      </c>
      <c r="D28">
        <f>TTEST(G5:G10,G11:G16,2,2)</f>
        <v>0.035993552297975955</v>
      </c>
    </row>
    <row r="29" spans="1:5" ht="14.25">
      <c r="A29" s="17" t="s">
        <v>11</v>
      </c>
      <c r="B29">
        <f>AVERAGE(G17:G22)</f>
        <v>2.4492898398636007</v>
      </c>
      <c r="C29">
        <f>STDEV(G17:G22)</f>
        <v>0.34828717417353483</v>
      </c>
      <c r="D29">
        <f>TTEST(G17:G22,G11:G16,2,2)</f>
        <v>0.01965988184256213</v>
      </c>
      <c r="E29">
        <f>TTEST(G17:G22,G5:G10,2,2)</f>
        <v>0.0003487912551883377</v>
      </c>
    </row>
    <row r="33" ht="14.25">
      <c r="H33" s="18"/>
    </row>
    <row r="34" ht="14.25">
      <c r="H34" s="18"/>
    </row>
    <row r="35" ht="14.25">
      <c r="H35" s="18"/>
    </row>
    <row r="36" ht="14.25">
      <c r="H36" s="18"/>
    </row>
    <row r="37" ht="14.25">
      <c r="H37" s="18"/>
    </row>
    <row r="38" ht="14.25">
      <c r="H38" s="18"/>
    </row>
    <row r="39" ht="14.25">
      <c r="H39" s="18"/>
    </row>
    <row r="40" ht="14.25">
      <c r="H40" s="18"/>
    </row>
    <row r="41" ht="14.25">
      <c r="H41" s="18"/>
    </row>
    <row r="42" ht="14.25">
      <c r="H42" s="18"/>
    </row>
    <row r="43" ht="14.25">
      <c r="H43" s="18"/>
    </row>
    <row r="44" ht="14.25">
      <c r="H44" s="18"/>
    </row>
    <row r="45" ht="14.25">
      <c r="H45" s="18"/>
    </row>
    <row r="46" ht="14.25">
      <c r="H46" s="18"/>
    </row>
    <row r="47" ht="14.25">
      <c r="H47" s="18"/>
    </row>
    <row r="48" ht="14.25">
      <c r="H48" s="18"/>
    </row>
    <row r="49" ht="14.25">
      <c r="H49" s="18"/>
    </row>
    <row r="50" ht="14.25">
      <c r="H50" s="18"/>
    </row>
    <row r="51" ht="14.25">
      <c r="H51" s="18"/>
    </row>
    <row r="52" ht="14.25">
      <c r="H52" s="18"/>
    </row>
    <row r="53" ht="14.25">
      <c r="H53" s="18"/>
    </row>
  </sheetData>
  <sheetProtection/>
  <mergeCells count="6">
    <mergeCell ref="D2:G2"/>
    <mergeCell ref="D4:G4"/>
    <mergeCell ref="B25:C25"/>
    <mergeCell ref="B5:B10"/>
    <mergeCell ref="B11:B16"/>
    <mergeCell ref="B17:B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Eason</cp:lastModifiedBy>
  <dcterms:created xsi:type="dcterms:W3CDTF">2020-08-11T17:42:42Z</dcterms:created>
  <dcterms:modified xsi:type="dcterms:W3CDTF">2021-08-31T10:04:57Z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E99E9D8FD4C347888E7B5A0CC5C61FC8</vt:lpwstr>
  </property>
</Properties>
</file>