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D:\miR-148a课题-已结题\21年大修\WB\"/>
    </mc:Choice>
  </mc:AlternateContent>
  <xr:revisionPtr revIDLastSave="0" documentId="13_ncr:1_{1BEA4FA0-845F-405B-AF08-C3B88D0614D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J25" i="1"/>
  <c r="J26" i="1"/>
  <c r="J27" i="1"/>
  <c r="I26" i="1"/>
  <c r="I27" i="1"/>
  <c r="H25" i="1"/>
  <c r="H26" i="1"/>
  <c r="H27" i="1"/>
  <c r="G26" i="1"/>
  <c r="G27" i="1"/>
  <c r="G25" i="1"/>
  <c r="J21" i="1"/>
  <c r="J22" i="1"/>
  <c r="J23" i="1"/>
  <c r="I22" i="1"/>
  <c r="I23" i="1"/>
  <c r="I21" i="1"/>
  <c r="H21" i="1"/>
  <c r="H22" i="1"/>
  <c r="H23" i="1"/>
  <c r="G22" i="1"/>
  <c r="G23" i="1"/>
  <c r="G21" i="1"/>
  <c r="J17" i="1"/>
  <c r="J18" i="1"/>
  <c r="J19" i="1"/>
  <c r="I18" i="1"/>
  <c r="I19" i="1"/>
  <c r="I17" i="1"/>
  <c r="H17" i="1"/>
  <c r="H18" i="1"/>
  <c r="H19" i="1"/>
  <c r="G18" i="1"/>
  <c r="G19" i="1"/>
  <c r="G17" i="1"/>
  <c r="E25" i="1"/>
  <c r="E26" i="1"/>
  <c r="E27" i="1"/>
  <c r="D26" i="1"/>
  <c r="D27" i="1"/>
  <c r="D25" i="1"/>
  <c r="C25" i="1"/>
  <c r="C26" i="1"/>
  <c r="C27" i="1"/>
  <c r="B26" i="1"/>
  <c r="B27" i="1"/>
  <c r="B25" i="1"/>
  <c r="E21" i="1"/>
  <c r="E22" i="1"/>
  <c r="E23" i="1"/>
  <c r="D22" i="1"/>
  <c r="D23" i="1"/>
  <c r="D21" i="1"/>
  <c r="C21" i="1"/>
  <c r="C22" i="1"/>
  <c r="C23" i="1"/>
  <c r="B22" i="1"/>
  <c r="B23" i="1"/>
  <c r="B21" i="1"/>
  <c r="E17" i="1"/>
  <c r="E18" i="1"/>
  <c r="E19" i="1"/>
  <c r="D18" i="1"/>
  <c r="D19" i="1"/>
  <c r="D17" i="1"/>
  <c r="C17" i="1"/>
  <c r="C18" i="1"/>
  <c r="C19" i="1"/>
  <c r="B18" i="1"/>
  <c r="B19" i="1"/>
  <c r="B17" i="1"/>
  <c r="I14" i="1"/>
  <c r="I10" i="1"/>
  <c r="I6" i="1"/>
  <c r="D14" i="1"/>
  <c r="D10" i="1"/>
  <c r="D6" i="1"/>
  <c r="G14" i="1"/>
  <c r="G10" i="1"/>
  <c r="G6" i="1"/>
  <c r="B14" i="1"/>
  <c r="B10" i="1"/>
  <c r="B6" i="1"/>
</calcChain>
</file>

<file path=xl/sharedStrings.xml><?xml version="1.0" encoding="utf-8"?>
<sst xmlns="http://schemas.openxmlformats.org/spreadsheetml/2006/main" count="29" uniqueCount="9">
  <si>
    <t>T24</t>
    <phoneticPr fontId="2" type="noConversion"/>
  </si>
  <si>
    <t>gapdh</t>
    <phoneticPr fontId="2" type="noConversion"/>
  </si>
  <si>
    <t>rock1</t>
    <phoneticPr fontId="2" type="noConversion"/>
  </si>
  <si>
    <t>bcl2</t>
    <phoneticPr fontId="2" type="noConversion"/>
  </si>
  <si>
    <t xml:space="preserve">nc </t>
    <phoneticPr fontId="2" type="noConversion"/>
  </si>
  <si>
    <t xml:space="preserve">mimics </t>
    <phoneticPr fontId="2" type="noConversion"/>
  </si>
  <si>
    <t>inhi nc</t>
    <phoneticPr fontId="2" type="noConversion"/>
  </si>
  <si>
    <t>inhibior</t>
    <phoneticPr fontId="2" type="noConversion"/>
  </si>
  <si>
    <t>&lt;0.001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</si>
</sst>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00_ "/>
  </numFmts>
  <fonts count="3" x14ac:knownFonts="1">
    <font>
      <sz val="11"/>
      <color theme="1"/>
      <name val="等线"/>
      <family val="2"/>
      <scheme val="minor"/>
    </font>
    <font>
      <sz val="11"/>
      <color rgb="FF006100"/>
      <name val="等线"/>
      <family val="2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>
      <alignment vertical="center"/>
    </xf>
  </cellStyleXfs>
  <cellXfs count="5">
    <xf numFmtId="0" fontId="0" fillId="0" borderId="0" xfId="0"/>
    <xf numFmtId="176" fontId="1" fillId="2" borderId="0" xfId="1" applyNumberFormat="1" applyAlignment="1"/>
    <xf numFmtId="177" fontId="0" fillId="0" borderId="0" xfId="0" applyNumberFormat="1"/>
    <xf numFmtId="177" fontId="0" fillId="0" borderId="0" xfId="0" applyNumberFormat="1" applyAlignment="1"/>
    <xf numFmtId="0" fontId="0" fillId="0" borderId="0" xfId="0" applyAlignment="1"/>
  </cellXfs>
  <cellStyles count="2">
    <cellStyle name="常规" xfId="0" builtinId="0"/>
    <cellStyle name="好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8"/>
  <sheetViews>
    <sheetView tabSelected="1" topLeftCell="A4" workbookViewId="0">
      <selection activeCell="Q31" sqref="Q31"/>
    </sheetView>
  </sheetViews>
  <sheetFormatPr defaultRowHeight="14.25" x14ac:dyDescent="0.2"/>
  <cols>
    <col min="1" max="1" width="10.5" customWidth="1"/>
  </cols>
  <sheetData>
    <row r="1" spans="1:10" x14ac:dyDescent="0.2">
      <c r="B1" t="s">
        <v>0</v>
      </c>
      <c r="G1">
        <v>5637</v>
      </c>
    </row>
    <row r="2" spans="1:10" x14ac:dyDescent="0.2">
      <c r="B2" t="s">
        <v>4</v>
      </c>
      <c r="C2" t="s">
        <v>5</v>
      </c>
      <c r="D2" t="s">
        <v>6</v>
      </c>
      <c r="E2" t="s">
        <v>7</v>
      </c>
      <c r="G2" t="s">
        <v>4</v>
      </c>
      <c r="H2" t="s">
        <v>5</v>
      </c>
      <c r="I2" t="s">
        <v>6</v>
      </c>
      <c r="J2" t="s">
        <v>7</v>
      </c>
    </row>
    <row r="3" spans="1:10" x14ac:dyDescent="0.2">
      <c r="A3" t="s">
        <v>2</v>
      </c>
      <c r="B3">
        <v>29353</v>
      </c>
      <c r="C3">
        <v>17264</v>
      </c>
      <c r="D3">
        <v>29854</v>
      </c>
      <c r="E3">
        <v>104767</v>
      </c>
      <c r="G3">
        <v>41619</v>
      </c>
      <c r="H3">
        <v>4785</v>
      </c>
      <c r="I3">
        <v>31291</v>
      </c>
      <c r="J3">
        <v>40879</v>
      </c>
    </row>
    <row r="4" spans="1:10" x14ac:dyDescent="0.2">
      <c r="B4">
        <v>25667</v>
      </c>
      <c r="C4">
        <v>15339</v>
      </c>
      <c r="D4">
        <v>27889</v>
      </c>
      <c r="E4">
        <v>99684</v>
      </c>
      <c r="G4">
        <v>43958</v>
      </c>
      <c r="H4">
        <v>8879</v>
      </c>
      <c r="I4">
        <v>36582</v>
      </c>
      <c r="J4">
        <v>42963</v>
      </c>
    </row>
    <row r="5" spans="1:10" x14ac:dyDescent="0.2">
      <c r="B5">
        <v>28996</v>
      </c>
      <c r="C5">
        <v>15428</v>
      </c>
      <c r="D5">
        <v>30015</v>
      </c>
      <c r="E5">
        <v>91809</v>
      </c>
      <c r="G5">
        <v>42816</v>
      </c>
      <c r="H5">
        <v>7594</v>
      </c>
      <c r="I5">
        <v>34110</v>
      </c>
      <c r="J5">
        <v>43289</v>
      </c>
    </row>
    <row r="6" spans="1:10" x14ac:dyDescent="0.2">
      <c r="B6" s="1">
        <f>AVERAGE(B3:B5)</f>
        <v>28005.333333333332</v>
      </c>
      <c r="C6" s="1"/>
      <c r="D6" s="1">
        <f t="shared" ref="C6:D6" si="0">AVERAGE(D3:D5)</f>
        <v>29252.666666666668</v>
      </c>
      <c r="G6" s="1">
        <f>AVERAGE(G3:G5)</f>
        <v>42797.666666666664</v>
      </c>
      <c r="H6" s="1"/>
      <c r="I6" s="1">
        <f t="shared" ref="H6:I6" si="1">AVERAGE(I3:I5)</f>
        <v>33994.333333333336</v>
      </c>
    </row>
    <row r="7" spans="1:10" x14ac:dyDescent="0.2">
      <c r="A7" t="s">
        <v>3</v>
      </c>
      <c r="B7">
        <v>19700</v>
      </c>
      <c r="C7">
        <v>3847</v>
      </c>
      <c r="D7">
        <v>15951</v>
      </c>
      <c r="E7">
        <v>39974</v>
      </c>
      <c r="G7">
        <v>28340</v>
      </c>
      <c r="H7">
        <v>3856</v>
      </c>
      <c r="I7">
        <v>30238</v>
      </c>
      <c r="J7">
        <v>41262</v>
      </c>
    </row>
    <row r="8" spans="1:10" x14ac:dyDescent="0.2">
      <c r="B8">
        <v>18717</v>
      </c>
      <c r="C8">
        <v>3280</v>
      </c>
      <c r="D8">
        <v>16897</v>
      </c>
      <c r="E8">
        <v>38510</v>
      </c>
      <c r="G8">
        <v>27119</v>
      </c>
      <c r="H8">
        <v>4123</v>
      </c>
      <c r="I8">
        <v>31599</v>
      </c>
      <c r="J8">
        <v>44217</v>
      </c>
    </row>
    <row r="9" spans="1:10" x14ac:dyDescent="0.2">
      <c r="B9">
        <v>19899</v>
      </c>
      <c r="C9">
        <v>3655</v>
      </c>
      <c r="D9">
        <v>14998</v>
      </c>
      <c r="E9">
        <v>36819</v>
      </c>
      <c r="G9">
        <v>26897</v>
      </c>
      <c r="H9">
        <v>4399</v>
      </c>
      <c r="I9">
        <v>32061</v>
      </c>
      <c r="J9">
        <v>42069</v>
      </c>
    </row>
    <row r="10" spans="1:10" x14ac:dyDescent="0.2">
      <c r="B10" s="1">
        <f>AVERAGE(B7:B9)</f>
        <v>19438.666666666668</v>
      </c>
      <c r="C10" s="1"/>
      <c r="D10" s="1">
        <f t="shared" ref="C10:D10" si="2">AVERAGE(D7:D9)</f>
        <v>15948.666666666666</v>
      </c>
      <c r="G10" s="1">
        <f>AVERAGE(G7:G9)</f>
        <v>27452</v>
      </c>
      <c r="H10" s="1"/>
      <c r="I10" s="1">
        <f t="shared" ref="H10:I10" si="3">AVERAGE(I7:I9)</f>
        <v>31299.333333333332</v>
      </c>
    </row>
    <row r="11" spans="1:10" x14ac:dyDescent="0.2">
      <c r="A11" t="s">
        <v>1</v>
      </c>
      <c r="B11">
        <v>28523</v>
      </c>
      <c r="C11">
        <v>33433</v>
      </c>
      <c r="D11">
        <v>32079</v>
      </c>
      <c r="E11">
        <v>34402</v>
      </c>
      <c r="G11">
        <v>39240</v>
      </c>
      <c r="H11">
        <v>41860</v>
      </c>
      <c r="I11">
        <v>40666</v>
      </c>
      <c r="J11">
        <v>41197</v>
      </c>
    </row>
    <row r="12" spans="1:10" x14ac:dyDescent="0.2">
      <c r="B12">
        <v>30226</v>
      </c>
      <c r="C12">
        <v>31885</v>
      </c>
      <c r="D12">
        <v>31008</v>
      </c>
      <c r="E12">
        <v>32660</v>
      </c>
      <c r="G12">
        <v>38291</v>
      </c>
      <c r="H12">
        <v>40822</v>
      </c>
      <c r="I12">
        <v>41097</v>
      </c>
      <c r="J12">
        <v>40573</v>
      </c>
    </row>
    <row r="13" spans="1:10" x14ac:dyDescent="0.2">
      <c r="B13">
        <v>31068</v>
      </c>
      <c r="C13">
        <v>30491</v>
      </c>
      <c r="D13">
        <v>30058</v>
      </c>
      <c r="E13">
        <v>33281</v>
      </c>
      <c r="G13">
        <v>37781</v>
      </c>
      <c r="H13">
        <v>39815</v>
      </c>
      <c r="I13">
        <v>39860</v>
      </c>
      <c r="J13">
        <v>42009</v>
      </c>
    </row>
    <row r="14" spans="1:10" x14ac:dyDescent="0.2">
      <c r="B14" s="1">
        <f>AVERAGE(B11:B13)</f>
        <v>29939</v>
      </c>
      <c r="C14" s="1"/>
      <c r="D14" s="1">
        <f t="shared" ref="C14:D14" si="4">AVERAGE(D11:D13)</f>
        <v>31048.333333333332</v>
      </c>
      <c r="G14" s="1">
        <f>AVERAGE(G11:G13)</f>
        <v>38437.333333333336</v>
      </c>
      <c r="H14" s="1"/>
      <c r="I14" s="1">
        <f t="shared" ref="H14:I14" si="5">AVERAGE(I11:I13)</f>
        <v>40541</v>
      </c>
    </row>
    <row r="16" spans="1:10" x14ac:dyDescent="0.2">
      <c r="B16" t="s">
        <v>4</v>
      </c>
      <c r="C16" t="s">
        <v>5</v>
      </c>
      <c r="D16" t="s">
        <v>6</v>
      </c>
      <c r="E16" t="s">
        <v>7</v>
      </c>
      <c r="G16" t="s">
        <v>4</v>
      </c>
      <c r="H16" t="s">
        <v>5</v>
      </c>
      <c r="I16" t="s">
        <v>6</v>
      </c>
      <c r="J16" t="s">
        <v>7</v>
      </c>
    </row>
    <row r="17" spans="1:13" x14ac:dyDescent="0.2">
      <c r="A17" t="s">
        <v>2</v>
      </c>
      <c r="B17" s="2">
        <f>B3/28005</f>
        <v>1.0481342617389753</v>
      </c>
      <c r="C17" s="2">
        <f>C3/28005</f>
        <v>0.61646134618818071</v>
      </c>
      <c r="D17" s="2">
        <f>D3/29253</f>
        <v>1.0205449013776364</v>
      </c>
      <c r="E17" s="2">
        <f>E3/29253</f>
        <v>3.5814104536286875</v>
      </c>
      <c r="F17" s="2"/>
      <c r="G17" s="2">
        <f>G3/42798</f>
        <v>0.97245198373755781</v>
      </c>
      <c r="H17" s="2">
        <f>H3/42798</f>
        <v>0.11180428992008973</v>
      </c>
      <c r="I17" s="2">
        <f>I3/33994</f>
        <v>0.92048596811201977</v>
      </c>
      <c r="J17" s="2">
        <f>J3/33994</f>
        <v>1.202535741601459</v>
      </c>
    </row>
    <row r="18" spans="1:13" x14ac:dyDescent="0.2">
      <c r="B18" s="2">
        <f t="shared" ref="B18:C19" si="6">B4/28005</f>
        <v>0.91651490805213354</v>
      </c>
      <c r="C18" s="2">
        <f t="shared" si="6"/>
        <v>0.54772362078200321</v>
      </c>
      <c r="D18" s="2">
        <f t="shared" ref="D18:E19" si="7">D4/29253</f>
        <v>0.95337230369534753</v>
      </c>
      <c r="E18" s="2">
        <f t="shared" si="7"/>
        <v>3.4076504973848838</v>
      </c>
      <c r="F18" s="2"/>
      <c r="G18" s="2">
        <f t="shared" ref="G18:H19" si="8">G4/42798</f>
        <v>1.027104070283658</v>
      </c>
      <c r="H18" s="2">
        <f t="shared" si="8"/>
        <v>0.20746296555913829</v>
      </c>
      <c r="I18" s="2">
        <f t="shared" ref="I18:J19" si="9">I4/33994</f>
        <v>1.0761310819556393</v>
      </c>
      <c r="J18" s="2">
        <f t="shared" si="9"/>
        <v>1.2638406777666646</v>
      </c>
    </row>
    <row r="19" spans="1:13" x14ac:dyDescent="0.2">
      <c r="B19" s="2">
        <f t="shared" si="6"/>
        <v>1.0353865381181933</v>
      </c>
      <c r="C19" s="2">
        <f t="shared" si="6"/>
        <v>0.55090162470987325</v>
      </c>
      <c r="D19" s="2">
        <f t="shared" si="7"/>
        <v>1.0260486103989335</v>
      </c>
      <c r="E19" s="2">
        <f t="shared" si="7"/>
        <v>3.1384473387344887</v>
      </c>
      <c r="F19" s="2"/>
      <c r="G19" s="2">
        <f t="shared" si="8"/>
        <v>1.0004205804009534</v>
      </c>
      <c r="H19" s="2">
        <f t="shared" si="8"/>
        <v>0.17743819804663769</v>
      </c>
      <c r="I19" s="2">
        <f t="shared" si="9"/>
        <v>1.0034123668882744</v>
      </c>
      <c r="J19" s="2">
        <f t="shared" si="9"/>
        <v>1.2734306054009532</v>
      </c>
    </row>
    <row r="20" spans="1:13" x14ac:dyDescent="0.2">
      <c r="B20" s="3">
        <v>1E-3</v>
      </c>
      <c r="C20" s="4"/>
      <c r="D20" s="3" t="s">
        <v>8</v>
      </c>
      <c r="E20" s="4"/>
      <c r="F20" s="2"/>
      <c r="G20" s="3" t="s">
        <v>8</v>
      </c>
      <c r="H20" s="4"/>
      <c r="I20" s="3">
        <v>8.0000000000000002E-3</v>
      </c>
      <c r="J20" s="4"/>
    </row>
    <row r="21" spans="1:13" x14ac:dyDescent="0.2">
      <c r="A21" t="s">
        <v>3</v>
      </c>
      <c r="B21" s="2">
        <f>B7/19439</f>
        <v>1.0134266165955039</v>
      </c>
      <c r="C21" s="2">
        <f>C7/19439</f>
        <v>0.1979011266011626</v>
      </c>
      <c r="D21" s="2">
        <f>D7/15949</f>
        <v>1.0001253997115807</v>
      </c>
      <c r="E21" s="2">
        <f>E7/15949</f>
        <v>2.5063640353627186</v>
      </c>
      <c r="F21" s="2"/>
      <c r="G21" s="2">
        <f>G7/27452</f>
        <v>1.0323473699548302</v>
      </c>
      <c r="H21" s="2">
        <f>H7/27452</f>
        <v>0.14046335421827189</v>
      </c>
      <c r="I21" s="2">
        <f>I7/31299</f>
        <v>0.96610115339148217</v>
      </c>
      <c r="J21" s="2">
        <f>J7/31299</f>
        <v>1.3183168791335187</v>
      </c>
    </row>
    <row r="22" spans="1:13" x14ac:dyDescent="0.2">
      <c r="B22" s="2">
        <f t="shared" ref="B22:C23" si="10">B8/19439</f>
        <v>0.96285817171665211</v>
      </c>
      <c r="C22" s="2">
        <f t="shared" si="10"/>
        <v>0.16873295951437831</v>
      </c>
      <c r="D22" s="2">
        <f t="shared" ref="D22:E23" si="11">D8/15949</f>
        <v>1.0594394632892343</v>
      </c>
      <c r="E22" s="2">
        <f t="shared" si="11"/>
        <v>2.4145714464856729</v>
      </c>
      <c r="F22" s="2"/>
      <c r="G22" s="2">
        <f t="shared" ref="G22:H23" si="12">G8/27452</f>
        <v>0.98786973626693864</v>
      </c>
      <c r="H22" s="2">
        <f t="shared" si="12"/>
        <v>0.15018942153577153</v>
      </c>
      <c r="I22" s="2">
        <f t="shared" ref="I22:J23" si="13">I8/31299</f>
        <v>1.0095849707658391</v>
      </c>
      <c r="J22" s="2">
        <f t="shared" si="13"/>
        <v>1.4127288411770345</v>
      </c>
    </row>
    <row r="23" spans="1:13" x14ac:dyDescent="0.2">
      <c r="B23" s="2">
        <f t="shared" si="10"/>
        <v>1.0236637687123824</v>
      </c>
      <c r="C23" s="2">
        <f t="shared" si="10"/>
        <v>0.18802407531251608</v>
      </c>
      <c r="D23" s="2">
        <f t="shared" si="11"/>
        <v>0.94037243714339458</v>
      </c>
      <c r="E23" s="2">
        <f t="shared" si="11"/>
        <v>2.3085459903442223</v>
      </c>
      <c r="F23" s="2"/>
      <c r="G23" s="2">
        <f t="shared" si="12"/>
        <v>0.97978289377823113</v>
      </c>
      <c r="H23" s="2">
        <f t="shared" si="12"/>
        <v>0.16024333381902958</v>
      </c>
      <c r="I23" s="2">
        <f t="shared" si="13"/>
        <v>1.0243458257452316</v>
      </c>
      <c r="J23" s="2">
        <f t="shared" si="13"/>
        <v>1.344100450493626</v>
      </c>
    </row>
    <row r="24" spans="1:13" x14ac:dyDescent="0.2">
      <c r="B24" s="3" t="s">
        <v>8</v>
      </c>
      <c r="C24" s="4"/>
      <c r="D24" s="3" t="s">
        <v>8</v>
      </c>
      <c r="E24" s="4"/>
      <c r="F24" s="2"/>
      <c r="G24" s="3" t="s">
        <v>8</v>
      </c>
      <c r="H24" s="4"/>
      <c r="I24" s="3" t="s">
        <v>8</v>
      </c>
      <c r="J24" s="4"/>
      <c r="L24" s="3"/>
      <c r="M24" s="4"/>
    </row>
    <row r="25" spans="1:13" x14ac:dyDescent="0.2">
      <c r="A25" t="s">
        <v>1</v>
      </c>
      <c r="B25" s="2">
        <f>B11/29939</f>
        <v>0.95270383112328405</v>
      </c>
      <c r="C25" s="2">
        <f>C11/29939</f>
        <v>1.1167039647282808</v>
      </c>
      <c r="D25" s="2">
        <f>D11/31048</f>
        <v>1.033206647771193</v>
      </c>
      <c r="E25" s="2">
        <f>E11/31048</f>
        <v>1.1080262818861117</v>
      </c>
      <c r="F25" s="2"/>
      <c r="G25" s="2">
        <f>G11/38437</f>
        <v>1.0208913286676899</v>
      </c>
      <c r="H25" s="2">
        <f>H11/38437</f>
        <v>1.0890548169732288</v>
      </c>
      <c r="I25" s="2">
        <f>I11/40541</f>
        <v>1.003083298389285</v>
      </c>
      <c r="J25" s="2">
        <f>J11/40541</f>
        <v>1.0161811499469673</v>
      </c>
    </row>
    <row r="26" spans="1:13" x14ac:dyDescent="0.2">
      <c r="B26" s="2">
        <f t="shared" ref="B26:C27" si="14">B12/29939</f>
        <v>1.0095861585223287</v>
      </c>
      <c r="C26" s="2">
        <f t="shared" si="14"/>
        <v>1.0649988309562777</v>
      </c>
      <c r="D26" s="2">
        <f t="shared" ref="D26:E27" si="15">D12/31048</f>
        <v>0.99871167224942026</v>
      </c>
      <c r="E26" s="2">
        <f t="shared" si="15"/>
        <v>1.0519196083483637</v>
      </c>
      <c r="F26" s="2"/>
      <c r="G26" s="2">
        <f t="shared" ref="G26:H27" si="16">G12/38437</f>
        <v>0.99620157660587449</v>
      </c>
      <c r="H26" s="2">
        <f t="shared" si="16"/>
        <v>1.0620495876369123</v>
      </c>
      <c r="I26" s="2">
        <f t="shared" ref="I26:J27" si="17">I12/40541</f>
        <v>1.0137145112355392</v>
      </c>
      <c r="J26" s="2">
        <f t="shared" si="17"/>
        <v>1.0007893243876569</v>
      </c>
    </row>
    <row r="27" spans="1:13" x14ac:dyDescent="0.2">
      <c r="B27" s="2">
        <f t="shared" si="14"/>
        <v>1.0377100103543873</v>
      </c>
      <c r="C27" s="2">
        <f t="shared" si="14"/>
        <v>1.0184374895621096</v>
      </c>
      <c r="D27" s="2">
        <f t="shared" si="15"/>
        <v>0.96811388817315125</v>
      </c>
      <c r="E27" s="2">
        <f t="shared" si="15"/>
        <v>1.0719208966761145</v>
      </c>
      <c r="F27" s="2"/>
      <c r="G27" s="2">
        <f t="shared" si="16"/>
        <v>0.98293311132502537</v>
      </c>
      <c r="H27" s="2">
        <f t="shared" si="16"/>
        <v>1.0358508728568827</v>
      </c>
      <c r="I27" s="2">
        <f t="shared" si="17"/>
        <v>0.98320219037517576</v>
      </c>
      <c r="J27" s="2">
        <f t="shared" si="17"/>
        <v>1.0362102562837621</v>
      </c>
    </row>
    <row r="28" spans="1:13" x14ac:dyDescent="0.2">
      <c r="B28" s="3">
        <v>0.156</v>
      </c>
      <c r="C28" s="4"/>
      <c r="D28" s="3">
        <v>0.16900000000000001</v>
      </c>
      <c r="E28" s="4"/>
      <c r="G28" s="3">
        <v>0.59</v>
      </c>
      <c r="H28" s="4"/>
      <c r="I28" s="3">
        <v>0.26400000000000001</v>
      </c>
      <c r="J28" s="4"/>
    </row>
  </sheetData>
  <mergeCells count="13">
    <mergeCell ref="B28:C28"/>
    <mergeCell ref="D28:E28"/>
    <mergeCell ref="G28:H28"/>
    <mergeCell ref="I28:J28"/>
    <mergeCell ref="L24:M24"/>
    <mergeCell ref="B20:C20"/>
    <mergeCell ref="D20:E20"/>
    <mergeCell ref="G20:H20"/>
    <mergeCell ref="I20:J20"/>
    <mergeCell ref="B24:C24"/>
    <mergeCell ref="D24:E24"/>
    <mergeCell ref="G24:H24"/>
    <mergeCell ref="I24:J24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AndoR</dc:creator>
  <cp:lastModifiedBy>AndoR</cp:lastModifiedBy>
  <dcterms:created xsi:type="dcterms:W3CDTF">2015-06-05T18:17:20Z</dcterms:created>
  <dcterms:modified xsi:type="dcterms:W3CDTF">2021-06-05T06:47:07Z</dcterms:modified>
</cp:coreProperties>
</file>