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bookViews>
    <workbookView xWindow="120" yWindow="60" windowWidth="15180" windowHeight="9345" tabRatio="943" activeTab="6"/>
  </bookViews>
  <sheets>
    <sheet name="Comml and Exp" sheetId="23" r:id="rId1"/>
    <sheet name="Aq-DW" sheetId="5" r:id="rId2"/>
    <sheet name="Aq-NaOCl" sheetId="4" r:id="rId3"/>
    <sheet name="Elt-DW" sheetId="7" r:id="rId4"/>
    <sheet name="Elte-NaOCl" sheetId="6" r:id="rId5"/>
    <sheet name="Extr-DW" sheetId="9" r:id="rId6"/>
    <sheet name="Extr-NaOCl" sheetId="8" r:id="rId7"/>
    <sheet name="Exp-I-DW" sheetId="10" r:id="rId8"/>
    <sheet name="Exp-I-NaOCl" sheetId="11" r:id="rId9"/>
    <sheet name="Exp-II-DW" sheetId="18" r:id="rId10"/>
    <sheet name="Exp-II-NaOCl" sheetId="17" r:id="rId11"/>
    <sheet name="Exp-III-DW" sheetId="16" r:id="rId12"/>
    <sheet name="Exp-III-NaOCl" sheetId="22" r:id="rId13"/>
    <sheet name="Exp-IV-DW" sheetId="12" r:id="rId14"/>
    <sheet name="Exp-IV-NaOCl" sheetId="13" r:id="rId15"/>
    <sheet name="Exp-V-DW" sheetId="20" r:id="rId16"/>
    <sheet name="Exp-V-NaOCl" sheetId="21" r:id="rId17"/>
  </sheets>
  <calcPr calcId="162913"/>
</workbook>
</file>

<file path=xl/calcChain.xml><?xml version="1.0" encoding="utf-8"?>
<calcChain xmlns="http://schemas.openxmlformats.org/spreadsheetml/2006/main">
  <c r="N13" i="8" l="1"/>
  <c r="K19" i="21" l="1"/>
  <c r="J19" i="21"/>
  <c r="I19" i="21"/>
  <c r="H19" i="21"/>
  <c r="G19" i="21"/>
  <c r="N15" i="20"/>
  <c r="N16" i="20"/>
  <c r="N17" i="20"/>
  <c r="L13" i="20"/>
  <c r="K19" i="20"/>
  <c r="P14" i="20" s="1"/>
  <c r="J19" i="20"/>
  <c r="O14" i="20" s="1"/>
  <c r="I19" i="20"/>
  <c r="N14" i="20" s="1"/>
  <c r="H19" i="20"/>
  <c r="M14" i="20" s="1"/>
  <c r="G19" i="20"/>
  <c r="L14" i="20" s="1"/>
  <c r="P15" i="13"/>
  <c r="L17" i="13"/>
  <c r="M13" i="13"/>
  <c r="K19" i="13"/>
  <c r="P14" i="13" s="1"/>
  <c r="J19" i="13"/>
  <c r="O14" i="13" s="1"/>
  <c r="I19" i="13"/>
  <c r="N14" i="13" s="1"/>
  <c r="H19" i="13"/>
  <c r="M14" i="13" s="1"/>
  <c r="G19" i="13"/>
  <c r="L14" i="13" s="1"/>
  <c r="M15" i="12"/>
  <c r="M16" i="12"/>
  <c r="M17" i="12"/>
  <c r="N13" i="12"/>
  <c r="K19" i="12"/>
  <c r="P14" i="12" s="1"/>
  <c r="J19" i="12"/>
  <c r="O14" i="12" s="1"/>
  <c r="I19" i="12"/>
  <c r="N14" i="12" s="1"/>
  <c r="H19" i="12"/>
  <c r="M14" i="12" s="1"/>
  <c r="G19" i="12"/>
  <c r="L14" i="12" s="1"/>
  <c r="O16" i="22"/>
  <c r="N17" i="22"/>
  <c r="O13" i="22"/>
  <c r="K19" i="22"/>
  <c r="P14" i="22" s="1"/>
  <c r="J19" i="22"/>
  <c r="O14" i="22" s="1"/>
  <c r="I19" i="22"/>
  <c r="N14" i="22" s="1"/>
  <c r="H19" i="22"/>
  <c r="M14" i="22" s="1"/>
  <c r="G19" i="22"/>
  <c r="L14" i="22" s="1"/>
  <c r="P15" i="16"/>
  <c r="P16" i="16"/>
  <c r="P17" i="16"/>
  <c r="L13" i="16"/>
  <c r="K19" i="16"/>
  <c r="P14" i="16" s="1"/>
  <c r="J19" i="16"/>
  <c r="O14" i="16" s="1"/>
  <c r="I19" i="16"/>
  <c r="N14" i="16" s="1"/>
  <c r="H19" i="16"/>
  <c r="M14" i="16" s="1"/>
  <c r="G19" i="16"/>
  <c r="L14" i="16" s="1"/>
  <c r="N15" i="17"/>
  <c r="L16" i="17"/>
  <c r="P16" i="17"/>
  <c r="N17" i="17"/>
  <c r="P13" i="17"/>
  <c r="O13" i="17"/>
  <c r="L13" i="17"/>
  <c r="K19" i="17"/>
  <c r="P14" i="17" s="1"/>
  <c r="J19" i="17"/>
  <c r="O14" i="17" s="1"/>
  <c r="I19" i="17"/>
  <c r="N14" i="17" s="1"/>
  <c r="H19" i="17"/>
  <c r="M14" i="17" s="1"/>
  <c r="G19" i="17"/>
  <c r="L14" i="17" s="1"/>
  <c r="N15" i="8"/>
  <c r="N16" i="8"/>
  <c r="L17" i="8"/>
  <c r="P17" i="8"/>
  <c r="M13" i="8"/>
  <c r="K19" i="8"/>
  <c r="P14" i="8" s="1"/>
  <c r="J19" i="8"/>
  <c r="O14" i="8" s="1"/>
  <c r="I19" i="8"/>
  <c r="N14" i="8" s="1"/>
  <c r="H19" i="8"/>
  <c r="M14" i="8" s="1"/>
  <c r="G19" i="8"/>
  <c r="L14" i="8" s="1"/>
  <c r="P16" i="9"/>
  <c r="P17" i="9"/>
  <c r="P13" i="9"/>
  <c r="K19" i="9"/>
  <c r="P14" i="9" s="1"/>
  <c r="J19" i="9"/>
  <c r="O14" i="9" s="1"/>
  <c r="I19" i="9"/>
  <c r="N14" i="9" s="1"/>
  <c r="H19" i="9"/>
  <c r="M14" i="9" s="1"/>
  <c r="G19" i="9"/>
  <c r="L14" i="9" s="1"/>
  <c r="M15" i="6"/>
  <c r="O16" i="6"/>
  <c r="N17" i="6"/>
  <c r="O17" i="6"/>
  <c r="O13" i="6"/>
  <c r="K19" i="6"/>
  <c r="P14" i="6" s="1"/>
  <c r="J19" i="6"/>
  <c r="O14" i="6" s="1"/>
  <c r="I19" i="6"/>
  <c r="N14" i="6" s="1"/>
  <c r="H19" i="6"/>
  <c r="M14" i="6" s="1"/>
  <c r="G19" i="6"/>
  <c r="L14" i="6" s="1"/>
  <c r="R14" i="6" s="1"/>
  <c r="N15" i="7"/>
  <c r="O15" i="7"/>
  <c r="M16" i="7"/>
  <c r="N17" i="7"/>
  <c r="O17" i="7"/>
  <c r="O13" i="7"/>
  <c r="K19" i="7"/>
  <c r="P14" i="7" s="1"/>
  <c r="J19" i="7"/>
  <c r="O14" i="7" s="1"/>
  <c r="I19" i="7"/>
  <c r="N14" i="7" s="1"/>
  <c r="H19" i="7"/>
  <c r="M14" i="7" s="1"/>
  <c r="G19" i="7"/>
  <c r="L14" i="7" s="1"/>
  <c r="N16" i="4"/>
  <c r="N17" i="4"/>
  <c r="K19" i="4"/>
  <c r="P15" i="4" s="1"/>
  <c r="J19" i="4"/>
  <c r="O14" i="4" s="1"/>
  <c r="I19" i="4"/>
  <c r="H19" i="4"/>
  <c r="M14" i="4" s="1"/>
  <c r="G19" i="4"/>
  <c r="O13" i="4"/>
  <c r="K19" i="5"/>
  <c r="J19" i="5"/>
  <c r="I19" i="5"/>
  <c r="H19" i="5"/>
  <c r="G19" i="5"/>
  <c r="F17" i="22"/>
  <c r="F16" i="22"/>
  <c r="P15" i="22" l="1"/>
  <c r="L15" i="22"/>
  <c r="M15" i="21"/>
  <c r="M17" i="21"/>
  <c r="M16" i="21"/>
  <c r="M14" i="21"/>
  <c r="L13" i="4"/>
  <c r="L14" i="4"/>
  <c r="L17" i="4"/>
  <c r="L13" i="7"/>
  <c r="P13" i="7"/>
  <c r="P16" i="7"/>
  <c r="L16" i="7"/>
  <c r="L13" i="6"/>
  <c r="P13" i="6"/>
  <c r="P15" i="6"/>
  <c r="L15" i="6"/>
  <c r="N16" i="9"/>
  <c r="O13" i="8"/>
  <c r="O17" i="8"/>
  <c r="M16" i="8"/>
  <c r="M15" i="8"/>
  <c r="M13" i="17"/>
  <c r="Q13" i="17" s="1"/>
  <c r="M17" i="17"/>
  <c r="O16" i="17"/>
  <c r="M15" i="17"/>
  <c r="N13" i="16"/>
  <c r="O17" i="16"/>
  <c r="O16" i="16"/>
  <c r="O15" i="16"/>
  <c r="L13" i="22"/>
  <c r="P13" i="22"/>
  <c r="M17" i="22"/>
  <c r="N16" i="22"/>
  <c r="O15" i="22"/>
  <c r="O13" i="12"/>
  <c r="L17" i="12"/>
  <c r="L16" i="12"/>
  <c r="L15" i="12"/>
  <c r="P13" i="13"/>
  <c r="P16" i="13"/>
  <c r="M15" i="13"/>
  <c r="M13" i="20"/>
  <c r="M17" i="20"/>
  <c r="M16" i="20"/>
  <c r="M15" i="20"/>
  <c r="P16" i="6"/>
  <c r="N15" i="9"/>
  <c r="P17" i="4"/>
  <c r="P16" i="4"/>
  <c r="O15" i="4"/>
  <c r="M13" i="7"/>
  <c r="M17" i="7"/>
  <c r="O16" i="7"/>
  <c r="M15" i="7"/>
  <c r="Q14" i="6"/>
  <c r="M13" i="6"/>
  <c r="M17" i="6"/>
  <c r="N16" i="6"/>
  <c r="O15" i="6"/>
  <c r="N17" i="9"/>
  <c r="M16" i="9"/>
  <c r="L13" i="8"/>
  <c r="P13" i="8"/>
  <c r="N17" i="8"/>
  <c r="P16" i="8"/>
  <c r="L16" i="8"/>
  <c r="L15" i="8"/>
  <c r="N13" i="17"/>
  <c r="P17" i="17"/>
  <c r="L17" i="17"/>
  <c r="N16" i="17"/>
  <c r="P15" i="17"/>
  <c r="L15" i="17"/>
  <c r="O13" i="16"/>
  <c r="N17" i="16"/>
  <c r="N16" i="16"/>
  <c r="N15" i="16"/>
  <c r="M13" i="22"/>
  <c r="P17" i="22"/>
  <c r="L17" i="22"/>
  <c r="R17" i="22" s="1"/>
  <c r="M16" i="22"/>
  <c r="N15" i="22"/>
  <c r="L13" i="12"/>
  <c r="O17" i="12"/>
  <c r="O16" i="12"/>
  <c r="O15" i="12"/>
  <c r="P17" i="13"/>
  <c r="M16" i="13"/>
  <c r="L15" i="13"/>
  <c r="N13" i="20"/>
  <c r="L17" i="20"/>
  <c r="L16" i="20"/>
  <c r="L15" i="20"/>
  <c r="Q15" i="20" s="1"/>
  <c r="Q14" i="7"/>
  <c r="R14" i="7"/>
  <c r="L16" i="6"/>
  <c r="R16" i="6" s="1"/>
  <c r="L16" i="4"/>
  <c r="O17" i="4"/>
  <c r="O16" i="4"/>
  <c r="L15" i="4"/>
  <c r="N13" i="7"/>
  <c r="P17" i="7"/>
  <c r="L17" i="7"/>
  <c r="N16" i="7"/>
  <c r="R16" i="7" s="1"/>
  <c r="P15" i="7"/>
  <c r="L15" i="7"/>
  <c r="N13" i="6"/>
  <c r="P17" i="6"/>
  <c r="Q17" i="6" s="1"/>
  <c r="L17" i="6"/>
  <c r="M16" i="6"/>
  <c r="N15" i="6"/>
  <c r="R15" i="6" s="1"/>
  <c r="N13" i="9"/>
  <c r="M17" i="9"/>
  <c r="P15" i="9"/>
  <c r="M17" i="8"/>
  <c r="R17" i="8" s="1"/>
  <c r="O16" i="8"/>
  <c r="R16" i="8" s="1"/>
  <c r="P15" i="8"/>
  <c r="R14" i="17"/>
  <c r="Q14" i="17"/>
  <c r="O17" i="17"/>
  <c r="M16" i="17"/>
  <c r="R16" i="17" s="1"/>
  <c r="O15" i="17"/>
  <c r="P13" i="16"/>
  <c r="L17" i="16"/>
  <c r="Q17" i="16" s="1"/>
  <c r="L16" i="16"/>
  <c r="L15" i="16"/>
  <c r="N13" i="22"/>
  <c r="O17" i="22"/>
  <c r="P16" i="22"/>
  <c r="L16" i="22"/>
  <c r="M15" i="22"/>
  <c r="M13" i="12"/>
  <c r="R13" i="12" s="1"/>
  <c r="N17" i="12"/>
  <c r="N16" i="12"/>
  <c r="N15" i="12"/>
  <c r="L13" i="13"/>
  <c r="Q13" i="13" s="1"/>
  <c r="M17" i="13"/>
  <c r="L16" i="13"/>
  <c r="P17" i="20"/>
  <c r="P16" i="20"/>
  <c r="R16" i="20" s="1"/>
  <c r="P15" i="20"/>
  <c r="L15" i="21"/>
  <c r="L17" i="21"/>
  <c r="L14" i="21"/>
  <c r="L16" i="21"/>
  <c r="L14" i="5"/>
  <c r="L15" i="5"/>
  <c r="L16" i="5"/>
  <c r="L17" i="5"/>
  <c r="N14" i="5"/>
  <c r="N15" i="5"/>
  <c r="N16" i="5"/>
  <c r="N17" i="5"/>
  <c r="P14" i="5"/>
  <c r="P15" i="5"/>
  <c r="P16" i="5"/>
  <c r="P17" i="5"/>
  <c r="P13" i="5"/>
  <c r="M14" i="5"/>
  <c r="M17" i="5"/>
  <c r="M15" i="5"/>
  <c r="M16" i="5"/>
  <c r="O14" i="5"/>
  <c r="O16" i="5"/>
  <c r="O17" i="5"/>
  <c r="O15" i="5"/>
  <c r="N13" i="5"/>
  <c r="R14" i="8"/>
  <c r="Q14" i="8"/>
  <c r="R13" i="8"/>
  <c r="Q17" i="8"/>
  <c r="O15" i="8"/>
  <c r="R15" i="8" s="1"/>
  <c r="M13" i="16"/>
  <c r="M17" i="16"/>
  <c r="R17" i="16" s="1"/>
  <c r="M16" i="16"/>
  <c r="M15" i="16"/>
  <c r="R14" i="16"/>
  <c r="Q14" i="16"/>
  <c r="Q13" i="16"/>
  <c r="O17" i="9"/>
  <c r="O16" i="9"/>
  <c r="O15" i="9"/>
  <c r="O13" i="9"/>
  <c r="M13" i="9"/>
  <c r="M15" i="9"/>
  <c r="R14" i="9"/>
  <c r="Q14" i="9"/>
  <c r="L13" i="9"/>
  <c r="R13" i="9" s="1"/>
  <c r="L17" i="9"/>
  <c r="L16" i="9"/>
  <c r="Q16" i="9" s="1"/>
  <c r="L15" i="9"/>
  <c r="P14" i="21"/>
  <c r="P15" i="21"/>
  <c r="P17" i="21"/>
  <c r="P16" i="21"/>
  <c r="O17" i="21"/>
  <c r="O14" i="21"/>
  <c r="O15" i="21"/>
  <c r="O16" i="21"/>
  <c r="N14" i="21"/>
  <c r="N15" i="21"/>
  <c r="N17" i="21"/>
  <c r="N16" i="21"/>
  <c r="P13" i="20"/>
  <c r="R13" i="20" s="1"/>
  <c r="O13" i="20"/>
  <c r="O16" i="20"/>
  <c r="O17" i="20"/>
  <c r="R17" i="20" s="1"/>
  <c r="Q16" i="20"/>
  <c r="O15" i="20"/>
  <c r="Q17" i="20"/>
  <c r="Q14" i="20"/>
  <c r="R14" i="20"/>
  <c r="O17" i="13"/>
  <c r="O16" i="13"/>
  <c r="O15" i="13"/>
  <c r="O13" i="13"/>
  <c r="N13" i="13"/>
  <c r="N17" i="13"/>
  <c r="N16" i="13"/>
  <c r="Q16" i="13" s="1"/>
  <c r="N15" i="13"/>
  <c r="R16" i="13"/>
  <c r="R14" i="13"/>
  <c r="Q14" i="13"/>
  <c r="Q15" i="13"/>
  <c r="P13" i="12"/>
  <c r="P15" i="12"/>
  <c r="Q14" i="12"/>
  <c r="R14" i="12"/>
  <c r="P17" i="12"/>
  <c r="P16" i="12"/>
  <c r="Q16" i="12" s="1"/>
  <c r="R14" i="22"/>
  <c r="Q14" i="22"/>
  <c r="R16" i="22"/>
  <c r="Q17" i="22"/>
  <c r="Q15" i="22"/>
  <c r="P13" i="4"/>
  <c r="P14" i="4"/>
  <c r="N13" i="4"/>
  <c r="Q13" i="4" s="1"/>
  <c r="N14" i="4"/>
  <c r="N15" i="4"/>
  <c r="M13" i="4"/>
  <c r="R14" i="4"/>
  <c r="Q14" i="4"/>
  <c r="M17" i="4"/>
  <c r="R17" i="4" s="1"/>
  <c r="M16" i="4"/>
  <c r="M15" i="4"/>
  <c r="R15" i="4" s="1"/>
  <c r="O13" i="5"/>
  <c r="M13" i="5"/>
  <c r="L13" i="5"/>
  <c r="Q13" i="5" s="1"/>
  <c r="M13" i="21"/>
  <c r="O13" i="21"/>
  <c r="L13" i="21"/>
  <c r="N13" i="21"/>
  <c r="P13" i="21"/>
  <c r="R13" i="22"/>
  <c r="R13" i="16"/>
  <c r="R13" i="17"/>
  <c r="Q13" i="8"/>
  <c r="Q13" i="7"/>
  <c r="R13" i="5" l="1"/>
  <c r="R13" i="13"/>
  <c r="Q13" i="12"/>
  <c r="Q13" i="20"/>
  <c r="R15" i="16"/>
  <c r="R15" i="5"/>
  <c r="Q15" i="7"/>
  <c r="R15" i="7"/>
  <c r="Q16" i="7"/>
  <c r="R13" i="4"/>
  <c r="R17" i="13"/>
  <c r="R15" i="20"/>
  <c r="R17" i="6"/>
  <c r="R15" i="22"/>
  <c r="Q17" i="17"/>
  <c r="R17" i="17"/>
  <c r="Q16" i="8"/>
  <c r="Q16" i="6"/>
  <c r="Q15" i="6"/>
  <c r="Q15" i="17"/>
  <c r="R15" i="17"/>
  <c r="Q13" i="22"/>
  <c r="Q16" i="17"/>
  <c r="Q13" i="9"/>
  <c r="R15" i="13"/>
  <c r="Q15" i="16"/>
  <c r="Q17" i="7"/>
  <c r="R17" i="7"/>
  <c r="Q13" i="6"/>
  <c r="Q16" i="22"/>
  <c r="R13" i="6"/>
  <c r="R13" i="7"/>
  <c r="Q17" i="5"/>
  <c r="Q15" i="5"/>
  <c r="R17" i="5"/>
  <c r="Q16" i="5"/>
  <c r="R16" i="5"/>
  <c r="Q14" i="5"/>
  <c r="R14" i="5"/>
  <c r="Q17" i="13"/>
  <c r="Q15" i="8"/>
  <c r="R16" i="16"/>
  <c r="Q16" i="16"/>
  <c r="Q15" i="9"/>
  <c r="R15" i="9"/>
  <c r="Q17" i="9"/>
  <c r="R17" i="9"/>
  <c r="R16" i="9"/>
  <c r="Q17" i="21"/>
  <c r="R17" i="21"/>
  <c r="R14" i="21"/>
  <c r="Q14" i="21"/>
  <c r="Q16" i="21"/>
  <c r="R16" i="21"/>
  <c r="Q15" i="21"/>
  <c r="R15" i="21"/>
  <c r="R17" i="12"/>
  <c r="Q17" i="12"/>
  <c r="Q15" i="12"/>
  <c r="R15" i="12"/>
  <c r="R16" i="12"/>
  <c r="R16" i="4"/>
  <c r="Q16" i="4"/>
  <c r="Q15" i="4"/>
  <c r="Q17" i="4"/>
  <c r="Q13" i="21"/>
  <c r="R13" i="21"/>
  <c r="K19" i="18"/>
  <c r="P14" i="18" s="1"/>
  <c r="J19" i="18"/>
  <c r="O14" i="18" s="1"/>
  <c r="I19" i="18"/>
  <c r="N14" i="18" s="1"/>
  <c r="H19" i="18"/>
  <c r="M14" i="18" s="1"/>
  <c r="G19" i="18"/>
  <c r="L14" i="18" s="1"/>
  <c r="P13" i="18" l="1"/>
  <c r="N17" i="18"/>
  <c r="O16" i="18"/>
  <c r="P15" i="18"/>
  <c r="M13" i="18"/>
  <c r="M17" i="18"/>
  <c r="N16" i="18"/>
  <c r="O15" i="18"/>
  <c r="N13" i="18"/>
  <c r="M16" i="18"/>
  <c r="N15" i="18"/>
  <c r="P17" i="18"/>
  <c r="O13" i="18"/>
  <c r="M15" i="18"/>
  <c r="O17" i="18"/>
  <c r="P16" i="18"/>
  <c r="L13" i="18"/>
  <c r="R13" i="18" s="1"/>
  <c r="L16" i="18"/>
  <c r="R14" i="18"/>
  <c r="Q14" i="18"/>
  <c r="L17" i="18"/>
  <c r="L15" i="18"/>
  <c r="Q13" i="18"/>
  <c r="H19" i="11"/>
  <c r="I19" i="11"/>
  <c r="N16" i="11" s="1"/>
  <c r="J19" i="11"/>
  <c r="K19" i="11"/>
  <c r="P13" i="11" s="1"/>
  <c r="G19" i="11"/>
  <c r="O15" i="11"/>
  <c r="O17" i="11"/>
  <c r="M15" i="11"/>
  <c r="L16" i="11"/>
  <c r="N13" i="11"/>
  <c r="H19" i="10"/>
  <c r="M14" i="10" s="1"/>
  <c r="I19" i="10"/>
  <c r="N14" i="10" s="1"/>
  <c r="J19" i="10"/>
  <c r="O14" i="10" s="1"/>
  <c r="K19" i="10"/>
  <c r="P14" i="10" s="1"/>
  <c r="G19" i="10"/>
  <c r="L14" i="10" s="1"/>
  <c r="P16" i="11" l="1"/>
  <c r="L15" i="11"/>
  <c r="L14" i="11"/>
  <c r="M16" i="11"/>
  <c r="M14" i="11"/>
  <c r="P15" i="11"/>
  <c r="P14" i="11"/>
  <c r="L13" i="11"/>
  <c r="M17" i="11"/>
  <c r="O16" i="11"/>
  <c r="O14" i="11"/>
  <c r="N15" i="11"/>
  <c r="N14" i="11"/>
  <c r="L13" i="10"/>
  <c r="L16" i="10"/>
  <c r="N13" i="10"/>
  <c r="N16" i="10"/>
  <c r="O13" i="10"/>
  <c r="O16" i="10"/>
  <c r="P13" i="10"/>
  <c r="P16" i="10"/>
  <c r="M13" i="10"/>
  <c r="M16" i="10"/>
  <c r="Q14" i="10"/>
  <c r="R14" i="10"/>
  <c r="L17" i="10"/>
  <c r="L15" i="10"/>
  <c r="N17" i="10"/>
  <c r="N15" i="10"/>
  <c r="O17" i="10"/>
  <c r="O15" i="10"/>
  <c r="P17" i="10"/>
  <c r="P15" i="10"/>
  <c r="M17" i="10"/>
  <c r="M15" i="10"/>
  <c r="R17" i="18"/>
  <c r="Q17" i="18"/>
  <c r="R15" i="18"/>
  <c r="Q15" i="18"/>
  <c r="Q16" i="18"/>
  <c r="R16" i="18"/>
  <c r="M13" i="11"/>
  <c r="O13" i="11"/>
  <c r="L17" i="11"/>
  <c r="N17" i="11"/>
  <c r="P17" i="11"/>
  <c r="Q15" i="10" l="1"/>
  <c r="Q14" i="11"/>
  <c r="R14" i="11"/>
  <c r="Q16" i="10"/>
  <c r="R15" i="10"/>
  <c r="R16" i="10"/>
  <c r="R17" i="10"/>
  <c r="Q17" i="10"/>
  <c r="R13" i="10"/>
  <c r="Q13" i="10"/>
  <c r="F17" i="21"/>
  <c r="F16" i="21"/>
  <c r="F17" i="20"/>
  <c r="F16" i="20"/>
  <c r="F17" i="18"/>
  <c r="F16" i="18"/>
  <c r="F17" i="17"/>
  <c r="F16" i="17"/>
  <c r="F17" i="16"/>
  <c r="F16" i="16"/>
  <c r="F17" i="13" l="1"/>
  <c r="F16" i="13"/>
  <c r="F17" i="12"/>
  <c r="F16" i="12"/>
  <c r="F17" i="11"/>
  <c r="F16" i="11"/>
  <c r="F17" i="10"/>
  <c r="F16" i="10"/>
  <c r="F17" i="9"/>
  <c r="F16" i="9"/>
  <c r="F17" i="8"/>
  <c r="F16" i="8"/>
  <c r="F17" i="7"/>
  <c r="F16" i="7"/>
  <c r="F17" i="6"/>
  <c r="F16" i="6"/>
  <c r="F17" i="5"/>
  <c r="F16" i="5"/>
  <c r="R17" i="11" l="1"/>
  <c r="Q17" i="11"/>
  <c r="R13" i="11"/>
  <c r="R15" i="11"/>
  <c r="I28" i="4"/>
  <c r="H28" i="4"/>
  <c r="G28" i="4"/>
  <c r="Q15" i="11" l="1"/>
  <c r="Q13" i="11"/>
  <c r="R16" i="11"/>
  <c r="Q16" i="11"/>
  <c r="I11" i="4"/>
  <c r="I10" i="4"/>
  <c r="H11" i="4"/>
  <c r="H10" i="4"/>
  <c r="G11" i="4"/>
  <c r="G10" i="4"/>
  <c r="I27" i="4"/>
  <c r="G27" i="4"/>
  <c r="H27" i="4"/>
  <c r="F16" i="4" l="1"/>
  <c r="F17" i="4" l="1"/>
</calcChain>
</file>

<file path=xl/sharedStrings.xml><?xml version="1.0" encoding="utf-8"?>
<sst xmlns="http://schemas.openxmlformats.org/spreadsheetml/2006/main" count="853" uniqueCount="75">
  <si>
    <t>Average</t>
  </si>
  <si>
    <t>SD</t>
  </si>
  <si>
    <t>1 hr</t>
  </si>
  <si>
    <t>24 hrs</t>
  </si>
  <si>
    <t>Key</t>
  </si>
  <si>
    <t>S = Sample</t>
  </si>
  <si>
    <t>Thickness (mm) just before immersion</t>
  </si>
  <si>
    <t>t = Time</t>
  </si>
  <si>
    <t>S 1</t>
  </si>
  <si>
    <t>S 2</t>
  </si>
  <si>
    <t>S 3</t>
  </si>
  <si>
    <t>S 4</t>
  </si>
  <si>
    <t>S 5</t>
  </si>
  <si>
    <t>Ch = Change</t>
  </si>
  <si>
    <t>t (min)</t>
  </si>
  <si>
    <t xml:space="preserve">Thickness (mm) immediately after 24 hrs </t>
  </si>
  <si>
    <t>Original Length (mm)</t>
  </si>
  <si>
    <t>Fixed Pin Reading</t>
  </si>
  <si>
    <t>Date Re</t>
  </si>
  <si>
    <t>Re = Reading</t>
  </si>
  <si>
    <t xml:space="preserve">Day </t>
  </si>
  <si>
    <t>Time Re</t>
  </si>
  <si>
    <t>Avg</t>
  </si>
  <si>
    <t>Avg = Average</t>
  </si>
  <si>
    <t xml:space="preserve">Locations </t>
  </si>
  <si>
    <t>P Room temp</t>
  </si>
  <si>
    <t>P = Present</t>
  </si>
  <si>
    <t>mm = millimeter</t>
  </si>
  <si>
    <t>S 1 (mm)</t>
  </si>
  <si>
    <t>S 2 (mm)</t>
  </si>
  <si>
    <t>S 3 (mm)</t>
  </si>
  <si>
    <t>S 4 (mm)</t>
  </si>
  <si>
    <t>S 5 (mm)</t>
  </si>
  <si>
    <t>Method: Chesterman Travelling Microscope (Magnification10x, accuracy 0.02 mm)</t>
  </si>
  <si>
    <t>Exp-I (Comp 131) in DW for 24 hours: Linear Dimensional Changes</t>
  </si>
  <si>
    <t>Exp-I (Comp 131) in 1% NaOCl for 24 hours: Linear Dimensional Changes</t>
  </si>
  <si>
    <t>Exp-II (Comp 132) in DW for 24 hours: Linear Dimensional Changes</t>
  </si>
  <si>
    <t>Exp-III (Comp 152-a) in DW for 24 hours: Linear Dimensional Changes</t>
  </si>
  <si>
    <t>Exp-IV (Comp 152-b) in DW for 24 hours: Linear Dimensional Changes</t>
  </si>
  <si>
    <t>Exp-V (Comp 152-c) in DW for 24 hours: Linear Dimensional Changes</t>
  </si>
  <si>
    <t>Exp-IV (Comp 152-b) in 1%NaOCl for 24 hours: Linear Dimensional Changes</t>
  </si>
  <si>
    <t>Exp-V (Comp 152-c) in 1%NaOCl for 24 hours: Linear Dimensional Changes</t>
  </si>
  <si>
    <t>Extrude Medium Bodied in DW for 24 hours (Linear Dimensional Changes)</t>
  </si>
  <si>
    <t>min&amp;hrs</t>
  </si>
  <si>
    <t>% Dimensional Changes</t>
  </si>
  <si>
    <t>Elite HD Monophase in 1%NaOCl for 24 hours (Linear Dimensional Changes)</t>
  </si>
  <si>
    <t xml:space="preserve">Elite HD Monophase in DW for 24 hours (Linear Dimensional Changes) </t>
  </si>
  <si>
    <t>Exp-II (Comp 132) in 1%NaOCl for 24 hours: Linear Dimensional Changes</t>
  </si>
  <si>
    <t>Extrude Medium Bodied in NaOCl for 24 hours (Linear Dimensional Changes)</t>
  </si>
  <si>
    <t>Aquasil Monophase in NaOCl for 24 hours (Linear Dimensional Changes)</t>
  </si>
  <si>
    <t>Linear Dimensional Changes: Aquasil Monophase in DW for 24 hours</t>
  </si>
  <si>
    <t>Exp-III (Comp 152-a) in 1%NaOCl for 24 hours: Linear Dimensional Changes</t>
  </si>
  <si>
    <t>Exp-I (DW)</t>
  </si>
  <si>
    <t>Exp-II (DW)</t>
  </si>
  <si>
    <t>Exp-III (DW)</t>
  </si>
  <si>
    <t>Exp-IV (DW)</t>
  </si>
  <si>
    <t>Exp-V (DW)</t>
  </si>
  <si>
    <t>Exp-I (NaOCl)</t>
  </si>
  <si>
    <t>Exp-II (NaOCl)</t>
  </si>
  <si>
    <t>Exp-III (NaOCl)</t>
  </si>
  <si>
    <t>Exp-IV (NaOCl)</t>
  </si>
  <si>
    <t>Exp-V (NaOCl)</t>
  </si>
  <si>
    <t>10 min</t>
  </si>
  <si>
    <t>30 min</t>
  </si>
  <si>
    <t>60 min</t>
  </si>
  <si>
    <t>1440 min</t>
  </si>
  <si>
    <t>0 min</t>
  </si>
  <si>
    <t>Aq M (DW)</t>
  </si>
  <si>
    <t>Extr M (DW)</t>
  </si>
  <si>
    <t>Aq M (NaOCl)</t>
  </si>
  <si>
    <t>Extr M (NaOCl)</t>
  </si>
  <si>
    <t>Time (minutes)</t>
  </si>
  <si>
    <t>Linear Dimensional Changes in DW and 1%NaOCl for 24 hours (Comml and Exp VPS)</t>
  </si>
  <si>
    <t>SD-Linear Dimensional Changes in DW and 1%NaOCl for 24 hours (Comml and Exp VPS)</t>
  </si>
  <si>
    <t>Elt M (DW)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</si>
</sst>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20"/>
      <color rgb="FFD60093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20"/>
      <color rgb="FFFFC000"/>
      <name val="Arial"/>
      <family val="2"/>
    </font>
    <font>
      <b/>
      <sz val="20"/>
      <color rgb="FF00B050"/>
      <name val="Arial"/>
      <family val="2"/>
    </font>
    <font>
      <b/>
      <sz val="11"/>
      <name val="Arial"/>
      <family val="2"/>
    </font>
    <font>
      <b/>
      <sz val="16"/>
      <color rgb="FFFF0000"/>
      <name val="Arial"/>
      <family val="2"/>
    </font>
    <font>
      <b/>
      <sz val="22"/>
      <color rgb="FF0000CC"/>
      <name val="Calibri"/>
      <family val="2"/>
      <scheme val="minor"/>
    </font>
    <font>
      <sz val="11"/>
      <name val="Arial"/>
      <family val="2"/>
    </font>
    <font>
      <sz val="11"/>
      <name val="Times New Roman"/>
      <family val="1"/>
    </font>
    <font>
      <b/>
      <sz val="12"/>
      <color rgb="FF0000CC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rgb="FFD60093"/>
      <name val="Arial"/>
      <family val="2"/>
    </font>
    <font>
      <b/>
      <sz val="11"/>
      <color rgb="FFD600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25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left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3" borderId="16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17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18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164" fontId="7" fillId="3" borderId="17" xfId="1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164" fontId="7" fillId="3" borderId="19" xfId="1" applyNumberFormat="1" applyFont="1" applyFill="1" applyBorder="1" applyAlignment="1">
      <alignment horizontal="center" vertical="center"/>
    </xf>
    <xf numFmtId="164" fontId="7" fillId="3" borderId="5" xfId="1" applyNumberFormat="1" applyFont="1" applyFill="1" applyBorder="1" applyAlignment="1">
      <alignment horizontal="center" vertical="center"/>
    </xf>
    <xf numFmtId="0" fontId="0" fillId="0" borderId="1" xfId="0" applyBorder="1"/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" xfId="0" applyFont="1" applyBorder="1"/>
    <xf numFmtId="0" fontId="8" fillId="2" borderId="1" xfId="0" applyFont="1" applyFill="1" applyBorder="1"/>
    <xf numFmtId="0" fontId="8" fillId="2" borderId="28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9" fillId="2" borderId="1" xfId="0" applyFont="1" applyFill="1" applyBorder="1"/>
    <xf numFmtId="0" fontId="3" fillId="0" borderId="1" xfId="0" applyFont="1" applyBorder="1" applyAlignment="1">
      <alignment horizontal="center"/>
    </xf>
    <xf numFmtId="0" fontId="0" fillId="0" borderId="29" xfId="0" applyBorder="1" applyAlignment="1"/>
    <xf numFmtId="0" fontId="8" fillId="0" borderId="2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3" borderId="14" xfId="1" applyFont="1" applyFill="1" applyBorder="1" applyAlignment="1">
      <alignment vertical="center"/>
    </xf>
    <xf numFmtId="0" fontId="2" fillId="2" borderId="21" xfId="1" applyFont="1" applyFill="1" applyBorder="1" applyAlignment="1">
      <alignment vertical="center"/>
    </xf>
    <xf numFmtId="0" fontId="2" fillId="2" borderId="22" xfId="1" applyFont="1" applyFill="1" applyBorder="1" applyAlignment="1">
      <alignment vertical="center"/>
    </xf>
    <xf numFmtId="0" fontId="2" fillId="2" borderId="23" xfId="1" applyFont="1" applyFill="1" applyBorder="1" applyAlignment="1">
      <alignment vertical="center"/>
    </xf>
    <xf numFmtId="0" fontId="8" fillId="3" borderId="15" xfId="1" applyFont="1" applyFill="1" applyBorder="1" applyAlignment="1">
      <alignment vertical="center"/>
    </xf>
    <xf numFmtId="18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164" fontId="2" fillId="0" borderId="34" xfId="0" applyNumberFormat="1" applyFont="1" applyBorder="1" applyAlignment="1">
      <alignment horizontal="center" vertical="center"/>
    </xf>
    <xf numFmtId="0" fontId="10" fillId="3" borderId="6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8" fillId="2" borderId="36" xfId="0" applyFont="1" applyFill="1" applyBorder="1" applyAlignment="1">
      <alignment horizontal="center" vertical="center"/>
    </xf>
    <xf numFmtId="0" fontId="7" fillId="3" borderId="37" xfId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2" fontId="16" fillId="0" borderId="1" xfId="0" applyNumberFormat="1" applyFont="1" applyBorder="1" applyAlignment="1">
      <alignment horizontal="center" vertical="center"/>
    </xf>
    <xf numFmtId="2" fontId="17" fillId="3" borderId="1" xfId="0" applyNumberFormat="1" applyFont="1" applyFill="1" applyBorder="1" applyAlignment="1">
      <alignment horizontal="center" vertical="center"/>
    </xf>
    <xf numFmtId="0" fontId="0" fillId="0" borderId="0" xfId="0"/>
    <xf numFmtId="0" fontId="15" fillId="3" borderId="0" xfId="0" applyFont="1" applyFill="1" applyBorder="1" applyAlignment="1">
      <alignment vertical="center"/>
    </xf>
    <xf numFmtId="0" fontId="22" fillId="3" borderId="1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/>
    </xf>
    <xf numFmtId="0" fontId="22" fillId="5" borderId="1" xfId="0" applyFont="1" applyFill="1" applyBorder="1" applyAlignment="1">
      <alignment horizontal="left" vertical="center"/>
    </xf>
    <xf numFmtId="2" fontId="17" fillId="5" borderId="1" xfId="0" applyNumberFormat="1" applyFont="1" applyFill="1" applyBorder="1" applyAlignment="1">
      <alignment horizontal="center" vertical="center"/>
    </xf>
    <xf numFmtId="2" fontId="16" fillId="5" borderId="1" xfId="0" applyNumberFormat="1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left" vertical="center"/>
    </xf>
    <xf numFmtId="2" fontId="0" fillId="5" borderId="2" xfId="0" applyNumberForma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left" vertical="center"/>
    </xf>
    <xf numFmtId="0" fontId="24" fillId="2" borderId="2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/>
    </xf>
    <xf numFmtId="0" fontId="13" fillId="4" borderId="26" xfId="0" applyFont="1" applyFill="1" applyBorder="1" applyAlignment="1">
      <alignment horizontal="center"/>
    </xf>
    <xf numFmtId="0" fontId="13" fillId="4" borderId="2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/>
    </xf>
    <xf numFmtId="0" fontId="8" fillId="3" borderId="15" xfId="1" applyFont="1" applyFill="1" applyBorder="1" applyAlignment="1">
      <alignment horizontal="center" vertical="center"/>
    </xf>
    <xf numFmtId="0" fontId="5" fillId="3" borderId="21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35" xfId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2" borderId="21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8" fillId="3" borderId="30" xfId="1" applyFont="1" applyFill="1" applyBorder="1" applyAlignment="1">
      <alignment horizontal="center" vertical="center"/>
    </xf>
    <xf numFmtId="0" fontId="5" fillId="3" borderId="31" xfId="1" applyFont="1" applyFill="1" applyBorder="1" applyAlignment="1">
      <alignment horizontal="center" vertical="center"/>
    </xf>
    <xf numFmtId="0" fontId="5" fillId="3" borderId="32" xfId="1" applyFont="1" applyFill="1" applyBorder="1" applyAlignment="1">
      <alignment horizontal="center" vertical="center"/>
    </xf>
    <xf numFmtId="0" fontId="5" fillId="3" borderId="33" xfId="1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0000FF"/>
      <color rgb="FF00FF99"/>
      <color rgb="FFFFFFCC"/>
      <color rgb="FFCCFFCC"/>
      <color rgb="FFFFFF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Linear Dimensional Changes in Dw for 24 hours (Comml and Exp VPS)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'Comml and Exp'!$B$2</c:f>
              <c:strCache>
                <c:ptCount val="1"/>
                <c:pt idx="0">
                  <c:v>0 min</c:v>
                </c:pt>
              </c:strCache>
            </c:strRef>
          </c:tx>
          <c:invertIfNegative val="0"/>
          <c:cat>
            <c:strRef>
              <c:f>'Comml and Exp'!$A$3:$A$10</c:f>
              <c:strCache>
                <c:ptCount val="8"/>
                <c:pt idx="0">
                  <c:v>Aq M (DW)</c:v>
                </c:pt>
                <c:pt idx="1">
                  <c:v>Elt M (DW)</c:v>
                </c:pt>
                <c:pt idx="2">
                  <c:v>Extr M (DW)</c:v>
                </c:pt>
                <c:pt idx="3">
                  <c:v>Exp-I (DW)</c:v>
                </c:pt>
                <c:pt idx="4">
                  <c:v>Exp-II (DW)</c:v>
                </c:pt>
                <c:pt idx="5">
                  <c:v>Exp-III (DW)</c:v>
                </c:pt>
                <c:pt idx="6">
                  <c:v>Exp-IV (DW)</c:v>
                </c:pt>
                <c:pt idx="7">
                  <c:v>Exp-V (DW)</c:v>
                </c:pt>
              </c:strCache>
            </c:strRef>
          </c:cat>
          <c:val>
            <c:numRef>
              <c:f>'Comml and Exp'!$B$3:$B$10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F-4937-8F1C-7244721DD054}"/>
            </c:ext>
          </c:extLst>
        </c:ser>
        <c:ser>
          <c:idx val="1"/>
          <c:order val="1"/>
          <c:tx>
            <c:strRef>
              <c:f>'Comml and Exp'!$C$2</c:f>
              <c:strCache>
                <c:ptCount val="1"/>
                <c:pt idx="0">
                  <c:v>10 min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'Comml and Exp'!$C$23:$C$30</c:f>
                <c:numCache>
                  <c:formatCode>General</c:formatCode>
                  <c:ptCount val="8"/>
                  <c:pt idx="0">
                    <c:v>2.8469872675778118E-2</c:v>
                  </c:pt>
                  <c:pt idx="1">
                    <c:v>0</c:v>
                  </c:pt>
                  <c:pt idx="2">
                    <c:v>2.8310574916148037E-2</c:v>
                  </c:pt>
                  <c:pt idx="3">
                    <c:v>0</c:v>
                  </c:pt>
                  <c:pt idx="4">
                    <c:v>2.3064135920583151E-2</c:v>
                  </c:pt>
                  <c:pt idx="5">
                    <c:v>2.3377605619441126E-2</c:v>
                  </c:pt>
                  <c:pt idx="6">
                    <c:v>2.9263205231250197E-2</c:v>
                  </c:pt>
                  <c:pt idx="7">
                    <c:v>2.7657511058086576E-2</c:v>
                  </c:pt>
                </c:numCache>
              </c:numRef>
            </c:plus>
            <c:minus>
              <c:numRef>
                <c:f>'Comml and Exp'!$C$23:$C$30</c:f>
                <c:numCache>
                  <c:formatCode>General</c:formatCode>
                  <c:ptCount val="8"/>
                  <c:pt idx="0">
                    <c:v>2.8469872675778118E-2</c:v>
                  </c:pt>
                  <c:pt idx="1">
                    <c:v>0</c:v>
                  </c:pt>
                  <c:pt idx="2">
                    <c:v>2.8310574916148037E-2</c:v>
                  </c:pt>
                  <c:pt idx="3">
                    <c:v>0</c:v>
                  </c:pt>
                  <c:pt idx="4">
                    <c:v>2.3064135920583151E-2</c:v>
                  </c:pt>
                  <c:pt idx="5">
                    <c:v>2.3377605619441126E-2</c:v>
                  </c:pt>
                  <c:pt idx="6">
                    <c:v>2.9263205231250197E-2</c:v>
                  </c:pt>
                  <c:pt idx="7">
                    <c:v>2.7657511058086576E-2</c:v>
                  </c:pt>
                </c:numCache>
              </c:numRef>
            </c:minus>
          </c:errBars>
          <c:cat>
            <c:strRef>
              <c:f>'Comml and Exp'!$A$3:$A$10</c:f>
              <c:strCache>
                <c:ptCount val="8"/>
                <c:pt idx="0">
                  <c:v>Aq M (DW)</c:v>
                </c:pt>
                <c:pt idx="1">
                  <c:v>Elt M (DW)</c:v>
                </c:pt>
                <c:pt idx="2">
                  <c:v>Extr M (DW)</c:v>
                </c:pt>
                <c:pt idx="3">
                  <c:v>Exp-I (DW)</c:v>
                </c:pt>
                <c:pt idx="4">
                  <c:v>Exp-II (DW)</c:v>
                </c:pt>
                <c:pt idx="5">
                  <c:v>Exp-III (DW)</c:v>
                </c:pt>
                <c:pt idx="6">
                  <c:v>Exp-IV (DW)</c:v>
                </c:pt>
                <c:pt idx="7">
                  <c:v>Exp-V (DW)</c:v>
                </c:pt>
              </c:strCache>
            </c:strRef>
          </c:cat>
          <c:val>
            <c:numRef>
              <c:f>'Comml and Exp'!$C$3:$C$10</c:f>
              <c:numCache>
                <c:formatCode>0.00</c:formatCode>
                <c:ptCount val="8"/>
                <c:pt idx="0">
                  <c:v>3.1167900915705742E-2</c:v>
                </c:pt>
                <c:pt idx="1">
                  <c:v>0</c:v>
                </c:pt>
                <c:pt idx="2">
                  <c:v>3.1009947043682529E-2</c:v>
                </c:pt>
                <c:pt idx="3">
                  <c:v>0</c:v>
                </c:pt>
                <c:pt idx="4">
                  <c:v>1.0314595152143722E-2</c:v>
                </c:pt>
                <c:pt idx="5">
                  <c:v>1.0454783063250286E-2</c:v>
                </c:pt>
                <c:pt idx="6">
                  <c:v>3.205348342815699E-2</c:v>
                </c:pt>
                <c:pt idx="7">
                  <c:v>3.0294806442290108E-2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2F-4937-8F1C-7244721DD054}"/>
            </c:ext>
          </c:extLst>
        </c:ser>
        <c:ser>
          <c:idx val="2"/>
          <c:order val="2"/>
          <c:tx>
            <c:strRef>
              <c:f>'Comml and Exp'!$D$2</c:f>
              <c:strCache>
                <c:ptCount val="1"/>
                <c:pt idx="0">
                  <c:v>30 min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'Comml and Exp'!$D$23:$D$30</c:f>
                <c:numCache>
                  <c:formatCode>General</c:formatCode>
                  <c:ptCount val="8"/>
                  <c:pt idx="0">
                    <c:v>2.2758970949382964E-2</c:v>
                  </c:pt>
                  <c:pt idx="1">
                    <c:v>2.9031771814323738E-2</c:v>
                  </c:pt>
                  <c:pt idx="2">
                    <c:v>4.2859703650516133E-2</c:v>
                  </c:pt>
                  <c:pt idx="3">
                    <c:v>2.8131955822314515E-2</c:v>
                  </c:pt>
                  <c:pt idx="4">
                    <c:v>2.8054830447143287E-2</c:v>
                  </c:pt>
                  <c:pt idx="5">
                    <c:v>4.6550463817666067E-2</c:v>
                  </c:pt>
                  <c:pt idx="6">
                    <c:v>2.3706295227224682E-2</c:v>
                  </c:pt>
                  <c:pt idx="7">
                    <c:v>2.2542825741003355E-2</c:v>
                  </c:pt>
                </c:numCache>
              </c:numRef>
            </c:plus>
            <c:minus>
              <c:numRef>
                <c:f>'Comml and Exp'!$D$23:$D$30</c:f>
                <c:numCache>
                  <c:formatCode>General</c:formatCode>
                  <c:ptCount val="8"/>
                  <c:pt idx="0">
                    <c:v>2.2758970949382964E-2</c:v>
                  </c:pt>
                  <c:pt idx="1">
                    <c:v>2.9031771814323738E-2</c:v>
                  </c:pt>
                  <c:pt idx="2">
                    <c:v>4.2859703650516133E-2</c:v>
                  </c:pt>
                  <c:pt idx="3">
                    <c:v>2.8131955822314515E-2</c:v>
                  </c:pt>
                  <c:pt idx="4">
                    <c:v>2.8054830447143287E-2</c:v>
                  </c:pt>
                  <c:pt idx="5">
                    <c:v>4.6550463817666067E-2</c:v>
                  </c:pt>
                  <c:pt idx="6">
                    <c:v>2.3706295227224682E-2</c:v>
                  </c:pt>
                  <c:pt idx="7">
                    <c:v>2.2542825741003355E-2</c:v>
                  </c:pt>
                </c:numCache>
              </c:numRef>
            </c:minus>
          </c:errBars>
          <c:cat>
            <c:strRef>
              <c:f>'Comml and Exp'!$A$3:$A$10</c:f>
              <c:strCache>
                <c:ptCount val="8"/>
                <c:pt idx="0">
                  <c:v>Aq M (DW)</c:v>
                </c:pt>
                <c:pt idx="1">
                  <c:v>Elt M (DW)</c:v>
                </c:pt>
                <c:pt idx="2">
                  <c:v>Extr M (DW)</c:v>
                </c:pt>
                <c:pt idx="3">
                  <c:v>Exp-I (DW)</c:v>
                </c:pt>
                <c:pt idx="4">
                  <c:v>Exp-II (DW)</c:v>
                </c:pt>
                <c:pt idx="5">
                  <c:v>Exp-III (DW)</c:v>
                </c:pt>
                <c:pt idx="6">
                  <c:v>Exp-IV (DW)</c:v>
                </c:pt>
                <c:pt idx="7">
                  <c:v>Exp-V (DW)</c:v>
                </c:pt>
              </c:strCache>
            </c:strRef>
          </c:cat>
          <c:val>
            <c:numRef>
              <c:f>'Comml and Exp'!$D$3:$D$10</c:f>
              <c:numCache>
                <c:formatCode>0.00</c:formatCode>
                <c:ptCount val="8"/>
                <c:pt idx="0">
                  <c:v>6.2310893278894629E-2</c:v>
                </c:pt>
                <c:pt idx="1">
                  <c:v>3.1799261222292825E-2</c:v>
                </c:pt>
                <c:pt idx="2">
                  <c:v>4.1229671111127041E-2</c:v>
                </c:pt>
                <c:pt idx="3">
                  <c:v>2.0544562813384799E-2</c:v>
                </c:pt>
                <c:pt idx="4">
                  <c:v>2.0487535131792207E-2</c:v>
                </c:pt>
                <c:pt idx="5">
                  <c:v>3.0985132877138305E-2</c:v>
                </c:pt>
                <c:pt idx="6">
                  <c:v>4.2378728652729944E-2</c:v>
                </c:pt>
                <c:pt idx="7">
                  <c:v>4.0319869098935056E-2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2F-4937-8F1C-7244721DD054}"/>
            </c:ext>
          </c:extLst>
        </c:ser>
        <c:ser>
          <c:idx val="3"/>
          <c:order val="3"/>
          <c:tx>
            <c:strRef>
              <c:f>'Comml and Exp'!$E$2</c:f>
              <c:strCache>
                <c:ptCount val="1"/>
                <c:pt idx="0">
                  <c:v>60 min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'Comml and Exp'!$E$23:$E$30</c:f>
                <c:numCache>
                  <c:formatCode>General</c:formatCode>
                  <c:ptCount val="8"/>
                  <c:pt idx="0">
                    <c:v>2.9260588538384945E-2</c:v>
                  </c:pt>
                  <c:pt idx="1">
                    <c:v>2.9031771814323738E-2</c:v>
                  </c:pt>
                  <c:pt idx="2">
                    <c:v>5.8307406630734034E-2</c:v>
                  </c:pt>
                  <c:pt idx="3">
                    <c:v>2.8416370842731613E-2</c:v>
                  </c:pt>
                  <c:pt idx="4">
                    <c:v>2.8124772239461103E-2</c:v>
                  </c:pt>
                  <c:pt idx="5">
                    <c:v>4.3545827699379897E-2</c:v>
                  </c:pt>
                  <c:pt idx="6">
                    <c:v>3.8172542541643463E-2</c:v>
                  </c:pt>
                  <c:pt idx="7">
                    <c:v>3.5410871700574893E-2</c:v>
                  </c:pt>
                </c:numCache>
              </c:numRef>
            </c:plus>
            <c:minus>
              <c:numRef>
                <c:f>'Comml and Exp'!$E$23:$E$30</c:f>
                <c:numCache>
                  <c:formatCode>General</c:formatCode>
                  <c:ptCount val="8"/>
                  <c:pt idx="0">
                    <c:v>2.9260588538384945E-2</c:v>
                  </c:pt>
                  <c:pt idx="1">
                    <c:v>2.9031771814323738E-2</c:v>
                  </c:pt>
                  <c:pt idx="2">
                    <c:v>5.8307406630734034E-2</c:v>
                  </c:pt>
                  <c:pt idx="3">
                    <c:v>2.8416370842731613E-2</c:v>
                  </c:pt>
                  <c:pt idx="4">
                    <c:v>2.8124772239461103E-2</c:v>
                  </c:pt>
                  <c:pt idx="5">
                    <c:v>4.3545827699379897E-2</c:v>
                  </c:pt>
                  <c:pt idx="6">
                    <c:v>3.8172542541643463E-2</c:v>
                  </c:pt>
                  <c:pt idx="7">
                    <c:v>3.5410871700574893E-2</c:v>
                  </c:pt>
                </c:numCache>
              </c:numRef>
            </c:minus>
          </c:errBars>
          <c:cat>
            <c:strRef>
              <c:f>'Comml and Exp'!$A$3:$A$10</c:f>
              <c:strCache>
                <c:ptCount val="8"/>
                <c:pt idx="0">
                  <c:v>Aq M (DW)</c:v>
                </c:pt>
                <c:pt idx="1">
                  <c:v>Elt M (DW)</c:v>
                </c:pt>
                <c:pt idx="2">
                  <c:v>Extr M (DW)</c:v>
                </c:pt>
                <c:pt idx="3">
                  <c:v>Exp-I (DW)</c:v>
                </c:pt>
                <c:pt idx="4">
                  <c:v>Exp-II (DW)</c:v>
                </c:pt>
                <c:pt idx="5">
                  <c:v>Exp-III (DW)</c:v>
                </c:pt>
                <c:pt idx="6">
                  <c:v>Exp-IV (DW)</c:v>
                </c:pt>
                <c:pt idx="7">
                  <c:v>Exp-V (DW)</c:v>
                </c:pt>
              </c:strCache>
            </c:strRef>
          </c:cat>
          <c:val>
            <c:numRef>
              <c:f>'Comml and Exp'!$E$3:$E$10</c:f>
              <c:numCache>
                <c:formatCode>0.00</c:formatCode>
                <c:ptCount val="8"/>
                <c:pt idx="0">
                  <c:v>7.3017531394529905E-2</c:v>
                </c:pt>
                <c:pt idx="1">
                  <c:v>3.1799261222292825E-2</c:v>
                </c:pt>
                <c:pt idx="2">
                  <c:v>7.2492635106931463E-2</c:v>
                </c:pt>
                <c:pt idx="3">
                  <c:v>3.1120977408840473E-2</c:v>
                </c:pt>
                <c:pt idx="4">
                  <c:v>3.080745257245613E-2</c:v>
                </c:pt>
                <c:pt idx="5">
                  <c:v>4.1152901052027312E-2</c:v>
                </c:pt>
                <c:pt idx="6">
                  <c:v>5.3172036801676405E-2</c:v>
                </c:pt>
                <c:pt idx="7">
                  <c:v>5.0334891632739111E-2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2F-4937-8F1C-7244721DD054}"/>
            </c:ext>
          </c:extLst>
        </c:ser>
        <c:ser>
          <c:idx val="4"/>
          <c:order val="4"/>
          <c:tx>
            <c:strRef>
              <c:f>'Comml and Exp'!$F$2</c:f>
              <c:strCache>
                <c:ptCount val="1"/>
                <c:pt idx="0">
                  <c:v>1440 min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'Comml and Exp'!$F$23:$F$30</c:f>
                <c:numCache>
                  <c:formatCode>General</c:formatCode>
                  <c:ptCount val="8"/>
                  <c:pt idx="0">
                    <c:v>2.5664358715896021E-2</c:v>
                  </c:pt>
                  <c:pt idx="1">
                    <c:v>4.7543399609473021E-2</c:v>
                  </c:pt>
                  <c:pt idx="2">
                    <c:v>5.7943196173252533E-2</c:v>
                  </c:pt>
                  <c:pt idx="3">
                    <c:v>2.8786946860383203E-2</c:v>
                  </c:pt>
                  <c:pt idx="4">
                    <c:v>4.3690907943195301E-2</c:v>
                  </c:pt>
                  <c:pt idx="5">
                    <c:v>6.4220697822133715E-2</c:v>
                  </c:pt>
                  <c:pt idx="6">
                    <c:v>3.9073078933623627E-2</c:v>
                  </c:pt>
                  <c:pt idx="7">
                    <c:v>2.1891465736881503E-2</c:v>
                  </c:pt>
                </c:numCache>
              </c:numRef>
            </c:plus>
            <c:minus>
              <c:numRef>
                <c:f>'Comml and Exp'!$F$23:$F$30</c:f>
                <c:numCache>
                  <c:formatCode>General</c:formatCode>
                  <c:ptCount val="8"/>
                  <c:pt idx="0">
                    <c:v>2.5664358715896021E-2</c:v>
                  </c:pt>
                  <c:pt idx="1">
                    <c:v>4.7543399609473021E-2</c:v>
                  </c:pt>
                  <c:pt idx="2">
                    <c:v>5.7943196173252533E-2</c:v>
                  </c:pt>
                  <c:pt idx="3">
                    <c:v>2.8786946860383203E-2</c:v>
                  </c:pt>
                  <c:pt idx="4">
                    <c:v>4.3690907943195301E-2</c:v>
                  </c:pt>
                  <c:pt idx="5">
                    <c:v>6.4220697822133715E-2</c:v>
                  </c:pt>
                  <c:pt idx="6">
                    <c:v>3.9073078933623627E-2</c:v>
                  </c:pt>
                  <c:pt idx="7">
                    <c:v>2.1891465736881503E-2</c:v>
                  </c:pt>
                </c:numCache>
              </c:numRef>
            </c:minus>
          </c:errBars>
          <c:cat>
            <c:strRef>
              <c:f>'Comml and Exp'!$A$3:$A$10</c:f>
              <c:strCache>
                <c:ptCount val="8"/>
                <c:pt idx="0">
                  <c:v>Aq M (DW)</c:v>
                </c:pt>
                <c:pt idx="1">
                  <c:v>Elt M (DW)</c:v>
                </c:pt>
                <c:pt idx="2">
                  <c:v>Extr M (DW)</c:v>
                </c:pt>
                <c:pt idx="3">
                  <c:v>Exp-I (DW)</c:v>
                </c:pt>
                <c:pt idx="4">
                  <c:v>Exp-II (DW)</c:v>
                </c:pt>
                <c:pt idx="5">
                  <c:v>Exp-III (DW)</c:v>
                </c:pt>
                <c:pt idx="6">
                  <c:v>Exp-IV (DW)</c:v>
                </c:pt>
                <c:pt idx="7">
                  <c:v>Exp-V (DW)</c:v>
                </c:pt>
              </c:strCache>
            </c:strRef>
          </c:cat>
          <c:val>
            <c:numRef>
              <c:f>'Comml and Exp'!$F$3:$F$10</c:f>
              <c:numCache>
                <c:formatCode>0.00</c:formatCode>
                <c:ptCount val="8"/>
                <c:pt idx="0">
                  <c:v>0.11473110232534105</c:v>
                </c:pt>
                <c:pt idx="1">
                  <c:v>7.3966588800214006E-2</c:v>
                </c:pt>
                <c:pt idx="2">
                  <c:v>0.12451870941990642</c:v>
                </c:pt>
                <c:pt idx="3">
                  <c:v>7.2861995215208239E-2</c:v>
                </c:pt>
                <c:pt idx="4">
                  <c:v>8.5851530223682609E-2</c:v>
                </c:pt>
                <c:pt idx="5">
                  <c:v>0.10282054702372649</c:v>
                </c:pt>
                <c:pt idx="6">
                  <c:v>0.10584412623672398</c:v>
                </c:pt>
                <c:pt idx="7">
                  <c:v>0.11109420886656778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2F-4937-8F1C-7244721DD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988800"/>
        <c:axId val="167002880"/>
      </c:barChart>
      <c:catAx>
        <c:axId val="166988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002880"/>
        <c:crosses val="autoZero"/>
        <c:auto val="1"/>
        <c:lblAlgn val="ctr"/>
        <c:lblOffset val="100"/>
        <c:noMultiLvlLbl val="0"/>
      </c:catAx>
      <c:valAx>
        <c:axId val="167002880"/>
        <c:scaling>
          <c:orientation val="minMax"/>
          <c:max val="0.2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Linear Dimensional Changes (mm)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1576505540974045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crossAx val="166988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Linear Dimensional Changes in 1% NaOCl (Comml and Exp VPS)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'Comml and Exp'!$B$2</c:f>
              <c:strCache>
                <c:ptCount val="1"/>
                <c:pt idx="0">
                  <c:v>0 min</c:v>
                </c:pt>
              </c:strCache>
            </c:strRef>
          </c:tx>
          <c:invertIfNegative val="0"/>
          <c:cat>
            <c:strRef>
              <c:f>'Comml and Exp'!$A$11:$A$18</c:f>
              <c:strCache>
                <c:ptCount val="8"/>
                <c:pt idx="0">
                  <c:v>Aq M (NaOCl)</c:v>
                </c:pt>
                <c:pt idx="1">
                  <c:v>Elt M (DW)</c:v>
                </c:pt>
                <c:pt idx="2">
                  <c:v>Extr M (NaOCl)</c:v>
                </c:pt>
                <c:pt idx="3">
                  <c:v>Exp-I (NaOCl)</c:v>
                </c:pt>
                <c:pt idx="4">
                  <c:v>Exp-II (NaOCl)</c:v>
                </c:pt>
                <c:pt idx="5">
                  <c:v>Exp-III (NaOCl)</c:v>
                </c:pt>
                <c:pt idx="6">
                  <c:v>Exp-IV (NaOCl)</c:v>
                </c:pt>
                <c:pt idx="7">
                  <c:v>Exp-V (NaOCl)</c:v>
                </c:pt>
              </c:strCache>
            </c:strRef>
          </c:cat>
          <c:val>
            <c:numRef>
              <c:f>'Comml and Exp'!$B$11:$B$18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9A-48D1-BB82-34DB39AF4C7B}"/>
            </c:ext>
          </c:extLst>
        </c:ser>
        <c:ser>
          <c:idx val="1"/>
          <c:order val="1"/>
          <c:tx>
            <c:strRef>
              <c:f>'Comml and Exp'!$C$2</c:f>
              <c:strCache>
                <c:ptCount val="1"/>
                <c:pt idx="0">
                  <c:v>10 min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'Comml and Exp'!$C$31:$C$38</c:f>
                <c:numCache>
                  <c:formatCode>General</c:formatCode>
                  <c:ptCount val="8"/>
                  <c:pt idx="0">
                    <c:v>2.8620233957382703E-2</c:v>
                  </c:pt>
                  <c:pt idx="1">
                    <c:v>0</c:v>
                  </c:pt>
                  <c:pt idx="2">
                    <c:v>3.3024160108133908E-2</c:v>
                  </c:pt>
                  <c:pt idx="3">
                    <c:v>2.3341001852803238E-2</c:v>
                  </c:pt>
                  <c:pt idx="4">
                    <c:v>2.7994983610588803E-2</c:v>
                  </c:pt>
                  <c:pt idx="5">
                    <c:v>2.8214472679639887E-2</c:v>
                  </c:pt>
                  <c:pt idx="6">
                    <c:v>2.8795167362935376E-2</c:v>
                  </c:pt>
                  <c:pt idx="7">
                    <c:v>2.7738746162530286E-2</c:v>
                  </c:pt>
                </c:numCache>
              </c:numRef>
            </c:plus>
            <c:minus>
              <c:numRef>
                <c:f>'Comml and Exp'!$C$31:$C$38</c:f>
                <c:numCache>
                  <c:formatCode>General</c:formatCode>
                  <c:ptCount val="8"/>
                  <c:pt idx="0">
                    <c:v>2.8620233957382703E-2</c:v>
                  </c:pt>
                  <c:pt idx="1">
                    <c:v>0</c:v>
                  </c:pt>
                  <c:pt idx="2">
                    <c:v>3.3024160108133908E-2</c:v>
                  </c:pt>
                  <c:pt idx="3">
                    <c:v>2.3341001852803238E-2</c:v>
                  </c:pt>
                  <c:pt idx="4">
                    <c:v>2.7994983610588803E-2</c:v>
                  </c:pt>
                  <c:pt idx="5">
                    <c:v>2.8214472679639887E-2</c:v>
                  </c:pt>
                  <c:pt idx="6">
                    <c:v>2.8795167362935376E-2</c:v>
                  </c:pt>
                  <c:pt idx="7">
                    <c:v>2.7738746162530286E-2</c:v>
                  </c:pt>
                </c:numCache>
              </c:numRef>
            </c:minus>
          </c:errBars>
          <c:cat>
            <c:strRef>
              <c:f>'Comml and Exp'!$A$11:$A$18</c:f>
              <c:strCache>
                <c:ptCount val="8"/>
                <c:pt idx="0">
                  <c:v>Aq M (NaOCl)</c:v>
                </c:pt>
                <c:pt idx="1">
                  <c:v>Elt M (DW)</c:v>
                </c:pt>
                <c:pt idx="2">
                  <c:v>Extr M (NaOCl)</c:v>
                </c:pt>
                <c:pt idx="3">
                  <c:v>Exp-I (NaOCl)</c:v>
                </c:pt>
                <c:pt idx="4">
                  <c:v>Exp-II (NaOCl)</c:v>
                </c:pt>
                <c:pt idx="5">
                  <c:v>Exp-III (NaOCl)</c:v>
                </c:pt>
                <c:pt idx="6">
                  <c:v>Exp-IV (NaOCl)</c:v>
                </c:pt>
                <c:pt idx="7">
                  <c:v>Exp-V (NaOCl)</c:v>
                </c:pt>
              </c:strCache>
            </c:strRef>
          </c:cat>
          <c:val>
            <c:numRef>
              <c:f>'Comml and Exp'!$C$11:$C$18</c:f>
              <c:numCache>
                <c:formatCode>0.00</c:formatCode>
                <c:ptCount val="8"/>
                <c:pt idx="0">
                  <c:v>3.1343653863551035E-2</c:v>
                </c:pt>
                <c:pt idx="1">
                  <c:v>0</c:v>
                </c:pt>
                <c:pt idx="2">
                  <c:v>3.5137842160959235E-2</c:v>
                </c:pt>
                <c:pt idx="3">
                  <c:v>1.0438413361163317E-2</c:v>
                </c:pt>
                <c:pt idx="4">
                  <c:v>2.0437538685716062E-2</c:v>
                </c:pt>
                <c:pt idx="5">
                  <c:v>3.0892321748961706E-2</c:v>
                </c:pt>
                <c:pt idx="6">
                  <c:v>2.1027176174586191E-2</c:v>
                </c:pt>
                <c:pt idx="7">
                  <c:v>3.0382637321299387E-2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9A-48D1-BB82-34DB39AF4C7B}"/>
            </c:ext>
          </c:extLst>
        </c:ser>
        <c:ser>
          <c:idx val="2"/>
          <c:order val="2"/>
          <c:tx>
            <c:strRef>
              <c:f>'Comml and Exp'!$D$2</c:f>
              <c:strCache>
                <c:ptCount val="1"/>
                <c:pt idx="0">
                  <c:v>30 min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'Comml and Exp'!$D$31:$D$38</c:f>
                <c:numCache>
                  <c:formatCode>General</c:formatCode>
                  <c:ptCount val="8"/>
                  <c:pt idx="0">
                    <c:v>2.8537251783244916E-2</c:v>
                  </c:pt>
                  <c:pt idx="1">
                    <c:v>2.8171502409311776E-2</c:v>
                  </c:pt>
                  <c:pt idx="2">
                    <c:v>2.6859371553401869E-2</c:v>
                  </c:pt>
                  <c:pt idx="3">
                    <c:v>2.3341001852803238E-2</c:v>
                  </c:pt>
                  <c:pt idx="4">
                    <c:v>2.8029438285776722E-2</c:v>
                  </c:pt>
                  <c:pt idx="5">
                    <c:v>2.3019891642950097E-2</c:v>
                  </c:pt>
                  <c:pt idx="6">
                    <c:v>2.8857960795513383E-2</c:v>
                  </c:pt>
                  <c:pt idx="7">
                    <c:v>2.2640851347966208E-2</c:v>
                  </c:pt>
                </c:numCache>
              </c:numRef>
            </c:plus>
            <c:minus>
              <c:numRef>
                <c:f>'Comml and Exp'!$D$31:$D$38</c:f>
                <c:numCache>
                  <c:formatCode>General</c:formatCode>
                  <c:ptCount val="8"/>
                  <c:pt idx="0">
                    <c:v>2.8537251783244916E-2</c:v>
                  </c:pt>
                  <c:pt idx="1">
                    <c:v>2.8171502409311776E-2</c:v>
                  </c:pt>
                  <c:pt idx="2">
                    <c:v>2.6859371553401869E-2</c:v>
                  </c:pt>
                  <c:pt idx="3">
                    <c:v>2.3341001852803238E-2</c:v>
                  </c:pt>
                  <c:pt idx="4">
                    <c:v>2.8029438285776722E-2</c:v>
                  </c:pt>
                  <c:pt idx="5">
                    <c:v>2.3019891642950097E-2</c:v>
                  </c:pt>
                  <c:pt idx="6">
                    <c:v>2.8857960795513383E-2</c:v>
                  </c:pt>
                  <c:pt idx="7">
                    <c:v>2.2640851347966208E-2</c:v>
                  </c:pt>
                </c:numCache>
              </c:numRef>
            </c:minus>
          </c:errBars>
          <c:cat>
            <c:strRef>
              <c:f>'Comml and Exp'!$A$11:$A$18</c:f>
              <c:strCache>
                <c:ptCount val="8"/>
                <c:pt idx="0">
                  <c:v>Aq M (NaOCl)</c:v>
                </c:pt>
                <c:pt idx="1">
                  <c:v>Elt M (DW)</c:v>
                </c:pt>
                <c:pt idx="2">
                  <c:v>Extr M (NaOCl)</c:v>
                </c:pt>
                <c:pt idx="3">
                  <c:v>Exp-I (NaOCl)</c:v>
                </c:pt>
                <c:pt idx="4">
                  <c:v>Exp-II (NaOCl)</c:v>
                </c:pt>
                <c:pt idx="5">
                  <c:v>Exp-III (NaOCl)</c:v>
                </c:pt>
                <c:pt idx="6">
                  <c:v>Exp-IV (NaOCl)</c:v>
                </c:pt>
                <c:pt idx="7">
                  <c:v>Exp-V (NaOCl)</c:v>
                </c:pt>
              </c:strCache>
            </c:strRef>
          </c:cat>
          <c:val>
            <c:numRef>
              <c:f>'Comml and Exp'!$D$11:$D$18</c:f>
              <c:numCache>
                <c:formatCode>0.00</c:formatCode>
                <c:ptCount val="8"/>
                <c:pt idx="0">
                  <c:v>5.8048236173232313E-2</c:v>
                </c:pt>
                <c:pt idx="1">
                  <c:v>2.0572322106811258E-2</c:v>
                </c:pt>
                <c:pt idx="2">
                  <c:v>4.5747921736550165E-2</c:v>
                </c:pt>
                <c:pt idx="3">
                  <c:v>1.0438413361163317E-2</c:v>
                </c:pt>
                <c:pt idx="4">
                  <c:v>3.0693948942125189E-2</c:v>
                </c:pt>
                <c:pt idx="5">
                  <c:v>4.1148732005370829E-2</c:v>
                </c:pt>
                <c:pt idx="6">
                  <c:v>3.1609186756600308E-2</c:v>
                </c:pt>
                <c:pt idx="7">
                  <c:v>4.0493860779336692E-2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9A-48D1-BB82-34DB39AF4C7B}"/>
            </c:ext>
          </c:extLst>
        </c:ser>
        <c:ser>
          <c:idx val="3"/>
          <c:order val="3"/>
          <c:tx>
            <c:strRef>
              <c:f>'Comml and Exp'!$E$2</c:f>
              <c:strCache>
                <c:ptCount val="1"/>
                <c:pt idx="0">
                  <c:v>60 min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'Comml and Exp'!$E$31:$E$38</c:f>
                <c:numCache>
                  <c:formatCode>General</c:formatCode>
                  <c:ptCount val="8"/>
                  <c:pt idx="0">
                    <c:v>2.8537251783244916E-2</c:v>
                  </c:pt>
                  <c:pt idx="1">
                    <c:v>2.3282476412183405E-2</c:v>
                  </c:pt>
                  <c:pt idx="2">
                    <c:v>2.6859371553401869E-2</c:v>
                  </c:pt>
                  <c:pt idx="3">
                    <c:v>2.8461530082917425E-2</c:v>
                  </c:pt>
                  <c:pt idx="4">
                    <c:v>2.3016594851816778E-2</c:v>
                  </c:pt>
                  <c:pt idx="5">
                    <c:v>3.6975752877888367E-2</c:v>
                  </c:pt>
                  <c:pt idx="6">
                    <c:v>4.3650936714446344E-2</c:v>
                  </c:pt>
                  <c:pt idx="7">
                    <c:v>3.5607371739090392E-2</c:v>
                  </c:pt>
                </c:numCache>
              </c:numRef>
            </c:plus>
            <c:minus>
              <c:numRef>
                <c:f>'Comml and Exp'!$E$31:$E$38</c:f>
                <c:numCache>
                  <c:formatCode>General</c:formatCode>
                  <c:ptCount val="8"/>
                  <c:pt idx="0">
                    <c:v>2.8537251783244916E-2</c:v>
                  </c:pt>
                  <c:pt idx="1">
                    <c:v>2.3282476412183405E-2</c:v>
                  </c:pt>
                  <c:pt idx="2">
                    <c:v>2.6859371553401869E-2</c:v>
                  </c:pt>
                  <c:pt idx="3">
                    <c:v>2.8461530082917425E-2</c:v>
                  </c:pt>
                  <c:pt idx="4">
                    <c:v>2.3016594851816778E-2</c:v>
                  </c:pt>
                  <c:pt idx="5">
                    <c:v>3.6975752877888367E-2</c:v>
                  </c:pt>
                  <c:pt idx="6">
                    <c:v>4.3650936714446344E-2</c:v>
                  </c:pt>
                  <c:pt idx="7">
                    <c:v>3.5607371739090392E-2</c:v>
                  </c:pt>
                </c:numCache>
              </c:numRef>
            </c:minus>
          </c:errBars>
          <c:cat>
            <c:strRef>
              <c:f>'Comml and Exp'!$A$11:$A$18</c:f>
              <c:strCache>
                <c:ptCount val="8"/>
                <c:pt idx="0">
                  <c:v>Aq M (NaOCl)</c:v>
                </c:pt>
                <c:pt idx="1">
                  <c:v>Elt M (DW)</c:v>
                </c:pt>
                <c:pt idx="2">
                  <c:v>Extr M (NaOCl)</c:v>
                </c:pt>
                <c:pt idx="3">
                  <c:v>Exp-I (NaOCl)</c:v>
                </c:pt>
                <c:pt idx="4">
                  <c:v>Exp-II (NaOCl)</c:v>
                </c:pt>
                <c:pt idx="5">
                  <c:v>Exp-III (NaOCl)</c:v>
                </c:pt>
                <c:pt idx="6">
                  <c:v>Exp-IV (NaOCl)</c:v>
                </c:pt>
                <c:pt idx="7">
                  <c:v>Exp-V (NaOCl)</c:v>
                </c:pt>
              </c:strCache>
            </c:strRef>
          </c:cat>
          <c:val>
            <c:numRef>
              <c:f>'Comml and Exp'!$E$11:$E$18</c:f>
              <c:numCache>
                <c:formatCode>0.00</c:formatCode>
                <c:ptCount val="8"/>
                <c:pt idx="0">
                  <c:v>5.8048236173232313E-2</c:v>
                </c:pt>
                <c:pt idx="1">
                  <c:v>4.1630671861659342E-2</c:v>
                </c:pt>
                <c:pt idx="2">
                  <c:v>4.5747921736550165E-2</c:v>
                </c:pt>
                <c:pt idx="3">
                  <c:v>2.0785024845905518E-2</c:v>
                </c:pt>
                <c:pt idx="4">
                  <c:v>4.1143269736277063E-2</c:v>
                </c:pt>
                <c:pt idx="5">
                  <c:v>5.160351506862576E-2</c:v>
                </c:pt>
                <c:pt idx="6">
                  <c:v>4.2015014019866591E-2</c:v>
                </c:pt>
                <c:pt idx="7">
                  <c:v>5.0564354233514838E-2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9A-48D1-BB82-34DB39AF4C7B}"/>
            </c:ext>
          </c:extLst>
        </c:ser>
        <c:ser>
          <c:idx val="4"/>
          <c:order val="4"/>
          <c:tx>
            <c:strRef>
              <c:f>'Comml and Exp'!$F$2</c:f>
              <c:strCache>
                <c:ptCount val="1"/>
                <c:pt idx="0">
                  <c:v>1440 min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'Comml and Exp'!$F$31:$F$38</c:f>
                <c:numCache>
                  <c:formatCode>General</c:formatCode>
                  <c:ptCount val="8"/>
                  <c:pt idx="0">
                    <c:v>4.9970064087352224E-2</c:v>
                  </c:pt>
                  <c:pt idx="1">
                    <c:v>2.3843293701742718E-2</c:v>
                  </c:pt>
                  <c:pt idx="2">
                    <c:v>3.8260041469728757E-2</c:v>
                  </c:pt>
                  <c:pt idx="3">
                    <c:v>3.690691730899831E-2</c:v>
                  </c:pt>
                  <c:pt idx="4">
                    <c:v>2.7489005353448719E-2</c:v>
                  </c:pt>
                  <c:pt idx="5">
                    <c:v>2.7588582399079433E-2</c:v>
                  </c:pt>
                  <c:pt idx="6">
                    <c:v>4.3862295974232544E-2</c:v>
                  </c:pt>
                  <c:pt idx="7">
                    <c:v>4.2245861400651827E-2</c:v>
                  </c:pt>
                </c:numCache>
              </c:numRef>
            </c:plus>
            <c:minus>
              <c:numRef>
                <c:f>'Comml and Exp'!$F$31:$F$38</c:f>
                <c:numCache>
                  <c:formatCode>General</c:formatCode>
                  <c:ptCount val="8"/>
                  <c:pt idx="0">
                    <c:v>4.9970064087352224E-2</c:v>
                  </c:pt>
                  <c:pt idx="1">
                    <c:v>2.3843293701742718E-2</c:v>
                  </c:pt>
                  <c:pt idx="2">
                    <c:v>3.8260041469728757E-2</c:v>
                  </c:pt>
                  <c:pt idx="3">
                    <c:v>3.690691730899831E-2</c:v>
                  </c:pt>
                  <c:pt idx="4">
                    <c:v>2.7489005353448719E-2</c:v>
                  </c:pt>
                  <c:pt idx="5">
                    <c:v>2.7588582399079433E-2</c:v>
                  </c:pt>
                  <c:pt idx="6">
                    <c:v>4.3862295974232544E-2</c:v>
                  </c:pt>
                  <c:pt idx="7">
                    <c:v>4.2245861400651827E-2</c:v>
                  </c:pt>
                </c:numCache>
              </c:numRef>
            </c:minus>
          </c:errBars>
          <c:cat>
            <c:strRef>
              <c:f>'Comml and Exp'!$A$11:$A$18</c:f>
              <c:strCache>
                <c:ptCount val="8"/>
                <c:pt idx="0">
                  <c:v>Aq M (NaOCl)</c:v>
                </c:pt>
                <c:pt idx="1">
                  <c:v>Elt M (DW)</c:v>
                </c:pt>
                <c:pt idx="2">
                  <c:v>Extr M (NaOCl)</c:v>
                </c:pt>
                <c:pt idx="3">
                  <c:v>Exp-I (NaOCl)</c:v>
                </c:pt>
                <c:pt idx="4">
                  <c:v>Exp-II (NaOCl)</c:v>
                </c:pt>
                <c:pt idx="5">
                  <c:v>Exp-III (NaOCl)</c:v>
                </c:pt>
                <c:pt idx="6">
                  <c:v>Exp-IV (NaOCl)</c:v>
                </c:pt>
                <c:pt idx="7">
                  <c:v>Exp-V (NaOCl)</c:v>
                </c:pt>
              </c:strCache>
            </c:strRef>
          </c:cat>
          <c:val>
            <c:numRef>
              <c:f>'Comml and Exp'!$F$11:$F$18</c:f>
              <c:numCache>
                <c:formatCode>0.00</c:formatCode>
                <c:ptCount val="8"/>
                <c:pt idx="0">
                  <c:v>0.10512556662500738</c:v>
                </c:pt>
                <c:pt idx="1">
                  <c:v>6.2989470021594038E-2</c:v>
                </c:pt>
                <c:pt idx="2">
                  <c:v>9.1650026545523955E-2</c:v>
                </c:pt>
                <c:pt idx="3">
                  <c:v>5.1971420175276214E-2</c:v>
                </c:pt>
                <c:pt idx="4">
                  <c:v>7.2123770994465944E-2</c:v>
                </c:pt>
                <c:pt idx="5">
                  <c:v>7.2156487651111934E-2</c:v>
                </c:pt>
                <c:pt idx="6">
                  <c:v>9.4366112667700647E-2</c:v>
                </c:pt>
                <c:pt idx="7">
                  <c:v>9.0972054211450257E-2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9A-48D1-BB82-34DB39AF4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682816"/>
        <c:axId val="169684352"/>
      </c:barChart>
      <c:catAx>
        <c:axId val="169682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9684352"/>
        <c:crosses val="autoZero"/>
        <c:auto val="1"/>
        <c:lblAlgn val="ctr"/>
        <c:lblOffset val="100"/>
        <c:noMultiLvlLbl val="0"/>
      </c:catAx>
      <c:valAx>
        <c:axId val="1696843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Linear Dimensional Changes(mm)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1720070112343223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69682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221085</xdr:colOff>
      <xdr:row>0</xdr:row>
      <xdr:rowOff>123824</xdr:rowOff>
    </xdr:from>
    <xdr:to>
      <xdr:col>12</xdr:col>
      <xdr:colOff>431172</xdr:colOff>
      <xdr:row>16</xdr:row>
      <xdr:rowOff>133349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323850</xdr:colOff>
      <xdr:row>19</xdr:row>
      <xdr:rowOff>90487</xdr:rowOff>
    </xdr:from>
    <xdr:to>
      <xdr:col>12</xdr:col>
      <xdr:colOff>744326</xdr:colOff>
      <xdr:row>37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O31" sqref="O31"/>
    </sheetView>
  </sheetViews>
  <sheetFormatPr defaultRowHeight="12.75" x14ac:dyDescent="0.2"/>
  <cols>
    <col min="1" max="6" width="14.7109375" customWidth="1"/>
    <col min="7" max="17" width="12.7109375" customWidth="1"/>
  </cols>
  <sheetData>
    <row r="1" spans="1:7" ht="23.25" customHeight="1" thickBot="1" x14ac:dyDescent="0.25">
      <c r="A1" s="122" t="s">
        <v>72</v>
      </c>
      <c r="B1" s="123"/>
      <c r="C1" s="123"/>
      <c r="D1" s="123"/>
      <c r="E1" s="123"/>
      <c r="F1" s="124"/>
      <c r="G1" s="72"/>
    </row>
    <row r="2" spans="1:7" ht="15" x14ac:dyDescent="0.2">
      <c r="A2" s="80" t="s">
        <v>71</v>
      </c>
      <c r="B2" s="81" t="s">
        <v>66</v>
      </c>
      <c r="C2" s="81" t="s">
        <v>62</v>
      </c>
      <c r="D2" s="81" t="s">
        <v>63</v>
      </c>
      <c r="E2" s="81" t="s">
        <v>64</v>
      </c>
      <c r="F2" s="81" t="s">
        <v>65</v>
      </c>
    </row>
    <row r="3" spans="1:7" ht="15" x14ac:dyDescent="0.2">
      <c r="A3" s="78" t="s">
        <v>67</v>
      </c>
      <c r="B3" s="76">
        <v>0</v>
      </c>
      <c r="C3" s="77">
        <v>3.1167900915705742E-2</v>
      </c>
      <c r="D3" s="77">
        <v>6.2310893278894629E-2</v>
      </c>
      <c r="E3" s="77">
        <v>7.3017531394529905E-2</v>
      </c>
      <c r="F3" s="77">
        <v>0.11473110232534105</v>
      </c>
    </row>
    <row r="4" spans="1:7" ht="15" x14ac:dyDescent="0.2">
      <c r="A4" s="78" t="s">
        <v>74</v>
      </c>
      <c r="B4" s="76">
        <v>0</v>
      </c>
      <c r="C4" s="77">
        <v>0</v>
      </c>
      <c r="D4" s="77">
        <v>3.1799261222292825E-2</v>
      </c>
      <c r="E4" s="77">
        <v>3.1799261222292825E-2</v>
      </c>
      <c r="F4" s="77">
        <v>7.3966588800214006E-2</v>
      </c>
    </row>
    <row r="5" spans="1:7" ht="15" x14ac:dyDescent="0.2">
      <c r="A5" s="78" t="s">
        <v>68</v>
      </c>
      <c r="B5" s="76">
        <v>0</v>
      </c>
      <c r="C5" s="77">
        <v>3.1009947043682529E-2</v>
      </c>
      <c r="D5" s="77">
        <v>4.1229671111127041E-2</v>
      </c>
      <c r="E5" s="77">
        <v>7.2492635106931463E-2</v>
      </c>
      <c r="F5" s="77">
        <v>0.12451870941990642</v>
      </c>
    </row>
    <row r="6" spans="1:7" x14ac:dyDescent="0.2">
      <c r="A6" s="78" t="s">
        <v>52</v>
      </c>
      <c r="B6" s="79">
        <v>0</v>
      </c>
      <c r="C6" s="79">
        <v>0</v>
      </c>
      <c r="D6" s="79">
        <v>2.0544562813384799E-2</v>
      </c>
      <c r="E6" s="79">
        <v>3.1120977408840473E-2</v>
      </c>
      <c r="F6" s="79">
        <v>7.2861995215208239E-2</v>
      </c>
    </row>
    <row r="7" spans="1:7" ht="15" x14ac:dyDescent="0.2">
      <c r="A7" s="78" t="s">
        <v>53</v>
      </c>
      <c r="B7" s="76">
        <v>0</v>
      </c>
      <c r="C7" s="77">
        <v>1.0314595152143722E-2</v>
      </c>
      <c r="D7" s="77">
        <v>2.0487535131792207E-2</v>
      </c>
      <c r="E7" s="77">
        <v>3.080745257245613E-2</v>
      </c>
      <c r="F7" s="77">
        <v>8.5851530223682609E-2</v>
      </c>
    </row>
    <row r="8" spans="1:7" ht="15" x14ac:dyDescent="0.2">
      <c r="A8" s="78" t="s">
        <v>54</v>
      </c>
      <c r="B8" s="76">
        <v>0</v>
      </c>
      <c r="C8" s="77">
        <v>1.0454783063250286E-2</v>
      </c>
      <c r="D8" s="77">
        <v>3.0985132877138305E-2</v>
      </c>
      <c r="E8" s="77">
        <v>4.1152901052027312E-2</v>
      </c>
      <c r="F8" s="77">
        <v>0.10282054702372649</v>
      </c>
    </row>
    <row r="9" spans="1:7" ht="15" x14ac:dyDescent="0.2">
      <c r="A9" s="78" t="s">
        <v>55</v>
      </c>
      <c r="B9" s="76">
        <v>0</v>
      </c>
      <c r="C9" s="77">
        <v>3.205348342815699E-2</v>
      </c>
      <c r="D9" s="77">
        <v>4.2378728652729944E-2</v>
      </c>
      <c r="E9" s="77">
        <v>5.3172036801676405E-2</v>
      </c>
      <c r="F9" s="77">
        <v>0.10584412623672398</v>
      </c>
    </row>
    <row r="10" spans="1:7" ht="15" x14ac:dyDescent="0.2">
      <c r="A10" s="78" t="s">
        <v>56</v>
      </c>
      <c r="B10" s="76">
        <v>0</v>
      </c>
      <c r="C10" s="77">
        <v>3.0294806442290108E-2</v>
      </c>
      <c r="D10" s="77">
        <v>4.0319869098935056E-2</v>
      </c>
      <c r="E10" s="77">
        <v>5.0334891632739111E-2</v>
      </c>
      <c r="F10" s="77">
        <v>0.11109420886656778</v>
      </c>
    </row>
    <row r="11" spans="1:7" ht="15" x14ac:dyDescent="0.2">
      <c r="A11" s="74" t="s">
        <v>69</v>
      </c>
      <c r="B11" s="70">
        <v>0</v>
      </c>
      <c r="C11" s="69">
        <v>3.1343653863551035E-2</v>
      </c>
      <c r="D11" s="69">
        <v>5.8048236173232313E-2</v>
      </c>
      <c r="E11" s="69">
        <v>5.8048236173232313E-2</v>
      </c>
      <c r="F11" s="69">
        <v>0.10512556662500738</v>
      </c>
    </row>
    <row r="12" spans="1:7" ht="15" x14ac:dyDescent="0.2">
      <c r="A12" s="74" t="s">
        <v>74</v>
      </c>
      <c r="B12" s="70">
        <v>0</v>
      </c>
      <c r="C12" s="69">
        <v>0</v>
      </c>
      <c r="D12" s="69">
        <v>2.0572322106811258E-2</v>
      </c>
      <c r="E12" s="69">
        <v>4.1630671861659342E-2</v>
      </c>
      <c r="F12" s="69">
        <v>6.2989470021594038E-2</v>
      </c>
    </row>
    <row r="13" spans="1:7" ht="15" x14ac:dyDescent="0.2">
      <c r="A13" s="74" t="s">
        <v>70</v>
      </c>
      <c r="B13" s="70">
        <v>0</v>
      </c>
      <c r="C13" s="69">
        <v>3.5137842160959235E-2</v>
      </c>
      <c r="D13" s="69">
        <v>4.5747921736550165E-2</v>
      </c>
      <c r="E13" s="69">
        <v>4.5747921736550165E-2</v>
      </c>
      <c r="F13" s="69">
        <v>9.1650026545523955E-2</v>
      </c>
    </row>
    <row r="14" spans="1:7" ht="15" x14ac:dyDescent="0.2">
      <c r="A14" s="74" t="s">
        <v>57</v>
      </c>
      <c r="B14" s="70">
        <v>0</v>
      </c>
      <c r="C14" s="69">
        <v>1.0438413361163317E-2</v>
      </c>
      <c r="D14" s="69">
        <v>1.0438413361163317E-2</v>
      </c>
      <c r="E14" s="69">
        <v>2.0785024845905518E-2</v>
      </c>
      <c r="F14" s="69">
        <v>5.1971420175276214E-2</v>
      </c>
    </row>
    <row r="15" spans="1:7" ht="15" x14ac:dyDescent="0.2">
      <c r="A15" s="74" t="s">
        <v>58</v>
      </c>
      <c r="B15" s="70">
        <v>0</v>
      </c>
      <c r="C15" s="69">
        <v>2.0437538685716062E-2</v>
      </c>
      <c r="D15" s="69">
        <v>3.0693948942125189E-2</v>
      </c>
      <c r="E15" s="69">
        <v>4.1143269736277063E-2</v>
      </c>
      <c r="F15" s="69">
        <v>7.2123770994465944E-2</v>
      </c>
    </row>
    <row r="16" spans="1:7" ht="15" x14ac:dyDescent="0.2">
      <c r="A16" s="74" t="s">
        <v>59</v>
      </c>
      <c r="B16" s="70">
        <v>0</v>
      </c>
      <c r="C16" s="69">
        <v>3.0892321748961706E-2</v>
      </c>
      <c r="D16" s="69">
        <v>4.1148732005370829E-2</v>
      </c>
      <c r="E16" s="69">
        <v>5.160351506862576E-2</v>
      </c>
      <c r="F16" s="69">
        <v>7.2156487651111934E-2</v>
      </c>
    </row>
    <row r="17" spans="1:7" ht="15" x14ac:dyDescent="0.2">
      <c r="A17" s="74" t="s">
        <v>60</v>
      </c>
      <c r="B17" s="70">
        <v>0</v>
      </c>
      <c r="C17" s="69">
        <v>2.1027176174586191E-2</v>
      </c>
      <c r="D17" s="69">
        <v>3.1609186756600308E-2</v>
      </c>
      <c r="E17" s="69">
        <v>4.2015014019866591E-2</v>
      </c>
      <c r="F17" s="69">
        <v>9.4366112667700647E-2</v>
      </c>
    </row>
    <row r="18" spans="1:7" ht="15" x14ac:dyDescent="0.2">
      <c r="A18" s="74" t="s">
        <v>61</v>
      </c>
      <c r="B18" s="70">
        <v>0</v>
      </c>
      <c r="C18" s="69">
        <v>3.0382637321299387E-2</v>
      </c>
      <c r="D18" s="69">
        <v>4.0493860779336692E-2</v>
      </c>
      <c r="E18" s="69">
        <v>5.0564354233514838E-2</v>
      </c>
      <c r="F18" s="69">
        <v>9.0972054211450257E-2</v>
      </c>
    </row>
    <row r="20" spans="1:7" s="71" customFormat="1" ht="13.5" thickBot="1" x14ac:dyDescent="0.25"/>
    <row r="21" spans="1:7" ht="16.5" thickBot="1" x14ac:dyDescent="0.25">
      <c r="A21" s="122" t="s">
        <v>73</v>
      </c>
      <c r="B21" s="123"/>
      <c r="C21" s="123"/>
      <c r="D21" s="123"/>
      <c r="E21" s="123"/>
      <c r="F21" s="124"/>
    </row>
    <row r="22" spans="1:7" ht="15" x14ac:dyDescent="0.2">
      <c r="A22" s="82" t="s">
        <v>71</v>
      </c>
      <c r="B22" s="83" t="s">
        <v>66</v>
      </c>
      <c r="C22" s="83" t="s">
        <v>62</v>
      </c>
      <c r="D22" s="83" t="s">
        <v>63</v>
      </c>
      <c r="E22" s="83" t="s">
        <v>64</v>
      </c>
      <c r="F22" s="83" t="s">
        <v>65</v>
      </c>
      <c r="G22" s="58"/>
    </row>
    <row r="23" spans="1:7" ht="15" x14ac:dyDescent="0.2">
      <c r="A23" s="75" t="s">
        <v>67</v>
      </c>
      <c r="B23" s="76">
        <v>0</v>
      </c>
      <c r="C23" s="77">
        <v>2.8469872675778118E-2</v>
      </c>
      <c r="D23" s="77">
        <v>2.2758970949382964E-2</v>
      </c>
      <c r="E23" s="77">
        <v>2.9260588538384945E-2</v>
      </c>
      <c r="F23" s="77">
        <v>2.5664358715896021E-2</v>
      </c>
      <c r="G23" s="58"/>
    </row>
    <row r="24" spans="1:7" ht="15" x14ac:dyDescent="0.2">
      <c r="A24" s="75" t="s">
        <v>74</v>
      </c>
      <c r="B24" s="76">
        <v>0</v>
      </c>
      <c r="C24" s="77">
        <v>0</v>
      </c>
      <c r="D24" s="77">
        <v>2.9031771814323738E-2</v>
      </c>
      <c r="E24" s="77">
        <v>2.9031771814323738E-2</v>
      </c>
      <c r="F24" s="77">
        <v>4.7543399609473021E-2</v>
      </c>
      <c r="G24" s="58"/>
    </row>
    <row r="25" spans="1:7" ht="15" x14ac:dyDescent="0.2">
      <c r="A25" s="75" t="s">
        <v>68</v>
      </c>
      <c r="B25" s="76">
        <v>0</v>
      </c>
      <c r="C25" s="77">
        <v>2.8310574916148037E-2</v>
      </c>
      <c r="D25" s="77">
        <v>4.2859703650516133E-2</v>
      </c>
      <c r="E25" s="77">
        <v>5.8307406630734034E-2</v>
      </c>
      <c r="F25" s="77">
        <v>5.7943196173252533E-2</v>
      </c>
      <c r="G25" s="58"/>
    </row>
    <row r="26" spans="1:7" ht="15" x14ac:dyDescent="0.2">
      <c r="A26" s="75" t="s">
        <v>52</v>
      </c>
      <c r="B26" s="76">
        <v>0</v>
      </c>
      <c r="C26" s="77">
        <v>0</v>
      </c>
      <c r="D26" s="77">
        <v>2.8131955822314515E-2</v>
      </c>
      <c r="E26" s="77">
        <v>2.8416370842731613E-2</v>
      </c>
      <c r="F26" s="77">
        <v>2.8786946860383203E-2</v>
      </c>
      <c r="G26" s="58"/>
    </row>
    <row r="27" spans="1:7" ht="15" x14ac:dyDescent="0.2">
      <c r="A27" s="75" t="s">
        <v>53</v>
      </c>
      <c r="B27" s="76">
        <v>0</v>
      </c>
      <c r="C27" s="77">
        <v>2.3064135920583151E-2</v>
      </c>
      <c r="D27" s="77">
        <v>2.8054830447143287E-2</v>
      </c>
      <c r="E27" s="77">
        <v>2.8124772239461103E-2</v>
      </c>
      <c r="F27" s="77">
        <v>4.3690907943195301E-2</v>
      </c>
    </row>
    <row r="28" spans="1:7" ht="15" x14ac:dyDescent="0.2">
      <c r="A28" s="75" t="s">
        <v>54</v>
      </c>
      <c r="B28" s="76">
        <v>0</v>
      </c>
      <c r="C28" s="77">
        <v>2.3377605619441126E-2</v>
      </c>
      <c r="D28" s="77">
        <v>4.6550463817666067E-2</v>
      </c>
      <c r="E28" s="77">
        <v>4.3545827699379897E-2</v>
      </c>
      <c r="F28" s="77">
        <v>6.4220697822133715E-2</v>
      </c>
    </row>
    <row r="29" spans="1:7" ht="15" x14ac:dyDescent="0.2">
      <c r="A29" s="75" t="s">
        <v>55</v>
      </c>
      <c r="B29" s="76">
        <v>0</v>
      </c>
      <c r="C29" s="77">
        <v>2.9263205231250197E-2</v>
      </c>
      <c r="D29" s="77">
        <v>2.3706295227224682E-2</v>
      </c>
      <c r="E29" s="77">
        <v>3.8172542541643463E-2</v>
      </c>
      <c r="F29" s="77">
        <v>3.9073078933623627E-2</v>
      </c>
    </row>
    <row r="30" spans="1:7" ht="15" x14ac:dyDescent="0.2">
      <c r="A30" s="75" t="s">
        <v>56</v>
      </c>
      <c r="B30" s="76">
        <v>0</v>
      </c>
      <c r="C30" s="77">
        <v>2.7657511058086576E-2</v>
      </c>
      <c r="D30" s="77">
        <v>2.2542825741003355E-2</v>
      </c>
      <c r="E30" s="77">
        <v>3.5410871700574893E-2</v>
      </c>
      <c r="F30" s="77">
        <v>2.1891465736881503E-2</v>
      </c>
    </row>
    <row r="31" spans="1:7" ht="15" x14ac:dyDescent="0.2">
      <c r="A31" s="73" t="s">
        <v>69</v>
      </c>
      <c r="B31" s="70">
        <v>0</v>
      </c>
      <c r="C31" s="69">
        <v>2.8620233957382703E-2</v>
      </c>
      <c r="D31" s="69">
        <v>2.8537251783244916E-2</v>
      </c>
      <c r="E31" s="69">
        <v>2.8537251783244916E-2</v>
      </c>
      <c r="F31" s="69">
        <v>4.9970064087352224E-2</v>
      </c>
    </row>
    <row r="32" spans="1:7" ht="15" x14ac:dyDescent="0.2">
      <c r="A32" s="73" t="s">
        <v>74</v>
      </c>
      <c r="B32" s="70">
        <v>0</v>
      </c>
      <c r="C32" s="69">
        <v>0</v>
      </c>
      <c r="D32" s="69">
        <v>2.8171502409311776E-2</v>
      </c>
      <c r="E32" s="69">
        <v>2.3282476412183405E-2</v>
      </c>
      <c r="F32" s="69">
        <v>2.3843293701742718E-2</v>
      </c>
    </row>
    <row r="33" spans="1:6" ht="15" x14ac:dyDescent="0.2">
      <c r="A33" s="73" t="s">
        <v>70</v>
      </c>
      <c r="B33" s="70">
        <v>0</v>
      </c>
      <c r="C33" s="69">
        <v>3.3024160108133908E-2</v>
      </c>
      <c r="D33" s="69">
        <v>2.6859371553401869E-2</v>
      </c>
      <c r="E33" s="69">
        <v>2.6859371553401869E-2</v>
      </c>
      <c r="F33" s="69">
        <v>3.8260041469728757E-2</v>
      </c>
    </row>
    <row r="34" spans="1:6" ht="15" x14ac:dyDescent="0.2">
      <c r="A34" s="73" t="s">
        <v>57</v>
      </c>
      <c r="B34" s="70">
        <v>0</v>
      </c>
      <c r="C34" s="69">
        <v>2.3341001852803238E-2</v>
      </c>
      <c r="D34" s="69">
        <v>2.3341001852803238E-2</v>
      </c>
      <c r="E34" s="69">
        <v>2.8461530082917425E-2</v>
      </c>
      <c r="F34" s="69">
        <v>3.690691730899831E-2</v>
      </c>
    </row>
    <row r="35" spans="1:6" ht="15" x14ac:dyDescent="0.2">
      <c r="A35" s="73" t="s">
        <v>58</v>
      </c>
      <c r="B35" s="70">
        <v>0</v>
      </c>
      <c r="C35" s="69">
        <v>2.7994983610588803E-2</v>
      </c>
      <c r="D35" s="69">
        <v>2.8029438285776722E-2</v>
      </c>
      <c r="E35" s="69">
        <v>2.3016594851816778E-2</v>
      </c>
      <c r="F35" s="69">
        <v>2.7489005353448719E-2</v>
      </c>
    </row>
    <row r="36" spans="1:6" ht="15" x14ac:dyDescent="0.2">
      <c r="A36" s="73" t="s">
        <v>59</v>
      </c>
      <c r="B36" s="70">
        <v>0</v>
      </c>
      <c r="C36" s="69">
        <v>2.8214472679639887E-2</v>
      </c>
      <c r="D36" s="69">
        <v>2.3019891642950097E-2</v>
      </c>
      <c r="E36" s="69">
        <v>3.6975752877888367E-2</v>
      </c>
      <c r="F36" s="69">
        <v>2.7588582399079433E-2</v>
      </c>
    </row>
    <row r="37" spans="1:6" ht="15" x14ac:dyDescent="0.2">
      <c r="A37" s="73" t="s">
        <v>60</v>
      </c>
      <c r="B37" s="70">
        <v>0</v>
      </c>
      <c r="C37" s="69">
        <v>2.8795167362935376E-2</v>
      </c>
      <c r="D37" s="69">
        <v>2.8857960795513383E-2</v>
      </c>
      <c r="E37" s="69">
        <v>4.3650936714446344E-2</v>
      </c>
      <c r="F37" s="69">
        <v>4.3862295974232544E-2</v>
      </c>
    </row>
    <row r="38" spans="1:6" ht="15" x14ac:dyDescent="0.2">
      <c r="A38" s="73" t="s">
        <v>61</v>
      </c>
      <c r="B38" s="70">
        <v>0</v>
      </c>
      <c r="C38" s="69">
        <v>2.7738746162530286E-2</v>
      </c>
      <c r="D38" s="69">
        <v>2.2640851347966208E-2</v>
      </c>
      <c r="E38" s="69">
        <v>3.5607371739090392E-2</v>
      </c>
      <c r="F38" s="69">
        <v>4.2245861400651827E-2</v>
      </c>
    </row>
  </sheetData>
  <mergeCells count="2">
    <mergeCell ref="A1:F1"/>
    <mergeCell ref="A21:F21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R13" sqref="R13:R17"/>
    </sheetView>
  </sheetViews>
  <sheetFormatPr defaultRowHeight="12.75" x14ac:dyDescent="0.2"/>
  <sheetData>
    <row r="1" spans="1:18" ht="27" thickBot="1" x14ac:dyDescent="0.25">
      <c r="A1" s="112" t="s">
        <v>36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4"/>
    </row>
    <row r="2" spans="1:18" ht="21" thickBot="1" x14ac:dyDescent="0.25">
      <c r="A2" s="115" t="s">
        <v>33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7"/>
    </row>
    <row r="3" spans="1:18" ht="15.75" x14ac:dyDescent="0.2">
      <c r="A3" s="96" t="s">
        <v>4</v>
      </c>
      <c r="B3" s="96"/>
      <c r="E3" s="12"/>
      <c r="F3" s="118" t="s">
        <v>24</v>
      </c>
      <c r="G3" s="119" t="s">
        <v>6</v>
      </c>
      <c r="H3" s="120"/>
      <c r="I3" s="120"/>
      <c r="J3" s="120"/>
      <c r="K3" s="121"/>
      <c r="P3" s="13"/>
    </row>
    <row r="4" spans="1:18" ht="16.5" thickBot="1" x14ac:dyDescent="0.25">
      <c r="A4" s="95" t="s">
        <v>7</v>
      </c>
      <c r="B4" s="95"/>
      <c r="E4" s="12"/>
      <c r="F4" s="91"/>
      <c r="G4" s="14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P4" s="13"/>
    </row>
    <row r="5" spans="1:18" ht="15" x14ac:dyDescent="0.2">
      <c r="A5" s="95" t="s">
        <v>5</v>
      </c>
      <c r="B5" s="95"/>
      <c r="E5" s="12"/>
      <c r="F5" s="17">
        <v>1</v>
      </c>
      <c r="G5" s="18"/>
      <c r="H5" s="19"/>
      <c r="I5" s="19"/>
      <c r="J5" s="19"/>
      <c r="K5" s="19"/>
      <c r="P5" s="13"/>
    </row>
    <row r="6" spans="1:18" ht="15" x14ac:dyDescent="0.2">
      <c r="A6" s="95" t="s">
        <v>13</v>
      </c>
      <c r="B6" s="95"/>
      <c r="F6" s="17">
        <v>2</v>
      </c>
      <c r="G6" s="20"/>
      <c r="H6" s="21"/>
      <c r="I6" s="21"/>
      <c r="J6" s="21"/>
      <c r="K6" s="21"/>
      <c r="P6" s="13"/>
    </row>
    <row r="7" spans="1:18" ht="15" x14ac:dyDescent="0.2">
      <c r="A7" s="97" t="s">
        <v>19</v>
      </c>
      <c r="B7" s="97"/>
      <c r="F7" s="17">
        <v>3</v>
      </c>
      <c r="G7" s="20"/>
      <c r="H7" s="21"/>
      <c r="I7" s="21"/>
      <c r="J7" s="21"/>
      <c r="K7" s="21"/>
      <c r="P7" s="13"/>
    </row>
    <row r="8" spans="1:18" ht="15" x14ac:dyDescent="0.2">
      <c r="A8" s="97" t="s">
        <v>23</v>
      </c>
      <c r="B8" s="97"/>
      <c r="F8" s="17">
        <v>4</v>
      </c>
      <c r="G8" s="20"/>
      <c r="H8" s="21"/>
      <c r="I8" s="21"/>
      <c r="J8" s="21"/>
      <c r="K8" s="21"/>
      <c r="P8" s="13"/>
    </row>
    <row r="9" spans="1:18" ht="15" x14ac:dyDescent="0.2">
      <c r="A9" s="97" t="s">
        <v>26</v>
      </c>
      <c r="B9" s="97"/>
      <c r="F9" s="17">
        <v>5</v>
      </c>
      <c r="G9" s="20"/>
      <c r="H9" s="21"/>
      <c r="I9" s="21"/>
      <c r="J9" s="21"/>
      <c r="K9" s="21"/>
      <c r="P9" s="13"/>
    </row>
    <row r="10" spans="1:18" ht="15.75" thickBot="1" x14ac:dyDescent="0.25">
      <c r="A10" s="97" t="s">
        <v>27</v>
      </c>
      <c r="B10" s="97"/>
      <c r="F10" s="17" t="s">
        <v>22</v>
      </c>
      <c r="G10" s="26"/>
      <c r="H10" s="27"/>
      <c r="I10" s="27"/>
      <c r="J10" s="21"/>
      <c r="K10" s="21"/>
      <c r="P10" s="13"/>
    </row>
    <row r="11" spans="1:18" ht="15.75" thickBot="1" x14ac:dyDescent="0.3">
      <c r="E11" s="16"/>
      <c r="F11" s="22" t="s">
        <v>1</v>
      </c>
      <c r="G11" s="28"/>
      <c r="H11" s="29"/>
      <c r="I11" s="29"/>
      <c r="J11" s="23"/>
      <c r="K11" s="23"/>
      <c r="L11" s="84" t="s">
        <v>44</v>
      </c>
      <c r="M11" s="85"/>
      <c r="N11" s="85"/>
      <c r="O11" s="85"/>
      <c r="P11" s="86"/>
    </row>
    <row r="12" spans="1:18" ht="13.5" thickBot="1" x14ac:dyDescent="0.25">
      <c r="A12" s="39" t="s">
        <v>18</v>
      </c>
      <c r="B12" s="39" t="s">
        <v>20</v>
      </c>
      <c r="C12" s="44" t="s">
        <v>25</v>
      </c>
      <c r="D12" s="39" t="s">
        <v>21</v>
      </c>
      <c r="E12" s="40" t="s">
        <v>43</v>
      </c>
      <c r="F12" s="41" t="s">
        <v>14</v>
      </c>
      <c r="G12" s="42" t="s">
        <v>28</v>
      </c>
      <c r="H12" s="42" t="s">
        <v>29</v>
      </c>
      <c r="I12" s="42" t="s">
        <v>30</v>
      </c>
      <c r="J12" s="42" t="s">
        <v>31</v>
      </c>
      <c r="K12" s="42" t="s">
        <v>32</v>
      </c>
      <c r="L12" s="66" t="s">
        <v>8</v>
      </c>
      <c r="M12" s="66" t="s">
        <v>9</v>
      </c>
      <c r="N12" s="66" t="s">
        <v>10</v>
      </c>
      <c r="O12" s="66" t="s">
        <v>11</v>
      </c>
      <c r="P12" s="66" t="s">
        <v>12</v>
      </c>
      <c r="Q12" s="42" t="s">
        <v>0</v>
      </c>
      <c r="R12" s="43" t="s">
        <v>1</v>
      </c>
    </row>
    <row r="13" spans="1:18" x14ac:dyDescent="0.2">
      <c r="A13" s="101"/>
      <c r="B13" s="101"/>
      <c r="C13" s="38"/>
      <c r="D13" s="38"/>
      <c r="E13" s="35">
        <v>0</v>
      </c>
      <c r="F13" s="5">
        <v>0</v>
      </c>
      <c r="G13" s="34">
        <v>9.5960000000000001</v>
      </c>
      <c r="H13" s="34">
        <v>8.1620000000000008</v>
      </c>
      <c r="I13" s="34">
        <v>7.0839999999999996</v>
      </c>
      <c r="J13" s="34">
        <v>8.6639999999999997</v>
      </c>
      <c r="K13" s="34">
        <v>8.3840000000000003</v>
      </c>
      <c r="L13" s="34">
        <f>((G13-$G$13)/$G$19)*100</f>
        <v>0</v>
      </c>
      <c r="M13" s="34">
        <f>((H13-$H$13)/$H$19)*100</f>
        <v>0</v>
      </c>
      <c r="N13" s="34">
        <f>((I13-$I$13)/$I$19)*100</f>
        <v>0</v>
      </c>
      <c r="O13" s="34">
        <f>((J13-$J$13)/$J$19)*100</f>
        <v>0</v>
      </c>
      <c r="P13" s="34">
        <f>((K13-$K$13)/$K$19)*100</f>
        <v>0</v>
      </c>
      <c r="Q13" s="34">
        <f>AVERAGE(L13:P13)</f>
        <v>0</v>
      </c>
      <c r="R13" s="34">
        <f>STDEV(L13:P13)</f>
        <v>0</v>
      </c>
    </row>
    <row r="14" spans="1:18" x14ac:dyDescent="0.2">
      <c r="A14" s="101"/>
      <c r="B14" s="101"/>
      <c r="C14" s="38"/>
      <c r="D14" s="38"/>
      <c r="E14" s="35">
        <v>10</v>
      </c>
      <c r="F14" s="5">
        <v>10</v>
      </c>
      <c r="G14" s="34">
        <v>9.5980000000000008</v>
      </c>
      <c r="H14" s="34">
        <v>8.1620000000000008</v>
      </c>
      <c r="I14" s="34">
        <v>7.0839999999999996</v>
      </c>
      <c r="J14" s="34">
        <v>8.6639999999999997</v>
      </c>
      <c r="K14" s="34">
        <v>8.3840000000000003</v>
      </c>
      <c r="L14" s="34">
        <f>((G14-$G$13)/$G$19)*100</f>
        <v>5.1572975760718613E-2</v>
      </c>
      <c r="M14" s="34">
        <f>((H14-$H$13)/$H$19)*100</f>
        <v>0</v>
      </c>
      <c r="N14" s="34">
        <f>((I14-$I$13)/$I$19)*100</f>
        <v>0</v>
      </c>
      <c r="O14" s="34">
        <f>((J14-$J$13)/$J$19)*100</f>
        <v>0</v>
      </c>
      <c r="P14" s="34">
        <f>((K14-$K$13)/$K$19)*100</f>
        <v>0</v>
      </c>
      <c r="Q14" s="34">
        <f>AVERAGE(L14:P14)</f>
        <v>1.0314595152143722E-2</v>
      </c>
      <c r="R14" s="34">
        <f>STDEV(L14:P14)</f>
        <v>2.3064135920583151E-2</v>
      </c>
    </row>
    <row r="15" spans="1:18" x14ac:dyDescent="0.2">
      <c r="A15" s="101"/>
      <c r="B15" s="101"/>
      <c r="C15" s="30"/>
      <c r="D15" s="30"/>
      <c r="E15" s="35">
        <v>30</v>
      </c>
      <c r="F15" s="5">
        <v>30</v>
      </c>
      <c r="G15" s="34">
        <v>9.5980000000000008</v>
      </c>
      <c r="H15" s="34">
        <v>8.1639999999999997</v>
      </c>
      <c r="I15" s="34">
        <v>7.0839999999999996</v>
      </c>
      <c r="J15" s="34">
        <v>8.6639999999999997</v>
      </c>
      <c r="K15" s="34">
        <v>8.3840000000000003</v>
      </c>
      <c r="L15" s="34">
        <f t="shared" ref="L15:L17" si="0">((G15-$G$13)/$G$19)*100</f>
        <v>5.1572975760718613E-2</v>
      </c>
      <c r="M15" s="34">
        <f t="shared" ref="M15:M17" si="1">((H15-$H$13)/$H$19)*100</f>
        <v>5.086469989824241E-2</v>
      </c>
      <c r="N15" s="34">
        <f t="shared" ref="N15:N17" si="2">((I15-$I$13)/$I$19)*100</f>
        <v>0</v>
      </c>
      <c r="O15" s="34">
        <f t="shared" ref="O15:O17" si="3">((J15-$J$13)/$J$19)*100</f>
        <v>0</v>
      </c>
      <c r="P15" s="34">
        <f t="shared" ref="P15:P17" si="4">((K15-$K$13)/$K$19)*100</f>
        <v>0</v>
      </c>
      <c r="Q15" s="34">
        <f t="shared" ref="Q15:Q17" si="5">AVERAGE(L15:P15)</f>
        <v>2.0487535131792207E-2</v>
      </c>
      <c r="R15" s="34">
        <f t="shared" ref="R15:R17" si="6">STDEV(L15:P15)</f>
        <v>2.8054830447143287E-2</v>
      </c>
    </row>
    <row r="16" spans="1:18" x14ac:dyDescent="0.2">
      <c r="A16" s="101"/>
      <c r="B16" s="101"/>
      <c r="C16" s="30"/>
      <c r="D16" s="30"/>
      <c r="E16" s="36" t="s">
        <v>2</v>
      </c>
      <c r="F16" s="8">
        <f>1*60</f>
        <v>60</v>
      </c>
      <c r="G16" s="34">
        <v>9.5980000000000008</v>
      </c>
      <c r="H16" s="34">
        <v>8.1639999999999997</v>
      </c>
      <c r="I16" s="34">
        <v>7.0839999999999996</v>
      </c>
      <c r="J16" s="34">
        <v>8.6660000000000004</v>
      </c>
      <c r="K16" s="34">
        <v>8.3840000000000003</v>
      </c>
      <c r="L16" s="34">
        <f t="shared" si="0"/>
        <v>5.1572975760718613E-2</v>
      </c>
      <c r="M16" s="34">
        <f t="shared" si="1"/>
        <v>5.086469989824241E-2</v>
      </c>
      <c r="N16" s="34">
        <f t="shared" si="2"/>
        <v>0</v>
      </c>
      <c r="O16" s="34">
        <f t="shared" si="3"/>
        <v>5.1599587203319607E-2</v>
      </c>
      <c r="P16" s="34">
        <f t="shared" si="4"/>
        <v>0</v>
      </c>
      <c r="Q16" s="34">
        <f t="shared" si="5"/>
        <v>3.080745257245613E-2</v>
      </c>
      <c r="R16" s="34">
        <f t="shared" si="6"/>
        <v>2.8124772239461103E-2</v>
      </c>
    </row>
    <row r="17" spans="1:18" ht="13.5" thickBot="1" x14ac:dyDescent="0.25">
      <c r="A17" s="30"/>
      <c r="B17" s="30"/>
      <c r="C17" s="30"/>
      <c r="D17" s="30"/>
      <c r="E17" s="37" t="s">
        <v>3</v>
      </c>
      <c r="F17" s="8">
        <f>24*60</f>
        <v>1440</v>
      </c>
      <c r="G17" s="34">
        <v>9.6020000000000003</v>
      </c>
      <c r="H17" s="34">
        <v>8.1660000000000004</v>
      </c>
      <c r="I17" s="34">
        <v>7.0860000000000003</v>
      </c>
      <c r="J17" s="34">
        <v>8.6660000000000004</v>
      </c>
      <c r="K17" s="34">
        <v>8.3859999999999992</v>
      </c>
      <c r="L17" s="34">
        <f t="shared" si="0"/>
        <v>0.15471892728211004</v>
      </c>
      <c r="M17" s="34">
        <f t="shared" si="1"/>
        <v>0.10172939979652999</v>
      </c>
      <c r="N17" s="34">
        <f t="shared" si="2"/>
        <v>7.0422535211291132E-2</v>
      </c>
      <c r="O17" s="34">
        <f t="shared" si="3"/>
        <v>5.1599587203319607E-2</v>
      </c>
      <c r="P17" s="34">
        <f t="shared" si="4"/>
        <v>5.0787201625162301E-2</v>
      </c>
      <c r="Q17" s="34">
        <f t="shared" si="5"/>
        <v>8.5851530223682609E-2</v>
      </c>
      <c r="R17" s="34">
        <f t="shared" si="6"/>
        <v>4.3690907943195301E-2</v>
      </c>
    </row>
    <row r="18" spans="1:18" x14ac:dyDescent="0.2">
      <c r="E18" s="102" t="s">
        <v>17</v>
      </c>
      <c r="F18" s="103"/>
      <c r="G18" s="31">
        <v>5.718</v>
      </c>
      <c r="H18" s="31">
        <v>4.2300000000000004</v>
      </c>
      <c r="I18" s="31">
        <v>4.2439999999999998</v>
      </c>
      <c r="J18" s="31">
        <v>4.7880000000000003</v>
      </c>
      <c r="K18" s="32">
        <v>4.4459999999999997</v>
      </c>
      <c r="L18" s="6"/>
      <c r="M18" s="6"/>
      <c r="N18" s="6"/>
      <c r="O18" s="6"/>
      <c r="P18" s="6"/>
      <c r="Q18" s="6"/>
      <c r="R18" s="6"/>
    </row>
    <row r="19" spans="1:18" ht="13.5" thickBot="1" x14ac:dyDescent="0.25">
      <c r="E19" s="104" t="s">
        <v>16</v>
      </c>
      <c r="F19" s="105"/>
      <c r="G19" s="33">
        <f>G13-G18</f>
        <v>3.8780000000000001</v>
      </c>
      <c r="H19" s="33">
        <f>H13-H18</f>
        <v>3.9320000000000004</v>
      </c>
      <c r="I19" s="33">
        <f>I13-I18</f>
        <v>2.84</v>
      </c>
      <c r="J19" s="33">
        <f>J13-J18</f>
        <v>3.8759999999999994</v>
      </c>
      <c r="K19" s="33">
        <f>K13-K18</f>
        <v>3.9380000000000006</v>
      </c>
      <c r="L19" s="6"/>
      <c r="M19" s="6"/>
      <c r="N19" s="6"/>
      <c r="O19" s="6"/>
      <c r="P19" s="6"/>
      <c r="Q19" s="6"/>
      <c r="R19" s="6"/>
    </row>
    <row r="20" spans="1:18" x14ac:dyDescent="0.2">
      <c r="E20" s="16"/>
      <c r="F20" s="90" t="s">
        <v>24</v>
      </c>
      <c r="G20" s="98" t="s">
        <v>15</v>
      </c>
      <c r="H20" s="99"/>
      <c r="I20" s="99"/>
      <c r="J20" s="99"/>
      <c r="K20" s="100"/>
      <c r="L20" s="6"/>
      <c r="M20" s="6"/>
      <c r="N20" s="6"/>
      <c r="O20" s="6"/>
      <c r="P20" s="13"/>
      <c r="Q20" s="13"/>
      <c r="R20" s="13"/>
    </row>
    <row r="21" spans="1:18" ht="15.75" x14ac:dyDescent="0.2">
      <c r="E21" s="16"/>
      <c r="F21" s="91"/>
      <c r="G21" s="24" t="s">
        <v>8</v>
      </c>
      <c r="H21" s="25" t="s">
        <v>9</v>
      </c>
      <c r="I21" s="25" t="s">
        <v>10</v>
      </c>
      <c r="J21" s="25" t="s">
        <v>11</v>
      </c>
      <c r="K21" s="25" t="s">
        <v>12</v>
      </c>
      <c r="L21" s="6"/>
      <c r="M21" s="6"/>
      <c r="N21" s="6"/>
      <c r="O21" s="6"/>
      <c r="P21" s="13"/>
      <c r="Q21" s="13"/>
      <c r="R21" s="13"/>
    </row>
    <row r="22" spans="1:18" ht="15" x14ac:dyDescent="0.2">
      <c r="E22" s="16"/>
      <c r="F22" s="17">
        <v>1</v>
      </c>
      <c r="G22" s="27"/>
      <c r="H22" s="26"/>
      <c r="I22" s="27"/>
      <c r="J22" s="30"/>
      <c r="K22" s="27"/>
      <c r="L22" s="6"/>
      <c r="M22" s="6"/>
      <c r="N22" s="6"/>
      <c r="O22" s="6"/>
      <c r="P22" s="13"/>
      <c r="Q22" s="13"/>
      <c r="R22" s="13"/>
    </row>
    <row r="23" spans="1:18" ht="15" x14ac:dyDescent="0.2">
      <c r="E23" s="16"/>
      <c r="F23" s="17">
        <v>2</v>
      </c>
      <c r="G23" s="27"/>
      <c r="H23" s="26"/>
      <c r="I23" s="27"/>
      <c r="J23" s="30"/>
      <c r="K23" s="27"/>
      <c r="L23" s="7"/>
      <c r="M23" s="9"/>
      <c r="N23" s="9"/>
      <c r="O23" s="9"/>
      <c r="P23" s="13"/>
      <c r="Q23" s="13"/>
      <c r="R23" s="13"/>
    </row>
    <row r="24" spans="1:18" ht="15" x14ac:dyDescent="0.2">
      <c r="E24" s="16"/>
      <c r="F24" s="17">
        <v>3</v>
      </c>
      <c r="G24" s="27"/>
      <c r="H24" s="26"/>
      <c r="I24" s="27"/>
      <c r="J24" s="30"/>
      <c r="K24" s="27"/>
      <c r="L24" s="7"/>
      <c r="M24" s="9"/>
      <c r="N24" s="9"/>
      <c r="O24" s="9"/>
      <c r="P24" s="13"/>
      <c r="Q24" s="13"/>
      <c r="R24" s="13"/>
    </row>
    <row r="25" spans="1:18" ht="15" x14ac:dyDescent="0.2">
      <c r="E25" s="16"/>
      <c r="F25" s="17">
        <v>4</v>
      </c>
      <c r="G25" s="27"/>
      <c r="H25" s="26"/>
      <c r="I25" s="27"/>
      <c r="J25" s="30"/>
      <c r="K25" s="27"/>
      <c r="L25" s="7"/>
      <c r="M25" s="9"/>
      <c r="N25" s="9"/>
      <c r="O25" s="9"/>
      <c r="P25" s="13"/>
      <c r="Q25" s="13"/>
      <c r="R25" s="13"/>
    </row>
    <row r="26" spans="1:18" ht="15" x14ac:dyDescent="0.2">
      <c r="E26" s="16"/>
      <c r="F26" s="17">
        <v>5</v>
      </c>
      <c r="G26" s="27"/>
      <c r="H26" s="26"/>
      <c r="I26" s="27"/>
      <c r="J26" s="30"/>
      <c r="K26" s="27"/>
      <c r="L26" s="7"/>
      <c r="M26" s="9"/>
      <c r="N26" s="9"/>
      <c r="O26" s="9"/>
      <c r="P26" s="13"/>
      <c r="Q26" s="13"/>
      <c r="R26" s="13"/>
    </row>
    <row r="27" spans="1:18" ht="15" x14ac:dyDescent="0.2">
      <c r="A27" s="1"/>
      <c r="B27" s="1"/>
      <c r="C27" s="1"/>
      <c r="D27" s="1"/>
      <c r="F27" s="17" t="s">
        <v>22</v>
      </c>
      <c r="G27" s="27"/>
      <c r="H27" s="26"/>
      <c r="I27" s="27"/>
      <c r="J27" s="30"/>
      <c r="K27" s="27"/>
      <c r="L27" s="7"/>
      <c r="M27" s="9"/>
      <c r="N27" s="9"/>
      <c r="O27" s="9"/>
    </row>
    <row r="28" spans="1:18" ht="15.75" thickBot="1" x14ac:dyDescent="0.25">
      <c r="A28" s="1"/>
      <c r="B28" s="1"/>
      <c r="C28" s="1"/>
      <c r="D28" s="1"/>
      <c r="F28" s="22" t="s">
        <v>1</v>
      </c>
      <c r="G28" s="26"/>
      <c r="H28" s="27"/>
      <c r="I28" s="27"/>
      <c r="J28" s="27"/>
      <c r="K28" s="27"/>
      <c r="L28" s="7"/>
      <c r="M28" s="9"/>
      <c r="N28" s="9"/>
      <c r="O28" s="9"/>
    </row>
  </sheetData>
  <mergeCells count="19">
    <mergeCell ref="A1:R1"/>
    <mergeCell ref="A2:R2"/>
    <mergeCell ref="A3:B3"/>
    <mergeCell ref="F3:F4"/>
    <mergeCell ref="G3:K3"/>
    <mergeCell ref="A4:B4"/>
    <mergeCell ref="L11:P11"/>
    <mergeCell ref="G20:K20"/>
    <mergeCell ref="A5:B5"/>
    <mergeCell ref="A6:B6"/>
    <mergeCell ref="A7:B7"/>
    <mergeCell ref="A8:B8"/>
    <mergeCell ref="A9:B9"/>
    <mergeCell ref="A10:B10"/>
    <mergeCell ref="A13:A16"/>
    <mergeCell ref="B13:B16"/>
    <mergeCell ref="E18:F18"/>
    <mergeCell ref="E19:F19"/>
    <mergeCell ref="F20:F2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R13" sqref="R13:R17"/>
    </sheetView>
  </sheetViews>
  <sheetFormatPr defaultRowHeight="12.75" x14ac:dyDescent="0.2"/>
  <sheetData>
    <row r="1" spans="1:18" ht="27" thickBot="1" x14ac:dyDescent="0.25">
      <c r="A1" s="112" t="s">
        <v>47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4"/>
    </row>
    <row r="2" spans="1:18" ht="21" thickBot="1" x14ac:dyDescent="0.25">
      <c r="A2" s="115" t="s">
        <v>33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7"/>
    </row>
    <row r="3" spans="1:18" ht="15.75" x14ac:dyDescent="0.2">
      <c r="A3" s="96" t="s">
        <v>4</v>
      </c>
      <c r="B3" s="96"/>
      <c r="E3" s="12"/>
      <c r="F3" s="118" t="s">
        <v>24</v>
      </c>
      <c r="G3" s="119" t="s">
        <v>6</v>
      </c>
      <c r="H3" s="120"/>
      <c r="I3" s="120"/>
      <c r="J3" s="120"/>
      <c r="K3" s="121"/>
      <c r="P3" s="13"/>
    </row>
    <row r="4" spans="1:18" ht="16.5" thickBot="1" x14ac:dyDescent="0.25">
      <c r="A4" s="95" t="s">
        <v>7</v>
      </c>
      <c r="B4" s="95"/>
      <c r="E4" s="12"/>
      <c r="F4" s="91"/>
      <c r="G4" s="14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P4" s="13"/>
    </row>
    <row r="5" spans="1:18" ht="15" x14ac:dyDescent="0.2">
      <c r="A5" s="95" t="s">
        <v>5</v>
      </c>
      <c r="B5" s="95"/>
      <c r="E5" s="12"/>
      <c r="F5" s="17">
        <v>1</v>
      </c>
      <c r="G5" s="18"/>
      <c r="H5" s="19"/>
      <c r="I5" s="19"/>
      <c r="J5" s="19"/>
      <c r="K5" s="19"/>
      <c r="P5" s="13"/>
    </row>
    <row r="6" spans="1:18" ht="15" x14ac:dyDescent="0.2">
      <c r="A6" s="95" t="s">
        <v>13</v>
      </c>
      <c r="B6" s="95"/>
      <c r="F6" s="17">
        <v>2</v>
      </c>
      <c r="G6" s="20"/>
      <c r="H6" s="21"/>
      <c r="I6" s="21"/>
      <c r="J6" s="21"/>
      <c r="K6" s="21"/>
      <c r="P6" s="13"/>
    </row>
    <row r="7" spans="1:18" ht="15" x14ac:dyDescent="0.2">
      <c r="A7" s="97" t="s">
        <v>19</v>
      </c>
      <c r="B7" s="97"/>
      <c r="F7" s="17">
        <v>3</v>
      </c>
      <c r="G7" s="20"/>
      <c r="H7" s="21"/>
      <c r="I7" s="21"/>
      <c r="J7" s="21"/>
      <c r="K7" s="21"/>
      <c r="P7" s="13"/>
    </row>
    <row r="8" spans="1:18" ht="15" x14ac:dyDescent="0.2">
      <c r="A8" s="97" t="s">
        <v>23</v>
      </c>
      <c r="B8" s="97"/>
      <c r="F8" s="17">
        <v>4</v>
      </c>
      <c r="G8" s="20"/>
      <c r="H8" s="21"/>
      <c r="I8" s="21"/>
      <c r="J8" s="21"/>
      <c r="K8" s="21"/>
      <c r="P8" s="13"/>
    </row>
    <row r="9" spans="1:18" ht="15" x14ac:dyDescent="0.2">
      <c r="A9" s="97" t="s">
        <v>26</v>
      </c>
      <c r="B9" s="97"/>
      <c r="F9" s="17">
        <v>5</v>
      </c>
      <c r="G9" s="20"/>
      <c r="H9" s="21"/>
      <c r="I9" s="21"/>
      <c r="J9" s="21"/>
      <c r="K9" s="21"/>
      <c r="P9" s="13"/>
    </row>
    <row r="10" spans="1:18" ht="15.75" thickBot="1" x14ac:dyDescent="0.25">
      <c r="A10" s="97" t="s">
        <v>27</v>
      </c>
      <c r="B10" s="97"/>
      <c r="F10" s="17" t="s">
        <v>22</v>
      </c>
      <c r="G10" s="26"/>
      <c r="H10" s="27"/>
      <c r="I10" s="27"/>
      <c r="J10" s="21"/>
      <c r="K10" s="21"/>
      <c r="P10" s="13"/>
    </row>
    <row r="11" spans="1:18" ht="15.75" thickBot="1" x14ac:dyDescent="0.3">
      <c r="E11" s="16"/>
      <c r="F11" s="22" t="s">
        <v>1</v>
      </c>
      <c r="G11" s="28"/>
      <c r="H11" s="29"/>
      <c r="I11" s="29"/>
      <c r="J11" s="23"/>
      <c r="K11" s="23"/>
      <c r="L11" s="84" t="s">
        <v>44</v>
      </c>
      <c r="M11" s="85"/>
      <c r="N11" s="85"/>
      <c r="O11" s="85"/>
      <c r="P11" s="86"/>
    </row>
    <row r="12" spans="1:18" ht="13.5" thickBot="1" x14ac:dyDescent="0.25">
      <c r="A12" s="39" t="s">
        <v>18</v>
      </c>
      <c r="B12" s="39" t="s">
        <v>20</v>
      </c>
      <c r="C12" s="44" t="s">
        <v>25</v>
      </c>
      <c r="D12" s="39" t="s">
        <v>21</v>
      </c>
      <c r="E12" s="40" t="s">
        <v>43</v>
      </c>
      <c r="F12" s="41" t="s">
        <v>14</v>
      </c>
      <c r="G12" s="42" t="s">
        <v>28</v>
      </c>
      <c r="H12" s="42" t="s">
        <v>29</v>
      </c>
      <c r="I12" s="42" t="s">
        <v>30</v>
      </c>
      <c r="J12" s="42" t="s">
        <v>31</v>
      </c>
      <c r="K12" s="42" t="s">
        <v>32</v>
      </c>
      <c r="L12" s="66" t="s">
        <v>8</v>
      </c>
      <c r="M12" s="66" t="s">
        <v>9</v>
      </c>
      <c r="N12" s="66" t="s">
        <v>10</v>
      </c>
      <c r="O12" s="66" t="s">
        <v>11</v>
      </c>
      <c r="P12" s="66" t="s">
        <v>12</v>
      </c>
      <c r="Q12" s="42" t="s">
        <v>0</v>
      </c>
      <c r="R12" s="43" t="s">
        <v>1</v>
      </c>
    </row>
    <row r="13" spans="1:18" x14ac:dyDescent="0.2">
      <c r="A13" s="101"/>
      <c r="B13" s="101"/>
      <c r="C13" s="38"/>
      <c r="D13" s="38"/>
      <c r="E13" s="35">
        <v>0</v>
      </c>
      <c r="F13" s="5">
        <v>0</v>
      </c>
      <c r="G13" s="34">
        <v>7.976</v>
      </c>
      <c r="H13" s="34">
        <v>8.1219999999999999</v>
      </c>
      <c r="I13" s="34">
        <v>9.18</v>
      </c>
      <c r="J13" s="34">
        <v>6.274</v>
      </c>
      <c r="K13" s="34">
        <v>6.1619999999999999</v>
      </c>
      <c r="L13" s="34">
        <f>((G13-$G$13)/$G$19)*100</f>
        <v>0</v>
      </c>
      <c r="M13" s="34">
        <f>((H13-$H$13)/$H$19)*100</f>
        <v>0</v>
      </c>
      <c r="N13" s="34">
        <f>((I13-$I$13)/$I$19)*100</f>
        <v>0</v>
      </c>
      <c r="O13" s="34">
        <f>((J13-$J$13)/$J$19)*100</f>
        <v>0</v>
      </c>
      <c r="P13" s="34">
        <f>((K13-$K$13)/$K$19)*100</f>
        <v>0</v>
      </c>
      <c r="Q13" s="34">
        <f>AVERAGE(L13:P13)</f>
        <v>0</v>
      </c>
      <c r="R13" s="34">
        <f>STDEV(L13:P13)</f>
        <v>0</v>
      </c>
    </row>
    <row r="14" spans="1:18" x14ac:dyDescent="0.2">
      <c r="A14" s="101"/>
      <c r="B14" s="101"/>
      <c r="C14" s="38"/>
      <c r="D14" s="38"/>
      <c r="E14" s="35">
        <v>10</v>
      </c>
      <c r="F14" s="5">
        <v>10</v>
      </c>
      <c r="G14" s="34">
        <v>7.976</v>
      </c>
      <c r="H14" s="34">
        <v>8.1240000000000006</v>
      </c>
      <c r="I14" s="34">
        <v>9.18</v>
      </c>
      <c r="J14" s="34">
        <v>6.2759999999999998</v>
      </c>
      <c r="K14" s="34">
        <v>6.1619999999999999</v>
      </c>
      <c r="L14" s="34">
        <f>((G14-$G$13)/$G$19)*100</f>
        <v>0</v>
      </c>
      <c r="M14" s="34">
        <f>((H14-$H$13)/$H$19)*100</f>
        <v>5.0050050050066769E-2</v>
      </c>
      <c r="N14" s="34">
        <f>((I14-$I$13)/$I$19)*100</f>
        <v>0</v>
      </c>
      <c r="O14" s="34">
        <f>((J14-$J$13)/$J$19)*100</f>
        <v>5.2137643378513544E-2</v>
      </c>
      <c r="P14" s="34">
        <f>((K14-$K$13)/$K$19)*100</f>
        <v>0</v>
      </c>
      <c r="Q14" s="34">
        <f>AVERAGE(L14:P14)</f>
        <v>2.0437538685716062E-2</v>
      </c>
      <c r="R14" s="34">
        <f>STDEV(L14:P14)</f>
        <v>2.7994983610588803E-2</v>
      </c>
    </row>
    <row r="15" spans="1:18" x14ac:dyDescent="0.2">
      <c r="A15" s="101"/>
      <c r="B15" s="101"/>
      <c r="C15" s="30"/>
      <c r="D15" s="30"/>
      <c r="E15" s="35">
        <v>30</v>
      </c>
      <c r="F15" s="5">
        <v>30</v>
      </c>
      <c r="G15" s="34">
        <v>7.976</v>
      </c>
      <c r="H15" s="34">
        <v>8.1240000000000006</v>
      </c>
      <c r="I15" s="34">
        <v>9.18</v>
      </c>
      <c r="J15" s="34">
        <v>6.2759999999999998</v>
      </c>
      <c r="K15" s="34">
        <v>6.1639999999999997</v>
      </c>
      <c r="L15" s="34">
        <f t="shared" ref="L15:L17" si="0">((G15-$G$13)/$G$19)*100</f>
        <v>0</v>
      </c>
      <c r="M15" s="34">
        <f t="shared" ref="M15:M17" si="1">((H15-$H$13)/$H$19)*100</f>
        <v>5.0050050050066769E-2</v>
      </c>
      <c r="N15" s="34">
        <f t="shared" ref="N15:N17" si="2">((I15-$I$13)/$I$19)*100</f>
        <v>0</v>
      </c>
      <c r="O15" s="34">
        <f t="shared" ref="O15:O17" si="3">((J15-$J$13)/$J$19)*100</f>
        <v>5.2137643378513544E-2</v>
      </c>
      <c r="P15" s="34">
        <f t="shared" ref="P15:P17" si="4">((K15-$K$13)/$K$19)*100</f>
        <v>5.1282051282045632E-2</v>
      </c>
      <c r="Q15" s="34">
        <f t="shared" ref="Q15:Q17" si="5">AVERAGE(L15:P15)</f>
        <v>3.0693948942125189E-2</v>
      </c>
      <c r="R15" s="34">
        <f t="shared" ref="R15:R17" si="6">STDEV(L15:P15)</f>
        <v>2.8029438285776722E-2</v>
      </c>
    </row>
    <row r="16" spans="1:18" x14ac:dyDescent="0.2">
      <c r="A16" s="101"/>
      <c r="B16" s="101"/>
      <c r="C16" s="30"/>
      <c r="D16" s="30"/>
      <c r="E16" s="36" t="s">
        <v>2</v>
      </c>
      <c r="F16" s="8">
        <f>1*60</f>
        <v>60</v>
      </c>
      <c r="G16" s="34">
        <v>7.976</v>
      </c>
      <c r="H16" s="34">
        <v>8.1240000000000006</v>
      </c>
      <c r="I16" s="34">
        <v>9.1820000000000004</v>
      </c>
      <c r="J16" s="34">
        <v>6.2759999999999998</v>
      </c>
      <c r="K16" s="34">
        <v>6.1639999999999997</v>
      </c>
      <c r="L16" s="34">
        <f t="shared" si="0"/>
        <v>0</v>
      </c>
      <c r="M16" s="34">
        <f t="shared" si="1"/>
        <v>5.0050050050066769E-2</v>
      </c>
      <c r="N16" s="34">
        <f t="shared" si="2"/>
        <v>5.2246603970759364E-2</v>
      </c>
      <c r="O16" s="34">
        <f t="shared" si="3"/>
        <v>5.2137643378513544E-2</v>
      </c>
      <c r="P16" s="34">
        <f t="shared" si="4"/>
        <v>5.1282051282045632E-2</v>
      </c>
      <c r="Q16" s="34">
        <f t="shared" si="5"/>
        <v>4.1143269736277063E-2</v>
      </c>
      <c r="R16" s="34">
        <f t="shared" si="6"/>
        <v>2.3016594851816778E-2</v>
      </c>
    </row>
    <row r="17" spans="1:18" ht="13.5" thickBot="1" x14ac:dyDescent="0.25">
      <c r="A17" s="30"/>
      <c r="B17" s="30"/>
      <c r="C17" s="30"/>
      <c r="D17" s="30"/>
      <c r="E17" s="37" t="s">
        <v>3</v>
      </c>
      <c r="F17" s="8">
        <f>24*60</f>
        <v>1440</v>
      </c>
      <c r="G17" s="34">
        <v>7.9779999999999998</v>
      </c>
      <c r="H17" s="34">
        <v>8.1259999999999994</v>
      </c>
      <c r="I17" s="34">
        <v>9.1820000000000004</v>
      </c>
      <c r="J17" s="34">
        <v>6.2779999999999996</v>
      </c>
      <c r="K17" s="34">
        <v>6.1639999999999997</v>
      </c>
      <c r="L17" s="34">
        <f t="shared" si="0"/>
        <v>5.271481286240854E-2</v>
      </c>
      <c r="M17" s="34">
        <f t="shared" si="1"/>
        <v>0.10010010010008909</v>
      </c>
      <c r="N17" s="34">
        <f t="shared" si="2"/>
        <v>5.2246603970759364E-2</v>
      </c>
      <c r="O17" s="34">
        <f t="shared" si="3"/>
        <v>0.10427528675702709</v>
      </c>
      <c r="P17" s="34">
        <f t="shared" si="4"/>
        <v>5.1282051282045632E-2</v>
      </c>
      <c r="Q17" s="34">
        <f t="shared" si="5"/>
        <v>7.2123770994465944E-2</v>
      </c>
      <c r="R17" s="34">
        <f t="shared" si="6"/>
        <v>2.7489005353448719E-2</v>
      </c>
    </row>
    <row r="18" spans="1:18" x14ac:dyDescent="0.2">
      <c r="E18" s="102" t="s">
        <v>17</v>
      </c>
      <c r="F18" s="103"/>
      <c r="G18" s="31">
        <v>4.1820000000000004</v>
      </c>
      <c r="H18" s="31">
        <v>4.1260000000000003</v>
      </c>
      <c r="I18" s="31">
        <v>5.3520000000000003</v>
      </c>
      <c r="J18" s="31">
        <v>2.4380000000000002</v>
      </c>
      <c r="K18" s="59">
        <v>2.262</v>
      </c>
      <c r="L18" s="6"/>
      <c r="M18" s="6"/>
      <c r="N18" s="6"/>
      <c r="O18" s="6"/>
      <c r="P18" s="6"/>
      <c r="Q18" s="6"/>
      <c r="R18" s="6"/>
    </row>
    <row r="19" spans="1:18" ht="13.5" thickBot="1" x14ac:dyDescent="0.25">
      <c r="E19" s="104" t="s">
        <v>16</v>
      </c>
      <c r="F19" s="105"/>
      <c r="G19" s="33">
        <f>G13-G18</f>
        <v>3.7939999999999996</v>
      </c>
      <c r="H19" s="33">
        <f>H13-H18</f>
        <v>3.9959999999999996</v>
      </c>
      <c r="I19" s="33">
        <f>I13-I18</f>
        <v>3.8279999999999994</v>
      </c>
      <c r="J19" s="33">
        <f>J13-J18</f>
        <v>3.8359999999999999</v>
      </c>
      <c r="K19" s="33">
        <f>K13-K18</f>
        <v>3.9</v>
      </c>
      <c r="L19" s="6"/>
      <c r="M19" s="6"/>
      <c r="N19" s="6"/>
      <c r="O19" s="6"/>
      <c r="P19" s="6"/>
      <c r="Q19" s="6"/>
      <c r="R19" s="6"/>
    </row>
    <row r="20" spans="1:18" x14ac:dyDescent="0.2">
      <c r="E20" s="16"/>
      <c r="F20" s="90" t="s">
        <v>24</v>
      </c>
      <c r="G20" s="98" t="s">
        <v>15</v>
      </c>
      <c r="H20" s="99"/>
      <c r="I20" s="99"/>
      <c r="J20" s="99"/>
      <c r="K20" s="100"/>
      <c r="L20" s="6"/>
      <c r="M20" s="6"/>
      <c r="N20" s="6"/>
      <c r="O20" s="6"/>
      <c r="P20" s="13"/>
      <c r="Q20" s="13"/>
      <c r="R20" s="13"/>
    </row>
    <row r="21" spans="1:18" ht="15.75" x14ac:dyDescent="0.2">
      <c r="E21" s="16"/>
      <c r="F21" s="91"/>
      <c r="G21" s="24" t="s">
        <v>8</v>
      </c>
      <c r="H21" s="25" t="s">
        <v>9</v>
      </c>
      <c r="I21" s="25" t="s">
        <v>10</v>
      </c>
      <c r="J21" s="25" t="s">
        <v>11</v>
      </c>
      <c r="K21" s="25" t="s">
        <v>12</v>
      </c>
      <c r="L21" s="6"/>
      <c r="M21" s="6"/>
      <c r="N21" s="6"/>
      <c r="O21" s="6"/>
      <c r="P21" s="13"/>
      <c r="Q21" s="13"/>
      <c r="R21" s="13"/>
    </row>
    <row r="22" spans="1:18" ht="15" x14ac:dyDescent="0.2">
      <c r="E22" s="16"/>
      <c r="F22" s="17">
        <v>1</v>
      </c>
      <c r="G22" s="27"/>
      <c r="H22" s="26"/>
      <c r="I22" s="27"/>
      <c r="J22" s="30"/>
      <c r="K22" s="27"/>
      <c r="L22" s="6"/>
      <c r="M22" s="6"/>
      <c r="N22" s="6"/>
      <c r="O22" s="6"/>
      <c r="P22" s="13"/>
      <c r="Q22" s="13"/>
      <c r="R22" s="13"/>
    </row>
    <row r="23" spans="1:18" ht="15" x14ac:dyDescent="0.2">
      <c r="E23" s="16"/>
      <c r="F23" s="17">
        <v>2</v>
      </c>
      <c r="G23" s="27"/>
      <c r="H23" s="26"/>
      <c r="I23" s="27"/>
      <c r="J23" s="30"/>
      <c r="K23" s="27"/>
      <c r="L23" s="7"/>
      <c r="M23" s="9"/>
      <c r="N23" s="9"/>
      <c r="O23" s="9"/>
      <c r="P23" s="13"/>
      <c r="Q23" s="13"/>
      <c r="R23" s="13"/>
    </row>
    <row r="24" spans="1:18" ht="15" x14ac:dyDescent="0.2">
      <c r="E24" s="16"/>
      <c r="F24" s="17">
        <v>3</v>
      </c>
      <c r="G24" s="27"/>
      <c r="H24" s="26"/>
      <c r="I24" s="27"/>
      <c r="J24" s="30"/>
      <c r="K24" s="27"/>
      <c r="L24" s="7"/>
      <c r="M24" s="9"/>
      <c r="N24" s="9"/>
      <c r="O24" s="9"/>
      <c r="P24" s="13"/>
      <c r="Q24" s="13"/>
      <c r="R24" s="13"/>
    </row>
    <row r="25" spans="1:18" ht="15" x14ac:dyDescent="0.2">
      <c r="E25" s="16"/>
      <c r="F25" s="17">
        <v>4</v>
      </c>
      <c r="G25" s="27"/>
      <c r="H25" s="26"/>
      <c r="I25" s="27"/>
      <c r="J25" s="30"/>
      <c r="K25" s="27"/>
      <c r="L25" s="7"/>
      <c r="M25" s="9"/>
      <c r="N25" s="9"/>
      <c r="O25" s="9"/>
      <c r="P25" s="13"/>
      <c r="Q25" s="13"/>
      <c r="R25" s="13"/>
    </row>
    <row r="26" spans="1:18" ht="15" x14ac:dyDescent="0.2">
      <c r="E26" s="16"/>
      <c r="F26" s="17">
        <v>5</v>
      </c>
      <c r="G26" s="27"/>
      <c r="H26" s="26"/>
      <c r="I26" s="27"/>
      <c r="J26" s="30"/>
      <c r="K26" s="27"/>
      <c r="L26" s="7"/>
      <c r="M26" s="9"/>
      <c r="N26" s="9"/>
      <c r="O26" s="9"/>
      <c r="P26" s="13"/>
      <c r="Q26" s="13"/>
      <c r="R26" s="13"/>
    </row>
    <row r="27" spans="1:18" ht="15" x14ac:dyDescent="0.2">
      <c r="A27" s="1"/>
      <c r="B27" s="1"/>
      <c r="C27" s="1"/>
      <c r="D27" s="1"/>
      <c r="F27" s="17" t="s">
        <v>22</v>
      </c>
      <c r="G27" s="27"/>
      <c r="H27" s="26"/>
      <c r="I27" s="27"/>
      <c r="J27" s="30"/>
      <c r="K27" s="27"/>
      <c r="L27" s="7"/>
      <c r="M27" s="9"/>
      <c r="N27" s="9"/>
      <c r="O27" s="9"/>
    </row>
    <row r="28" spans="1:18" ht="15.75" thickBot="1" x14ac:dyDescent="0.25">
      <c r="A28" s="1"/>
      <c r="B28" s="1"/>
      <c r="C28" s="1"/>
      <c r="D28" s="1"/>
      <c r="F28" s="22" t="s">
        <v>1</v>
      </c>
      <c r="G28" s="26"/>
      <c r="H28" s="27"/>
      <c r="I28" s="27"/>
      <c r="J28" s="27"/>
      <c r="K28" s="27"/>
      <c r="L28" s="7"/>
      <c r="M28" s="9"/>
      <c r="N28" s="9"/>
      <c r="O28" s="9"/>
    </row>
  </sheetData>
  <mergeCells count="19">
    <mergeCell ref="A1:R1"/>
    <mergeCell ref="A2:R2"/>
    <mergeCell ref="A3:B3"/>
    <mergeCell ref="F3:F4"/>
    <mergeCell ref="G3:K3"/>
    <mergeCell ref="A4:B4"/>
    <mergeCell ref="L11:P11"/>
    <mergeCell ref="G20:K20"/>
    <mergeCell ref="A5:B5"/>
    <mergeCell ref="A6:B6"/>
    <mergeCell ref="A7:B7"/>
    <mergeCell ref="A8:B8"/>
    <mergeCell ref="A9:B9"/>
    <mergeCell ref="A10:B10"/>
    <mergeCell ref="A13:A16"/>
    <mergeCell ref="B13:B16"/>
    <mergeCell ref="E18:F18"/>
    <mergeCell ref="E19:F19"/>
    <mergeCell ref="F20:F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S35" sqref="S35"/>
    </sheetView>
  </sheetViews>
  <sheetFormatPr defaultRowHeight="12.75" x14ac:dyDescent="0.2"/>
  <sheetData>
    <row r="1" spans="1:18" ht="27" thickBot="1" x14ac:dyDescent="0.25">
      <c r="A1" s="112" t="s">
        <v>37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4"/>
    </row>
    <row r="2" spans="1:18" ht="21" thickBot="1" x14ac:dyDescent="0.25">
      <c r="A2" s="115" t="s">
        <v>33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7"/>
    </row>
    <row r="3" spans="1:18" ht="12" customHeight="1" x14ac:dyDescent="0.2">
      <c r="A3" s="96" t="s">
        <v>4</v>
      </c>
      <c r="B3" s="96"/>
      <c r="E3" s="12"/>
      <c r="F3" s="118" t="s">
        <v>24</v>
      </c>
      <c r="G3" s="119" t="s">
        <v>6</v>
      </c>
      <c r="H3" s="120"/>
      <c r="I3" s="120"/>
      <c r="J3" s="120"/>
      <c r="K3" s="121"/>
      <c r="P3" s="13"/>
    </row>
    <row r="4" spans="1:18" ht="12" customHeight="1" thickBot="1" x14ac:dyDescent="0.25">
      <c r="A4" s="95" t="s">
        <v>7</v>
      </c>
      <c r="B4" s="95"/>
      <c r="E4" s="12"/>
      <c r="F4" s="91"/>
      <c r="G4" s="14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P4" s="13"/>
    </row>
    <row r="5" spans="1:18" ht="12" customHeight="1" x14ac:dyDescent="0.2">
      <c r="A5" s="95" t="s">
        <v>5</v>
      </c>
      <c r="B5" s="95"/>
      <c r="E5" s="12"/>
      <c r="F5" s="17">
        <v>1</v>
      </c>
      <c r="G5" s="18"/>
      <c r="H5" s="19"/>
      <c r="I5" s="19"/>
      <c r="J5" s="19"/>
      <c r="K5" s="19"/>
      <c r="P5" s="13"/>
    </row>
    <row r="6" spans="1:18" ht="12" customHeight="1" x14ac:dyDescent="0.2">
      <c r="A6" s="95" t="s">
        <v>13</v>
      </c>
      <c r="B6" s="95"/>
      <c r="F6" s="17">
        <v>2</v>
      </c>
      <c r="G6" s="20"/>
      <c r="H6" s="21"/>
      <c r="I6" s="21"/>
      <c r="J6" s="21"/>
      <c r="K6" s="21"/>
      <c r="P6" s="13"/>
    </row>
    <row r="7" spans="1:18" ht="12" customHeight="1" x14ac:dyDescent="0.2">
      <c r="A7" s="97" t="s">
        <v>19</v>
      </c>
      <c r="B7" s="97"/>
      <c r="F7" s="17">
        <v>3</v>
      </c>
      <c r="G7" s="20"/>
      <c r="H7" s="21"/>
      <c r="I7" s="21"/>
      <c r="J7" s="21"/>
      <c r="K7" s="21"/>
      <c r="P7" s="13"/>
    </row>
    <row r="8" spans="1:18" ht="12" customHeight="1" x14ac:dyDescent="0.2">
      <c r="A8" s="97" t="s">
        <v>23</v>
      </c>
      <c r="B8" s="97"/>
      <c r="F8" s="17">
        <v>4</v>
      </c>
      <c r="G8" s="20"/>
      <c r="H8" s="21"/>
      <c r="I8" s="21"/>
      <c r="J8" s="21"/>
      <c r="K8" s="21"/>
      <c r="P8" s="13"/>
    </row>
    <row r="9" spans="1:18" ht="12" customHeight="1" x14ac:dyDescent="0.2">
      <c r="A9" s="97" t="s">
        <v>26</v>
      </c>
      <c r="B9" s="97"/>
      <c r="F9" s="17">
        <v>5</v>
      </c>
      <c r="G9" s="20"/>
      <c r="H9" s="21"/>
      <c r="I9" s="21"/>
      <c r="J9" s="21"/>
      <c r="K9" s="21"/>
      <c r="P9" s="13"/>
    </row>
    <row r="10" spans="1:18" ht="12" customHeight="1" thickBot="1" x14ac:dyDescent="0.25">
      <c r="A10" s="97" t="s">
        <v>27</v>
      </c>
      <c r="B10" s="97"/>
      <c r="F10" s="17" t="s">
        <v>22</v>
      </c>
      <c r="G10" s="26"/>
      <c r="H10" s="27"/>
      <c r="I10" s="27"/>
      <c r="J10" s="21"/>
      <c r="K10" s="21"/>
      <c r="P10" s="13"/>
    </row>
    <row r="11" spans="1:18" ht="18.75" customHeight="1" thickBot="1" x14ac:dyDescent="0.3">
      <c r="E11" s="16"/>
      <c r="F11" s="22" t="s">
        <v>1</v>
      </c>
      <c r="G11" s="28"/>
      <c r="H11" s="29"/>
      <c r="I11" s="29"/>
      <c r="J11" s="23"/>
      <c r="K11" s="23"/>
      <c r="L11" s="84" t="s">
        <v>44</v>
      </c>
      <c r="M11" s="85"/>
      <c r="N11" s="85"/>
      <c r="O11" s="85"/>
      <c r="P11" s="86"/>
    </row>
    <row r="12" spans="1:18" ht="13.5" thickBot="1" x14ac:dyDescent="0.25">
      <c r="A12" s="39" t="s">
        <v>18</v>
      </c>
      <c r="B12" s="39" t="s">
        <v>20</v>
      </c>
      <c r="C12" s="44" t="s">
        <v>25</v>
      </c>
      <c r="D12" s="39" t="s">
        <v>21</v>
      </c>
      <c r="E12" s="40" t="s">
        <v>43</v>
      </c>
      <c r="F12" s="41" t="s">
        <v>14</v>
      </c>
      <c r="G12" s="42" t="s">
        <v>28</v>
      </c>
      <c r="H12" s="42" t="s">
        <v>29</v>
      </c>
      <c r="I12" s="42" t="s">
        <v>30</v>
      </c>
      <c r="J12" s="42" t="s">
        <v>31</v>
      </c>
      <c r="K12" s="42" t="s">
        <v>32</v>
      </c>
      <c r="L12" s="66" t="s">
        <v>8</v>
      </c>
      <c r="M12" s="66" t="s">
        <v>9</v>
      </c>
      <c r="N12" s="66" t="s">
        <v>10</v>
      </c>
      <c r="O12" s="66" t="s">
        <v>11</v>
      </c>
      <c r="P12" s="66" t="s">
        <v>12</v>
      </c>
      <c r="Q12" s="42" t="s">
        <v>0</v>
      </c>
      <c r="R12" s="43" t="s">
        <v>1</v>
      </c>
    </row>
    <row r="13" spans="1:18" x14ac:dyDescent="0.2">
      <c r="A13" s="101"/>
      <c r="B13" s="101"/>
      <c r="C13" s="38"/>
      <c r="D13" s="38"/>
      <c r="E13" s="35">
        <v>0</v>
      </c>
      <c r="F13" s="5">
        <v>0</v>
      </c>
      <c r="G13" s="34">
        <v>9.3260000000000005</v>
      </c>
      <c r="H13" s="34">
        <v>6.1619999999999999</v>
      </c>
      <c r="I13" s="34">
        <v>7.2939999999999996</v>
      </c>
      <c r="J13" s="34">
        <v>8.1440000000000001</v>
      </c>
      <c r="K13" s="34">
        <v>7.12</v>
      </c>
      <c r="L13" s="34">
        <f>((G13-$G$13)/$G$19)*100</f>
        <v>0</v>
      </c>
      <c r="M13" s="34">
        <f>((H13-$H$13)/$H$19)*100</f>
        <v>0</v>
      </c>
      <c r="N13" s="34">
        <f>((I13-$I$13)/$I$19)*100</f>
        <v>0</v>
      </c>
      <c r="O13" s="34">
        <f>((J13-$J$13)/$J$19)*100</f>
        <v>0</v>
      </c>
      <c r="P13" s="34">
        <f>((K13-$K$13)/$K$19)*100</f>
        <v>0</v>
      </c>
      <c r="Q13" s="34">
        <f>AVERAGE(L13:P13)</f>
        <v>0</v>
      </c>
      <c r="R13" s="34">
        <f>STDEV(L13:P13)</f>
        <v>0</v>
      </c>
    </row>
    <row r="14" spans="1:18" x14ac:dyDescent="0.2">
      <c r="A14" s="101"/>
      <c r="B14" s="101"/>
      <c r="C14" s="38"/>
      <c r="D14" s="38"/>
      <c r="E14" s="35">
        <v>10</v>
      </c>
      <c r="F14" s="5">
        <v>10</v>
      </c>
      <c r="G14" s="34">
        <v>9.3260000000000005</v>
      </c>
      <c r="H14" s="34">
        <v>6.1639999999999997</v>
      </c>
      <c r="I14" s="34">
        <v>7.2939999999999996</v>
      </c>
      <c r="J14" s="34">
        <v>8.1440000000000001</v>
      </c>
      <c r="K14" s="34">
        <v>7.12</v>
      </c>
      <c r="L14" s="34">
        <f>((G14-$G$13)/$G$19)*100</f>
        <v>0</v>
      </c>
      <c r="M14" s="34">
        <f>((H14-$H$13)/$H$19)*100</f>
        <v>5.2273915316251432E-2</v>
      </c>
      <c r="N14" s="34">
        <f>((I14-$I$13)/$I$19)*100</f>
        <v>0</v>
      </c>
      <c r="O14" s="34">
        <f>((J14-$J$13)/$J$19)*100</f>
        <v>0</v>
      </c>
      <c r="P14" s="34">
        <f>((K14-$K$13)/$K$19)*100</f>
        <v>0</v>
      </c>
      <c r="Q14" s="34">
        <f>AVERAGE(L14:P14)</f>
        <v>1.0454783063250286E-2</v>
      </c>
      <c r="R14" s="34">
        <f>STDEV(L14:P14)</f>
        <v>2.3377605619441126E-2</v>
      </c>
    </row>
    <row r="15" spans="1:18" x14ac:dyDescent="0.2">
      <c r="A15" s="101"/>
      <c r="B15" s="101"/>
      <c r="C15" s="30"/>
      <c r="D15" s="30"/>
      <c r="E15" s="35">
        <v>30</v>
      </c>
      <c r="F15" s="5">
        <v>30</v>
      </c>
      <c r="G15" s="34">
        <v>9.3260000000000005</v>
      </c>
      <c r="H15" s="34">
        <v>6.1660000000000004</v>
      </c>
      <c r="I15" s="34">
        <v>7.2960000000000003</v>
      </c>
      <c r="J15" s="34">
        <v>8.1440000000000001</v>
      </c>
      <c r="K15" s="34">
        <v>7.12</v>
      </c>
      <c r="L15" s="34">
        <f t="shared" ref="L15:L17" si="0">((G15-$G$13)/$G$19)*100</f>
        <v>0</v>
      </c>
      <c r="M15" s="34">
        <f t="shared" ref="M15:M17" si="1">((H15-$H$13)/$H$19)*100</f>
        <v>0.10454783063252608</v>
      </c>
      <c r="N15" s="34">
        <f t="shared" ref="N15:N17" si="2">((I15-$I$13)/$I$19)*100</f>
        <v>5.0377833753165444E-2</v>
      </c>
      <c r="O15" s="34">
        <f t="shared" ref="O15:O17" si="3">((J15-$J$13)/$J$19)*100</f>
        <v>0</v>
      </c>
      <c r="P15" s="34">
        <f t="shared" ref="P15:P17" si="4">((K15-$K$13)/$K$19)*100</f>
        <v>0</v>
      </c>
      <c r="Q15" s="34">
        <f t="shared" ref="Q15:Q17" si="5">AVERAGE(L15:P15)</f>
        <v>3.0985132877138305E-2</v>
      </c>
      <c r="R15" s="34">
        <f t="shared" ref="R15:R17" si="6">STDEV(L15:P15)</f>
        <v>4.6550463817666067E-2</v>
      </c>
    </row>
    <row r="16" spans="1:18" x14ac:dyDescent="0.2">
      <c r="A16" s="101"/>
      <c r="B16" s="101"/>
      <c r="C16" s="30"/>
      <c r="D16" s="30"/>
      <c r="E16" s="36" t="s">
        <v>2</v>
      </c>
      <c r="F16" s="8">
        <f>1*60</f>
        <v>60</v>
      </c>
      <c r="G16" s="34">
        <v>9.3260000000000005</v>
      </c>
      <c r="H16" s="34">
        <v>6.1660000000000004</v>
      </c>
      <c r="I16" s="34">
        <v>7.2960000000000003</v>
      </c>
      <c r="J16" s="34">
        <v>8.1460000000000008</v>
      </c>
      <c r="K16" s="34">
        <v>7.12</v>
      </c>
      <c r="L16" s="34">
        <f t="shared" si="0"/>
        <v>0</v>
      </c>
      <c r="M16" s="34">
        <f t="shared" si="1"/>
        <v>0.10454783063252608</v>
      </c>
      <c r="N16" s="34">
        <f t="shared" si="2"/>
        <v>5.0377833753165444E-2</v>
      </c>
      <c r="O16" s="34">
        <f t="shared" si="3"/>
        <v>5.083884087444504E-2</v>
      </c>
      <c r="P16" s="34">
        <f t="shared" si="4"/>
        <v>0</v>
      </c>
      <c r="Q16" s="34">
        <f t="shared" si="5"/>
        <v>4.1152901052027312E-2</v>
      </c>
      <c r="R16" s="34">
        <f t="shared" si="6"/>
        <v>4.3545827699379897E-2</v>
      </c>
    </row>
    <row r="17" spans="1:18" ht="13.5" thickBot="1" x14ac:dyDescent="0.25">
      <c r="A17" s="30"/>
      <c r="B17" s="30"/>
      <c r="C17" s="30"/>
      <c r="D17" s="30"/>
      <c r="E17" s="37" t="s">
        <v>3</v>
      </c>
      <c r="F17" s="8">
        <f>24*60</f>
        <v>1440</v>
      </c>
      <c r="G17" s="34">
        <v>9.33</v>
      </c>
      <c r="H17" s="34">
        <v>6.17</v>
      </c>
      <c r="I17" s="34">
        <v>7.298</v>
      </c>
      <c r="J17" s="34">
        <v>8.1460000000000008</v>
      </c>
      <c r="K17" s="34">
        <v>7.1219999999999999</v>
      </c>
      <c r="L17" s="34">
        <f t="shared" si="0"/>
        <v>0.100502512562803</v>
      </c>
      <c r="M17" s="34">
        <f t="shared" si="1"/>
        <v>0.2090956612650289</v>
      </c>
      <c r="N17" s="34">
        <f t="shared" si="2"/>
        <v>0.1007556675063085</v>
      </c>
      <c r="O17" s="34">
        <f t="shared" si="3"/>
        <v>5.083884087444504E-2</v>
      </c>
      <c r="P17" s="34">
        <f t="shared" si="4"/>
        <v>5.2910052910047078E-2</v>
      </c>
      <c r="Q17" s="34">
        <f t="shared" si="5"/>
        <v>0.10282054702372649</v>
      </c>
      <c r="R17" s="34">
        <f t="shared" si="6"/>
        <v>6.4220697822133715E-2</v>
      </c>
    </row>
    <row r="18" spans="1:18" x14ac:dyDescent="0.2">
      <c r="E18" s="102" t="s">
        <v>17</v>
      </c>
      <c r="F18" s="103"/>
      <c r="G18" s="31">
        <v>5.3460000000000001</v>
      </c>
      <c r="H18" s="31">
        <v>2.3359999999999999</v>
      </c>
      <c r="I18" s="31">
        <v>3.3239999999999998</v>
      </c>
      <c r="J18" s="31">
        <v>4.21</v>
      </c>
      <c r="K18" s="32">
        <v>3.34</v>
      </c>
      <c r="L18" s="6"/>
      <c r="M18" s="6"/>
      <c r="N18" s="6"/>
      <c r="O18" s="6"/>
      <c r="P18" s="6"/>
      <c r="Q18" s="6"/>
      <c r="R18" s="6"/>
    </row>
    <row r="19" spans="1:18" ht="13.5" thickBot="1" x14ac:dyDescent="0.25">
      <c r="E19" s="104" t="s">
        <v>16</v>
      </c>
      <c r="F19" s="105"/>
      <c r="G19" s="33">
        <f>G13-G18</f>
        <v>3.9800000000000004</v>
      </c>
      <c r="H19" s="33">
        <f>H13-H18</f>
        <v>3.8260000000000001</v>
      </c>
      <c r="I19" s="33">
        <f>I13-I18</f>
        <v>3.9699999999999998</v>
      </c>
      <c r="J19" s="33">
        <f>J13-J18</f>
        <v>3.9340000000000002</v>
      </c>
      <c r="K19" s="33">
        <f>K13-K18</f>
        <v>3.7800000000000002</v>
      </c>
      <c r="L19" s="6"/>
      <c r="M19" s="6"/>
      <c r="N19" s="6"/>
      <c r="O19" s="6"/>
      <c r="P19" s="6"/>
      <c r="Q19" s="6"/>
      <c r="R19" s="6"/>
    </row>
    <row r="20" spans="1:18" x14ac:dyDescent="0.2">
      <c r="E20" s="16"/>
      <c r="F20" s="90" t="s">
        <v>24</v>
      </c>
      <c r="G20" s="98" t="s">
        <v>15</v>
      </c>
      <c r="H20" s="99"/>
      <c r="I20" s="99"/>
      <c r="J20" s="99"/>
      <c r="K20" s="100"/>
      <c r="L20" s="6"/>
      <c r="M20" s="6"/>
      <c r="N20" s="6"/>
      <c r="O20" s="6"/>
      <c r="P20" s="13"/>
      <c r="Q20" s="13"/>
      <c r="R20" s="13"/>
    </row>
    <row r="21" spans="1:18" ht="15.75" x14ac:dyDescent="0.2">
      <c r="E21" s="16"/>
      <c r="F21" s="91"/>
      <c r="G21" s="24" t="s">
        <v>8</v>
      </c>
      <c r="H21" s="25" t="s">
        <v>9</v>
      </c>
      <c r="I21" s="25" t="s">
        <v>10</v>
      </c>
      <c r="J21" s="25" t="s">
        <v>11</v>
      </c>
      <c r="K21" s="25" t="s">
        <v>12</v>
      </c>
      <c r="L21" s="6"/>
      <c r="M21" s="6"/>
      <c r="N21" s="6"/>
      <c r="O21" s="6"/>
      <c r="P21" s="13"/>
      <c r="Q21" s="13"/>
      <c r="R21" s="13"/>
    </row>
    <row r="22" spans="1:18" ht="15" x14ac:dyDescent="0.2">
      <c r="E22" s="16"/>
      <c r="F22" s="17">
        <v>1</v>
      </c>
      <c r="G22" s="27"/>
      <c r="H22" s="26"/>
      <c r="I22" s="27"/>
      <c r="J22" s="30"/>
      <c r="K22" s="27"/>
      <c r="L22" s="6"/>
      <c r="M22" s="6"/>
      <c r="N22" s="6"/>
      <c r="O22" s="6"/>
      <c r="P22" s="13"/>
      <c r="Q22" s="13"/>
      <c r="R22" s="13"/>
    </row>
    <row r="23" spans="1:18" ht="15" x14ac:dyDescent="0.2">
      <c r="E23" s="16"/>
      <c r="F23" s="17">
        <v>2</v>
      </c>
      <c r="G23" s="27"/>
      <c r="H23" s="26"/>
      <c r="I23" s="27"/>
      <c r="J23" s="30"/>
      <c r="K23" s="27"/>
      <c r="L23" s="7"/>
      <c r="M23" s="9"/>
      <c r="N23" s="9"/>
      <c r="O23" s="9"/>
      <c r="P23" s="13"/>
      <c r="Q23" s="13"/>
      <c r="R23" s="13"/>
    </row>
    <row r="24" spans="1:18" ht="15" x14ac:dyDescent="0.2">
      <c r="E24" s="16"/>
      <c r="F24" s="17">
        <v>3</v>
      </c>
      <c r="G24" s="27"/>
      <c r="H24" s="26"/>
      <c r="I24" s="27"/>
      <c r="J24" s="30"/>
      <c r="K24" s="27"/>
      <c r="L24" s="7"/>
      <c r="M24" s="9"/>
      <c r="N24" s="9"/>
      <c r="O24" s="9"/>
      <c r="P24" s="13"/>
      <c r="Q24" s="13"/>
      <c r="R24" s="13"/>
    </row>
    <row r="25" spans="1:18" ht="15" x14ac:dyDescent="0.2">
      <c r="E25" s="16"/>
      <c r="F25" s="17">
        <v>4</v>
      </c>
      <c r="G25" s="27"/>
      <c r="H25" s="26"/>
      <c r="I25" s="27"/>
      <c r="J25" s="30"/>
      <c r="K25" s="27"/>
      <c r="L25" s="7"/>
      <c r="M25" s="9"/>
      <c r="N25" s="9"/>
      <c r="O25" s="9"/>
      <c r="P25" s="13"/>
      <c r="Q25" s="13"/>
      <c r="R25" s="13"/>
    </row>
    <row r="26" spans="1:18" ht="15" x14ac:dyDescent="0.2">
      <c r="E26" s="16"/>
      <c r="F26" s="17">
        <v>5</v>
      </c>
      <c r="G26" s="27"/>
      <c r="H26" s="26"/>
      <c r="I26" s="27"/>
      <c r="J26" s="30"/>
      <c r="K26" s="27"/>
      <c r="L26" s="7"/>
      <c r="M26" s="9"/>
      <c r="N26" s="9"/>
      <c r="O26" s="9"/>
      <c r="P26" s="13"/>
      <c r="Q26" s="13"/>
      <c r="R26" s="13"/>
    </row>
    <row r="27" spans="1:18" ht="15" x14ac:dyDescent="0.2">
      <c r="A27" s="1"/>
      <c r="B27" s="1"/>
      <c r="C27" s="1"/>
      <c r="D27" s="1"/>
      <c r="F27" s="17" t="s">
        <v>22</v>
      </c>
      <c r="G27" s="27"/>
      <c r="H27" s="26"/>
      <c r="I27" s="27"/>
      <c r="J27" s="30"/>
      <c r="K27" s="27"/>
      <c r="L27" s="7"/>
      <c r="M27" s="9"/>
      <c r="N27" s="9"/>
      <c r="O27" s="9"/>
    </row>
    <row r="28" spans="1:18" ht="15.75" thickBot="1" x14ac:dyDescent="0.25">
      <c r="A28" s="1"/>
      <c r="B28" s="1"/>
      <c r="C28" s="1"/>
      <c r="D28" s="1"/>
      <c r="F28" s="22" t="s">
        <v>1</v>
      </c>
      <c r="G28" s="26"/>
      <c r="H28" s="27"/>
      <c r="I28" s="27"/>
      <c r="J28" s="27"/>
      <c r="K28" s="27"/>
      <c r="L28" s="7"/>
      <c r="M28" s="9"/>
      <c r="N28" s="9"/>
      <c r="O28" s="9"/>
    </row>
  </sheetData>
  <mergeCells count="19">
    <mergeCell ref="A1:R1"/>
    <mergeCell ref="A2:R2"/>
    <mergeCell ref="A3:B3"/>
    <mergeCell ref="F3:F4"/>
    <mergeCell ref="G3:K3"/>
    <mergeCell ref="A4:B4"/>
    <mergeCell ref="L11:P11"/>
    <mergeCell ref="G20:K20"/>
    <mergeCell ref="A5:B5"/>
    <mergeCell ref="A6:B6"/>
    <mergeCell ref="A7:B7"/>
    <mergeCell ref="A8:B8"/>
    <mergeCell ref="A9:B9"/>
    <mergeCell ref="A10:B10"/>
    <mergeCell ref="A13:A16"/>
    <mergeCell ref="B13:B16"/>
    <mergeCell ref="E18:F18"/>
    <mergeCell ref="E19:F19"/>
    <mergeCell ref="F20:F2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R13" sqref="R13:R17"/>
    </sheetView>
  </sheetViews>
  <sheetFormatPr defaultRowHeight="12.75" x14ac:dyDescent="0.2"/>
  <sheetData>
    <row r="1" spans="1:18" ht="27" thickBot="1" x14ac:dyDescent="0.25">
      <c r="A1" s="112" t="s">
        <v>51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4"/>
    </row>
    <row r="2" spans="1:18" ht="21" thickBot="1" x14ac:dyDescent="0.25">
      <c r="A2" s="115" t="s">
        <v>33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7"/>
    </row>
    <row r="3" spans="1:18" ht="15.75" x14ac:dyDescent="0.2">
      <c r="A3" s="96" t="s">
        <v>4</v>
      </c>
      <c r="B3" s="96"/>
      <c r="E3" s="68"/>
      <c r="F3" s="118" t="s">
        <v>24</v>
      </c>
      <c r="G3" s="119" t="s">
        <v>6</v>
      </c>
      <c r="H3" s="120"/>
      <c r="I3" s="120"/>
      <c r="J3" s="120"/>
      <c r="K3" s="121"/>
      <c r="P3" s="13"/>
    </row>
    <row r="4" spans="1:18" ht="16.5" thickBot="1" x14ac:dyDescent="0.25">
      <c r="A4" s="95" t="s">
        <v>7</v>
      </c>
      <c r="B4" s="95"/>
      <c r="E4" s="68"/>
      <c r="F4" s="91"/>
      <c r="G4" s="14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P4" s="13"/>
    </row>
    <row r="5" spans="1:18" ht="15" x14ac:dyDescent="0.2">
      <c r="A5" s="95" t="s">
        <v>5</v>
      </c>
      <c r="B5" s="95"/>
      <c r="E5" s="68"/>
      <c r="F5" s="17">
        <v>1</v>
      </c>
      <c r="G5" s="18"/>
      <c r="H5" s="19"/>
      <c r="I5" s="19"/>
      <c r="J5" s="19"/>
      <c r="K5" s="19"/>
      <c r="P5" s="13"/>
    </row>
    <row r="6" spans="1:18" ht="15" x14ac:dyDescent="0.2">
      <c r="A6" s="95" t="s">
        <v>13</v>
      </c>
      <c r="B6" s="95"/>
      <c r="F6" s="17">
        <v>2</v>
      </c>
      <c r="G6" s="20"/>
      <c r="H6" s="21"/>
      <c r="I6" s="21"/>
      <c r="J6" s="21"/>
      <c r="K6" s="21"/>
      <c r="P6" s="13"/>
    </row>
    <row r="7" spans="1:18" ht="15" x14ac:dyDescent="0.2">
      <c r="A7" s="97" t="s">
        <v>19</v>
      </c>
      <c r="B7" s="97"/>
      <c r="F7" s="17">
        <v>3</v>
      </c>
      <c r="G7" s="20"/>
      <c r="H7" s="21"/>
      <c r="I7" s="21"/>
      <c r="J7" s="21"/>
      <c r="K7" s="21"/>
      <c r="P7" s="13"/>
    </row>
    <row r="8" spans="1:18" ht="15" x14ac:dyDescent="0.2">
      <c r="A8" s="97" t="s">
        <v>23</v>
      </c>
      <c r="B8" s="97"/>
      <c r="F8" s="17">
        <v>4</v>
      </c>
      <c r="G8" s="20"/>
      <c r="H8" s="21"/>
      <c r="I8" s="21"/>
      <c r="J8" s="21"/>
      <c r="K8" s="21"/>
      <c r="P8" s="13"/>
    </row>
    <row r="9" spans="1:18" ht="15" x14ac:dyDescent="0.2">
      <c r="A9" s="97" t="s">
        <v>26</v>
      </c>
      <c r="B9" s="97"/>
      <c r="F9" s="17">
        <v>5</v>
      </c>
      <c r="G9" s="20"/>
      <c r="H9" s="21"/>
      <c r="I9" s="21"/>
      <c r="J9" s="21"/>
      <c r="K9" s="21"/>
      <c r="P9" s="13"/>
    </row>
    <row r="10" spans="1:18" ht="15.75" thickBot="1" x14ac:dyDescent="0.25">
      <c r="A10" s="97" t="s">
        <v>27</v>
      </c>
      <c r="B10" s="97"/>
      <c r="F10" s="17" t="s">
        <v>22</v>
      </c>
      <c r="G10" s="26"/>
      <c r="H10" s="27"/>
      <c r="I10" s="27"/>
      <c r="J10" s="21"/>
      <c r="K10" s="21"/>
      <c r="P10" s="13"/>
    </row>
    <row r="11" spans="1:18" ht="15.75" thickBot="1" x14ac:dyDescent="0.3">
      <c r="E11" s="16"/>
      <c r="F11" s="22" t="s">
        <v>1</v>
      </c>
      <c r="G11" s="28"/>
      <c r="H11" s="29"/>
      <c r="I11" s="29"/>
      <c r="J11" s="23"/>
      <c r="K11" s="23"/>
      <c r="L11" s="84" t="s">
        <v>44</v>
      </c>
      <c r="M11" s="85"/>
      <c r="N11" s="85"/>
      <c r="O11" s="85"/>
      <c r="P11" s="86"/>
    </row>
    <row r="12" spans="1:18" ht="13.5" thickBot="1" x14ac:dyDescent="0.25">
      <c r="A12" s="39" t="s">
        <v>18</v>
      </c>
      <c r="B12" s="39" t="s">
        <v>20</v>
      </c>
      <c r="C12" s="44" t="s">
        <v>25</v>
      </c>
      <c r="D12" s="39" t="s">
        <v>21</v>
      </c>
      <c r="E12" s="40" t="s">
        <v>43</v>
      </c>
      <c r="F12" s="41" t="s">
        <v>14</v>
      </c>
      <c r="G12" s="42" t="s">
        <v>28</v>
      </c>
      <c r="H12" s="42" t="s">
        <v>29</v>
      </c>
      <c r="I12" s="42" t="s">
        <v>30</v>
      </c>
      <c r="J12" s="42" t="s">
        <v>31</v>
      </c>
      <c r="K12" s="42" t="s">
        <v>32</v>
      </c>
      <c r="L12" s="66" t="s">
        <v>8</v>
      </c>
      <c r="M12" s="66" t="s">
        <v>9</v>
      </c>
      <c r="N12" s="66" t="s">
        <v>10</v>
      </c>
      <c r="O12" s="66" t="s">
        <v>11</v>
      </c>
      <c r="P12" s="66" t="s">
        <v>12</v>
      </c>
      <c r="Q12" s="42" t="s">
        <v>0</v>
      </c>
      <c r="R12" s="43" t="s">
        <v>1</v>
      </c>
    </row>
    <row r="13" spans="1:18" x14ac:dyDescent="0.2">
      <c r="A13" s="101"/>
      <c r="B13" s="101"/>
      <c r="C13" s="38"/>
      <c r="D13" s="38"/>
      <c r="E13" s="35">
        <v>0</v>
      </c>
      <c r="F13" s="5">
        <v>0</v>
      </c>
      <c r="G13" s="34">
        <v>7.976</v>
      </c>
      <c r="H13" s="34">
        <v>8.1219999999999999</v>
      </c>
      <c r="I13" s="34">
        <v>9.1780000000000008</v>
      </c>
      <c r="J13" s="34">
        <v>6.274</v>
      </c>
      <c r="K13" s="34">
        <v>6.1619999999999999</v>
      </c>
      <c r="L13" s="34">
        <f>((G13-$G$13)/$G$19)*100</f>
        <v>0</v>
      </c>
      <c r="M13" s="34">
        <f>((H13-$H$13)/$H$19)*100</f>
        <v>0</v>
      </c>
      <c r="N13" s="34">
        <f>((I13-$I$13)/$I$19)*100</f>
        <v>0</v>
      </c>
      <c r="O13" s="34">
        <f>((J13-$J$13)/$J$19)*100</f>
        <v>0</v>
      </c>
      <c r="P13" s="34">
        <f>((K13-$K$13)/$K$19)*100</f>
        <v>0</v>
      </c>
      <c r="Q13" s="34">
        <f>AVERAGE(L13:P13)</f>
        <v>0</v>
      </c>
      <c r="R13" s="34">
        <f>STDEV(L13:P13)</f>
        <v>0</v>
      </c>
    </row>
    <row r="14" spans="1:18" x14ac:dyDescent="0.2">
      <c r="A14" s="101"/>
      <c r="B14" s="101"/>
      <c r="C14" s="38"/>
      <c r="D14" s="38"/>
      <c r="E14" s="35">
        <v>10</v>
      </c>
      <c r="F14" s="5">
        <v>10</v>
      </c>
      <c r="G14" s="34">
        <v>7.976</v>
      </c>
      <c r="H14" s="34">
        <v>8.1240000000000006</v>
      </c>
      <c r="I14" s="34">
        <v>9.18</v>
      </c>
      <c r="J14" s="34">
        <v>6.2759999999999998</v>
      </c>
      <c r="K14" s="34">
        <v>6.1619999999999999</v>
      </c>
      <c r="L14" s="34">
        <f>((G14-$G$13)/$G$19)*100</f>
        <v>0</v>
      </c>
      <c r="M14" s="34">
        <f>((H14-$H$13)/$H$19)*100</f>
        <v>5.0050050050066769E-2</v>
      </c>
      <c r="N14" s="34">
        <f>((I14-$I$13)/$I$19)*100</f>
        <v>5.2273915316228207E-2</v>
      </c>
      <c r="O14" s="34">
        <f>((J14-$J$13)/$J$19)*100</f>
        <v>5.2137643378513544E-2</v>
      </c>
      <c r="P14" s="34">
        <f>((K14-$K$13)/$K$19)*100</f>
        <v>0</v>
      </c>
      <c r="Q14" s="34">
        <f>AVERAGE(L14:P14)</f>
        <v>3.0892321748961706E-2</v>
      </c>
      <c r="R14" s="34">
        <f>STDEV(L14:P14)</f>
        <v>2.8214472679639887E-2</v>
      </c>
    </row>
    <row r="15" spans="1:18" x14ac:dyDescent="0.2">
      <c r="A15" s="101"/>
      <c r="B15" s="101"/>
      <c r="C15" s="30"/>
      <c r="D15" s="30"/>
      <c r="E15" s="35">
        <v>30</v>
      </c>
      <c r="F15" s="5">
        <v>30</v>
      </c>
      <c r="G15" s="34">
        <v>7.976</v>
      </c>
      <c r="H15" s="34">
        <v>8.1240000000000006</v>
      </c>
      <c r="I15" s="34">
        <v>9.18</v>
      </c>
      <c r="J15" s="34">
        <v>6.2759999999999998</v>
      </c>
      <c r="K15" s="34">
        <v>6.1639999999999997</v>
      </c>
      <c r="L15" s="34">
        <f t="shared" ref="L15:L17" si="0">((G15-$G$13)/$G$19)*100</f>
        <v>0</v>
      </c>
      <c r="M15" s="34">
        <f t="shared" ref="M15:M17" si="1">((H15-$H$13)/$H$19)*100</f>
        <v>5.0050050050066769E-2</v>
      </c>
      <c r="N15" s="34">
        <f t="shared" ref="N15:N17" si="2">((I15-$I$13)/$I$19)*100</f>
        <v>5.2273915316228207E-2</v>
      </c>
      <c r="O15" s="34">
        <f t="shared" ref="O15:O17" si="3">((J15-$J$13)/$J$19)*100</f>
        <v>5.2137643378513544E-2</v>
      </c>
      <c r="P15" s="34">
        <f t="shared" ref="P15:P17" si="4">((K15-$K$13)/$K$19)*100</f>
        <v>5.1282051282045632E-2</v>
      </c>
      <c r="Q15" s="34">
        <f t="shared" ref="Q15:Q17" si="5">AVERAGE(L15:P15)</f>
        <v>4.1148732005370829E-2</v>
      </c>
      <c r="R15" s="34">
        <f t="shared" ref="R15:R17" si="6">STDEV(L15:P15)</f>
        <v>2.3019891642950097E-2</v>
      </c>
    </row>
    <row r="16" spans="1:18" x14ac:dyDescent="0.2">
      <c r="A16" s="101"/>
      <c r="B16" s="101"/>
      <c r="C16" s="30"/>
      <c r="D16" s="30"/>
      <c r="E16" s="36" t="s">
        <v>2</v>
      </c>
      <c r="F16" s="8">
        <f>1*60</f>
        <v>60</v>
      </c>
      <c r="G16" s="34">
        <v>7.976</v>
      </c>
      <c r="H16" s="34">
        <v>8.1240000000000006</v>
      </c>
      <c r="I16" s="34">
        <v>9.1820000000000004</v>
      </c>
      <c r="J16" s="34">
        <v>6.2759999999999998</v>
      </c>
      <c r="K16" s="34">
        <v>6.1639999999999997</v>
      </c>
      <c r="L16" s="34">
        <f t="shared" si="0"/>
        <v>0</v>
      </c>
      <c r="M16" s="34">
        <f t="shared" si="1"/>
        <v>5.0050050050066769E-2</v>
      </c>
      <c r="N16" s="34">
        <f t="shared" si="2"/>
        <v>0.10454783063250286</v>
      </c>
      <c r="O16" s="34">
        <f t="shared" si="3"/>
        <v>5.2137643378513544E-2</v>
      </c>
      <c r="P16" s="34">
        <f t="shared" si="4"/>
        <v>5.1282051282045632E-2</v>
      </c>
      <c r="Q16" s="34">
        <f t="shared" si="5"/>
        <v>5.160351506862576E-2</v>
      </c>
      <c r="R16" s="34">
        <f t="shared" si="6"/>
        <v>3.6975752877888367E-2</v>
      </c>
    </row>
    <row r="17" spans="1:18" ht="13.5" thickBot="1" x14ac:dyDescent="0.25">
      <c r="A17" s="30"/>
      <c r="B17" s="30"/>
      <c r="C17" s="30"/>
      <c r="D17" s="30"/>
      <c r="E17" s="37" t="s">
        <v>3</v>
      </c>
      <c r="F17" s="8">
        <f>24*60</f>
        <v>1440</v>
      </c>
      <c r="G17" s="34">
        <v>7.9779999999999998</v>
      </c>
      <c r="H17" s="34">
        <v>8.1259999999999994</v>
      </c>
      <c r="I17" s="34">
        <v>9.1820000000000004</v>
      </c>
      <c r="J17" s="34">
        <v>6.2759999999999998</v>
      </c>
      <c r="K17" s="34">
        <v>6.1639999999999997</v>
      </c>
      <c r="L17" s="34">
        <f t="shared" si="0"/>
        <v>5.271481286240854E-2</v>
      </c>
      <c r="M17" s="34">
        <f t="shared" si="1"/>
        <v>0.10010010010008909</v>
      </c>
      <c r="N17" s="34">
        <f t="shared" si="2"/>
        <v>0.10454783063250286</v>
      </c>
      <c r="O17" s="34">
        <f t="shared" si="3"/>
        <v>5.2137643378513544E-2</v>
      </c>
      <c r="P17" s="34">
        <f t="shared" si="4"/>
        <v>5.1282051282045632E-2</v>
      </c>
      <c r="Q17" s="34">
        <f t="shared" si="5"/>
        <v>7.2156487651111934E-2</v>
      </c>
      <c r="R17" s="34">
        <f t="shared" si="6"/>
        <v>2.7588582399079433E-2</v>
      </c>
    </row>
    <row r="18" spans="1:18" x14ac:dyDescent="0.2">
      <c r="E18" s="102" t="s">
        <v>17</v>
      </c>
      <c r="F18" s="103"/>
      <c r="G18" s="31">
        <v>4.1820000000000004</v>
      </c>
      <c r="H18" s="31">
        <v>4.1260000000000003</v>
      </c>
      <c r="I18" s="31">
        <v>5.3520000000000003</v>
      </c>
      <c r="J18" s="31">
        <v>2.4380000000000002</v>
      </c>
      <c r="K18" s="59">
        <v>2.262</v>
      </c>
      <c r="L18" s="6"/>
      <c r="M18" s="6"/>
      <c r="N18" s="6"/>
      <c r="O18" s="6"/>
      <c r="P18" s="6"/>
      <c r="Q18" s="6"/>
      <c r="R18" s="6"/>
    </row>
    <row r="19" spans="1:18" ht="13.5" thickBot="1" x14ac:dyDescent="0.25">
      <c r="E19" s="104" t="s">
        <v>16</v>
      </c>
      <c r="F19" s="105"/>
      <c r="G19" s="33">
        <f>G13-G18</f>
        <v>3.7939999999999996</v>
      </c>
      <c r="H19" s="33">
        <f>H13-H18</f>
        <v>3.9959999999999996</v>
      </c>
      <c r="I19" s="33">
        <f>I13-I18</f>
        <v>3.8260000000000005</v>
      </c>
      <c r="J19" s="33">
        <f>J13-J18</f>
        <v>3.8359999999999999</v>
      </c>
      <c r="K19" s="33">
        <f>K13-K18</f>
        <v>3.9</v>
      </c>
      <c r="L19" s="6"/>
      <c r="M19" s="6"/>
      <c r="N19" s="6"/>
      <c r="O19" s="6"/>
      <c r="P19" s="6"/>
      <c r="Q19" s="6"/>
      <c r="R19" s="6"/>
    </row>
    <row r="20" spans="1:18" x14ac:dyDescent="0.2">
      <c r="E20" s="16"/>
      <c r="F20" s="90" t="s">
        <v>24</v>
      </c>
      <c r="G20" s="98" t="s">
        <v>15</v>
      </c>
      <c r="H20" s="99"/>
      <c r="I20" s="99"/>
      <c r="J20" s="99"/>
      <c r="K20" s="100"/>
      <c r="L20" s="6"/>
      <c r="M20" s="6"/>
      <c r="N20" s="6"/>
      <c r="O20" s="6"/>
      <c r="P20" s="13"/>
      <c r="Q20" s="13"/>
      <c r="R20" s="13"/>
    </row>
    <row r="21" spans="1:18" ht="15.75" x14ac:dyDescent="0.2">
      <c r="E21" s="16"/>
      <c r="F21" s="91"/>
      <c r="G21" s="24" t="s">
        <v>8</v>
      </c>
      <c r="H21" s="25" t="s">
        <v>9</v>
      </c>
      <c r="I21" s="25" t="s">
        <v>10</v>
      </c>
      <c r="J21" s="25" t="s">
        <v>11</v>
      </c>
      <c r="K21" s="25" t="s">
        <v>12</v>
      </c>
      <c r="L21" s="6"/>
      <c r="M21" s="6"/>
      <c r="N21" s="6"/>
      <c r="O21" s="6"/>
      <c r="P21" s="13"/>
      <c r="Q21" s="13"/>
      <c r="R21" s="13"/>
    </row>
    <row r="22" spans="1:18" ht="15" x14ac:dyDescent="0.2">
      <c r="E22" s="16"/>
      <c r="F22" s="17">
        <v>1</v>
      </c>
      <c r="G22" s="27"/>
      <c r="H22" s="26"/>
      <c r="I22" s="27"/>
      <c r="J22" s="30"/>
      <c r="K22" s="27"/>
      <c r="L22" s="6"/>
      <c r="M22" s="6"/>
      <c r="N22" s="6"/>
      <c r="O22" s="6"/>
      <c r="P22" s="13"/>
      <c r="Q22" s="13"/>
      <c r="R22" s="13"/>
    </row>
    <row r="23" spans="1:18" ht="15" x14ac:dyDescent="0.2">
      <c r="E23" s="16"/>
      <c r="F23" s="17">
        <v>2</v>
      </c>
      <c r="G23" s="27"/>
      <c r="H23" s="26"/>
      <c r="I23" s="27"/>
      <c r="J23" s="30"/>
      <c r="K23" s="27"/>
      <c r="L23" s="7"/>
      <c r="M23" s="9"/>
      <c r="N23" s="9"/>
      <c r="O23" s="9"/>
      <c r="P23" s="13"/>
      <c r="Q23" s="13"/>
      <c r="R23" s="13"/>
    </row>
    <row r="24" spans="1:18" ht="15" x14ac:dyDescent="0.2">
      <c r="E24" s="16"/>
      <c r="F24" s="17">
        <v>3</v>
      </c>
      <c r="G24" s="27"/>
      <c r="H24" s="26"/>
      <c r="I24" s="27"/>
      <c r="J24" s="30"/>
      <c r="K24" s="27"/>
      <c r="L24" s="7"/>
      <c r="M24" s="9"/>
      <c r="N24" s="9"/>
      <c r="O24" s="9"/>
      <c r="P24" s="13"/>
      <c r="Q24" s="13"/>
      <c r="R24" s="13"/>
    </row>
    <row r="25" spans="1:18" ht="15" x14ac:dyDescent="0.2">
      <c r="E25" s="16"/>
      <c r="F25" s="17">
        <v>4</v>
      </c>
      <c r="G25" s="27"/>
      <c r="H25" s="26"/>
      <c r="I25" s="27"/>
      <c r="J25" s="30"/>
      <c r="K25" s="27"/>
      <c r="L25" s="7"/>
      <c r="M25" s="9"/>
      <c r="N25" s="9"/>
      <c r="O25" s="9"/>
      <c r="P25" s="13"/>
      <c r="Q25" s="13"/>
      <c r="R25" s="13"/>
    </row>
    <row r="26" spans="1:18" ht="15" x14ac:dyDescent="0.2">
      <c r="E26" s="16"/>
      <c r="F26" s="17">
        <v>5</v>
      </c>
      <c r="G26" s="27"/>
      <c r="H26" s="26"/>
      <c r="I26" s="27"/>
      <c r="J26" s="30"/>
      <c r="K26" s="27"/>
      <c r="L26" s="7"/>
      <c r="M26" s="9"/>
      <c r="N26" s="9"/>
      <c r="O26" s="9"/>
      <c r="P26" s="13"/>
      <c r="Q26" s="13"/>
      <c r="R26" s="13"/>
    </row>
    <row r="27" spans="1:18" ht="15" x14ac:dyDescent="0.2">
      <c r="A27" s="1"/>
      <c r="B27" s="1"/>
      <c r="C27" s="1"/>
      <c r="D27" s="1"/>
      <c r="F27" s="17" t="s">
        <v>22</v>
      </c>
      <c r="G27" s="27"/>
      <c r="H27" s="26"/>
      <c r="I27" s="27"/>
      <c r="J27" s="30"/>
      <c r="K27" s="27"/>
      <c r="L27" s="7"/>
      <c r="M27" s="9"/>
      <c r="N27" s="9"/>
      <c r="O27" s="9"/>
    </row>
    <row r="28" spans="1:18" ht="15.75" thickBot="1" x14ac:dyDescent="0.25">
      <c r="A28" s="1"/>
      <c r="B28" s="1"/>
      <c r="C28" s="1"/>
      <c r="D28" s="1"/>
      <c r="F28" s="22" t="s">
        <v>1</v>
      </c>
      <c r="G28" s="26"/>
      <c r="H28" s="27"/>
      <c r="I28" s="27"/>
      <c r="J28" s="27"/>
      <c r="K28" s="27"/>
      <c r="L28" s="7"/>
      <c r="M28" s="9"/>
      <c r="N28" s="9"/>
      <c r="O28" s="9"/>
    </row>
  </sheetData>
  <mergeCells count="19">
    <mergeCell ref="L11:P11"/>
    <mergeCell ref="A13:A16"/>
    <mergeCell ref="B13:B16"/>
    <mergeCell ref="E18:F18"/>
    <mergeCell ref="E19:F19"/>
    <mergeCell ref="F20:F21"/>
    <mergeCell ref="G20:K20"/>
    <mergeCell ref="A5:B5"/>
    <mergeCell ref="A6:B6"/>
    <mergeCell ref="A7:B7"/>
    <mergeCell ref="A8:B8"/>
    <mergeCell ref="A9:B9"/>
    <mergeCell ref="A10:B10"/>
    <mergeCell ref="A1:R1"/>
    <mergeCell ref="A2:R2"/>
    <mergeCell ref="A3:B3"/>
    <mergeCell ref="F3:F4"/>
    <mergeCell ref="G3:K3"/>
    <mergeCell ref="A4:B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A7" workbookViewId="0">
      <selection activeCell="R13" sqref="R13:R17"/>
    </sheetView>
  </sheetViews>
  <sheetFormatPr defaultRowHeight="12.75" x14ac:dyDescent="0.2"/>
  <sheetData>
    <row r="1" spans="1:18" ht="27" customHeight="1" thickBot="1" x14ac:dyDescent="0.25">
      <c r="A1" s="112" t="s">
        <v>38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4"/>
    </row>
    <row r="2" spans="1:18" ht="21" thickBot="1" x14ac:dyDescent="0.25">
      <c r="A2" s="96" t="s">
        <v>4</v>
      </c>
      <c r="B2" s="96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5.75" x14ac:dyDescent="0.2">
      <c r="A3" s="95" t="s">
        <v>7</v>
      </c>
      <c r="B3" s="95"/>
      <c r="E3" s="12"/>
      <c r="F3" s="90" t="s">
        <v>24</v>
      </c>
      <c r="G3" s="92" t="s">
        <v>6</v>
      </c>
      <c r="H3" s="93"/>
      <c r="I3" s="93"/>
      <c r="J3" s="93"/>
      <c r="K3" s="94"/>
      <c r="P3" s="13"/>
    </row>
    <row r="4" spans="1:18" ht="16.5" thickBot="1" x14ac:dyDescent="0.25">
      <c r="A4" s="95" t="s">
        <v>5</v>
      </c>
      <c r="B4" s="95"/>
      <c r="E4" s="12"/>
      <c r="F4" s="91"/>
      <c r="G4" s="14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P4" s="13"/>
    </row>
    <row r="5" spans="1:18" ht="15" x14ac:dyDescent="0.2">
      <c r="A5" s="95" t="s">
        <v>13</v>
      </c>
      <c r="B5" s="95"/>
      <c r="E5" s="12"/>
      <c r="F5" s="17">
        <v>1</v>
      </c>
      <c r="G5" s="18"/>
      <c r="H5" s="19"/>
      <c r="I5" s="19"/>
      <c r="J5" s="19"/>
      <c r="K5" s="19"/>
      <c r="P5" s="13"/>
    </row>
    <row r="6" spans="1:18" ht="15" x14ac:dyDescent="0.2">
      <c r="A6" s="97" t="s">
        <v>19</v>
      </c>
      <c r="B6" s="97"/>
      <c r="F6" s="17">
        <v>2</v>
      </c>
      <c r="G6" s="20"/>
      <c r="H6" s="21"/>
      <c r="I6" s="21"/>
      <c r="J6" s="21"/>
      <c r="K6" s="21"/>
      <c r="P6" s="13"/>
    </row>
    <row r="7" spans="1:18" ht="15" x14ac:dyDescent="0.2">
      <c r="A7" s="97" t="s">
        <v>23</v>
      </c>
      <c r="B7" s="97"/>
      <c r="F7" s="17">
        <v>3</v>
      </c>
      <c r="G7" s="20"/>
      <c r="H7" s="21"/>
      <c r="I7" s="21"/>
      <c r="J7" s="21"/>
      <c r="K7" s="21"/>
      <c r="P7" s="13"/>
    </row>
    <row r="8" spans="1:18" ht="15" x14ac:dyDescent="0.2">
      <c r="A8" s="97" t="s">
        <v>26</v>
      </c>
      <c r="B8" s="97"/>
      <c r="F8" s="17">
        <v>4</v>
      </c>
      <c r="G8" s="20"/>
      <c r="H8" s="21"/>
      <c r="I8" s="21"/>
      <c r="J8" s="21"/>
      <c r="K8" s="21"/>
      <c r="P8" s="13"/>
    </row>
    <row r="9" spans="1:18" ht="15" x14ac:dyDescent="0.2">
      <c r="A9" s="97" t="s">
        <v>27</v>
      </c>
      <c r="B9" s="97"/>
      <c r="F9" s="17">
        <v>5</v>
      </c>
      <c r="G9" s="20"/>
      <c r="H9" s="21"/>
      <c r="I9" s="21"/>
      <c r="J9" s="21"/>
      <c r="K9" s="21"/>
      <c r="P9" s="13"/>
    </row>
    <row r="10" spans="1:18" ht="15.75" thickBot="1" x14ac:dyDescent="0.25">
      <c r="F10" s="17" t="s">
        <v>22</v>
      </c>
      <c r="G10" s="26"/>
      <c r="H10" s="27"/>
      <c r="I10" s="27"/>
      <c r="J10" s="21"/>
      <c r="K10" s="21"/>
      <c r="P10" s="13"/>
    </row>
    <row r="11" spans="1:18" ht="15.75" thickBot="1" x14ac:dyDescent="0.3">
      <c r="E11" s="16"/>
      <c r="F11" s="22" t="s">
        <v>1</v>
      </c>
      <c r="G11" s="28"/>
      <c r="H11" s="29"/>
      <c r="I11" s="29"/>
      <c r="J11" s="23"/>
      <c r="K11" s="23"/>
      <c r="L11" s="84" t="s">
        <v>44</v>
      </c>
      <c r="M11" s="85"/>
      <c r="N11" s="85"/>
      <c r="O11" s="85"/>
      <c r="P11" s="86"/>
    </row>
    <row r="12" spans="1:18" ht="13.5" thickBot="1" x14ac:dyDescent="0.25">
      <c r="A12" s="39" t="s">
        <v>18</v>
      </c>
      <c r="B12" s="39" t="s">
        <v>20</v>
      </c>
      <c r="C12" s="44" t="s">
        <v>25</v>
      </c>
      <c r="D12" s="39" t="s">
        <v>21</v>
      </c>
      <c r="E12" s="40" t="s">
        <v>43</v>
      </c>
      <c r="F12" s="41" t="s">
        <v>14</v>
      </c>
      <c r="G12" s="42" t="s">
        <v>28</v>
      </c>
      <c r="H12" s="42" t="s">
        <v>29</v>
      </c>
      <c r="I12" s="42" t="s">
        <v>30</v>
      </c>
      <c r="J12" s="42" t="s">
        <v>31</v>
      </c>
      <c r="K12" s="42" t="s">
        <v>32</v>
      </c>
      <c r="L12" s="66" t="s">
        <v>8</v>
      </c>
      <c r="M12" s="66" t="s">
        <v>9</v>
      </c>
      <c r="N12" s="66" t="s">
        <v>10</v>
      </c>
      <c r="O12" s="66" t="s">
        <v>11</v>
      </c>
      <c r="P12" s="66" t="s">
        <v>12</v>
      </c>
      <c r="Q12" s="42" t="s">
        <v>0</v>
      </c>
      <c r="R12" s="43" t="s">
        <v>1</v>
      </c>
    </row>
    <row r="13" spans="1:18" x14ac:dyDescent="0.2">
      <c r="A13" s="101"/>
      <c r="B13" s="101"/>
      <c r="C13" s="38"/>
      <c r="D13" s="38"/>
      <c r="E13" s="35">
        <v>0</v>
      </c>
      <c r="F13" s="5">
        <v>0</v>
      </c>
      <c r="G13" s="34">
        <v>9.0719999999999992</v>
      </c>
      <c r="H13" s="34">
        <v>7.2320000000000002</v>
      </c>
      <c r="I13" s="34">
        <v>6.3239999999999998</v>
      </c>
      <c r="J13" s="34">
        <v>6.5759999999999996</v>
      </c>
      <c r="K13" s="34">
        <v>9.5340000000000007</v>
      </c>
      <c r="L13" s="34">
        <f>((G13-$G$13)/$G$19)*100</f>
        <v>0</v>
      </c>
      <c r="M13" s="34">
        <f>((H13-$H$13)/$H$19)*100</f>
        <v>0</v>
      </c>
      <c r="N13" s="34">
        <f>((I13-$I$13)/$I$19)*100</f>
        <v>0</v>
      </c>
      <c r="O13" s="34">
        <f>((J13-$J$13)/$J$19)*100</f>
        <v>0</v>
      </c>
      <c r="P13" s="34">
        <f>((K13-$K$13)/$K$19)*100</f>
        <v>0</v>
      </c>
      <c r="Q13" s="34">
        <f>AVERAGE(L13:P13)</f>
        <v>0</v>
      </c>
      <c r="R13" s="34">
        <f>STDEV(L13:P13)</f>
        <v>0</v>
      </c>
    </row>
    <row r="14" spans="1:18" x14ac:dyDescent="0.2">
      <c r="A14" s="101"/>
      <c r="B14" s="101"/>
      <c r="C14" s="38"/>
      <c r="D14" s="38"/>
      <c r="E14" s="35">
        <v>10</v>
      </c>
      <c r="F14" s="5">
        <v>10</v>
      </c>
      <c r="G14" s="34">
        <v>9.0739999999999998</v>
      </c>
      <c r="H14" s="34">
        <v>7.234</v>
      </c>
      <c r="I14" s="34">
        <v>6.3239999999999998</v>
      </c>
      <c r="J14" s="34">
        <v>6.5759999999999996</v>
      </c>
      <c r="K14" s="34">
        <v>9.5359999999999996</v>
      </c>
      <c r="L14" s="34">
        <f>((G14-$G$13)/$G$19)*100</f>
        <v>5.341880341882127E-2</v>
      </c>
      <c r="M14" s="34">
        <f>((H14-$H$13)/$H$19)*100</f>
        <v>5.3966540744732311E-2</v>
      </c>
      <c r="N14" s="34">
        <f>((I14-$I$13)/$I$19)*100</f>
        <v>0</v>
      </c>
      <c r="O14" s="34">
        <f>((J14-$J$13)/$J$19)*100</f>
        <v>0</v>
      </c>
      <c r="P14" s="34">
        <f>((K14-$K$13)/$K$19)*100</f>
        <v>5.2882072977231395E-2</v>
      </c>
      <c r="Q14" s="34">
        <f>AVERAGE(L14:P14)</f>
        <v>3.205348342815699E-2</v>
      </c>
      <c r="R14" s="34">
        <f>STDEV(L14:P14)</f>
        <v>2.9263205231250197E-2</v>
      </c>
    </row>
    <row r="15" spans="1:18" x14ac:dyDescent="0.2">
      <c r="A15" s="101"/>
      <c r="B15" s="101"/>
      <c r="C15" s="30"/>
      <c r="D15" s="30"/>
      <c r="E15" s="35">
        <v>30</v>
      </c>
      <c r="F15" s="5">
        <v>30</v>
      </c>
      <c r="G15" s="34">
        <v>9.0739999999999998</v>
      </c>
      <c r="H15" s="34">
        <v>7.234</v>
      </c>
      <c r="I15" s="34">
        <v>6.3259999999999996</v>
      </c>
      <c r="J15" s="34">
        <v>6.5759999999999996</v>
      </c>
      <c r="K15" s="34">
        <v>9.5359999999999996</v>
      </c>
      <c r="L15" s="34">
        <f t="shared" ref="L15:L17" si="0">((G15-$G$13)/$G$19)*100</f>
        <v>5.341880341882127E-2</v>
      </c>
      <c r="M15" s="34">
        <f t="shared" ref="M15:M17" si="1">((H15-$H$13)/$H$19)*100</f>
        <v>5.3966540744732311E-2</v>
      </c>
      <c r="N15" s="34">
        <f t="shared" ref="N15:N17" si="2">((I15-$I$13)/$I$19)*100</f>
        <v>5.1626226122864743E-2</v>
      </c>
      <c r="O15" s="34">
        <f t="shared" ref="O15:O17" si="3">((J15-$J$13)/$J$19)*100</f>
        <v>0</v>
      </c>
      <c r="P15" s="34">
        <f t="shared" ref="P15:P17" si="4">((K15-$K$13)/$K$19)*100</f>
        <v>5.2882072977231395E-2</v>
      </c>
      <c r="Q15" s="34">
        <f t="shared" ref="Q15:Q17" si="5">AVERAGE(L15:P15)</f>
        <v>4.2378728652729944E-2</v>
      </c>
      <c r="R15" s="34">
        <f t="shared" ref="R15:R17" si="6">STDEV(L15:P15)</f>
        <v>2.3706295227224682E-2</v>
      </c>
    </row>
    <row r="16" spans="1:18" x14ac:dyDescent="0.2">
      <c r="A16" s="101"/>
      <c r="B16" s="101"/>
      <c r="C16" s="30"/>
      <c r="D16" s="30"/>
      <c r="E16" s="36" t="s">
        <v>2</v>
      </c>
      <c r="F16" s="8">
        <f>1*60</f>
        <v>60</v>
      </c>
      <c r="G16" s="34">
        <v>9.0739999999999998</v>
      </c>
      <c r="H16" s="34">
        <v>7.2359999999999998</v>
      </c>
      <c r="I16" s="34">
        <v>6.3259999999999996</v>
      </c>
      <c r="J16" s="34">
        <v>6.5759999999999996</v>
      </c>
      <c r="K16" s="34">
        <v>9.5359999999999996</v>
      </c>
      <c r="L16" s="34">
        <f t="shared" si="0"/>
        <v>5.341880341882127E-2</v>
      </c>
      <c r="M16" s="34">
        <f t="shared" si="1"/>
        <v>0.10793308148946462</v>
      </c>
      <c r="N16" s="34">
        <f t="shared" si="2"/>
        <v>5.1626226122864743E-2</v>
      </c>
      <c r="O16" s="34">
        <f t="shared" si="3"/>
        <v>0</v>
      </c>
      <c r="P16" s="34">
        <f t="shared" si="4"/>
        <v>5.2882072977231395E-2</v>
      </c>
      <c r="Q16" s="34">
        <f t="shared" si="5"/>
        <v>5.3172036801676405E-2</v>
      </c>
      <c r="R16" s="34">
        <f t="shared" si="6"/>
        <v>3.8172542541643463E-2</v>
      </c>
    </row>
    <row r="17" spans="1:18" ht="13.5" thickBot="1" x14ac:dyDescent="0.25">
      <c r="A17" s="30"/>
      <c r="B17" s="30"/>
      <c r="C17" s="30"/>
      <c r="D17" s="30"/>
      <c r="E17" s="37" t="s">
        <v>3</v>
      </c>
      <c r="F17" s="8">
        <f>24*60</f>
        <v>1440</v>
      </c>
      <c r="G17" s="34">
        <v>9.0760000000000005</v>
      </c>
      <c r="H17" s="34">
        <v>7.2380000000000004</v>
      </c>
      <c r="I17" s="34">
        <v>6.3280000000000003</v>
      </c>
      <c r="J17" s="34">
        <v>6.5780000000000003</v>
      </c>
      <c r="K17" s="34">
        <v>9.5380000000000003</v>
      </c>
      <c r="L17" s="34">
        <f t="shared" si="0"/>
        <v>0.10683760683764254</v>
      </c>
      <c r="M17" s="34">
        <f t="shared" si="1"/>
        <v>0.16189962223422091</v>
      </c>
      <c r="N17" s="34">
        <f t="shared" si="2"/>
        <v>0.1032524522457524</v>
      </c>
      <c r="O17" s="34">
        <f t="shared" si="3"/>
        <v>5.1466803911494288E-2</v>
      </c>
      <c r="P17" s="34">
        <f t="shared" si="4"/>
        <v>0.10576414595450975</v>
      </c>
      <c r="Q17" s="34">
        <f t="shared" si="5"/>
        <v>0.10584412623672398</v>
      </c>
      <c r="R17" s="34">
        <f t="shared" si="6"/>
        <v>3.9073078933623627E-2</v>
      </c>
    </row>
    <row r="18" spans="1:18" x14ac:dyDescent="0.2">
      <c r="E18" s="102" t="s">
        <v>17</v>
      </c>
      <c r="F18" s="103"/>
      <c r="G18" s="31">
        <v>5.3280000000000003</v>
      </c>
      <c r="H18" s="31">
        <v>3.5259999999999998</v>
      </c>
      <c r="I18" s="31">
        <v>2.4500000000000002</v>
      </c>
      <c r="J18" s="31">
        <v>2.69</v>
      </c>
      <c r="K18" s="32">
        <v>5.7519999999999998</v>
      </c>
      <c r="L18" s="6"/>
      <c r="M18" s="6"/>
      <c r="N18" s="6"/>
      <c r="O18" s="6"/>
      <c r="P18" s="6"/>
      <c r="Q18" s="6"/>
      <c r="R18" s="6"/>
    </row>
    <row r="19" spans="1:18" ht="13.5" thickBot="1" x14ac:dyDescent="0.25">
      <c r="E19" s="104" t="s">
        <v>16</v>
      </c>
      <c r="F19" s="105"/>
      <c r="G19" s="33">
        <f>G13-G18</f>
        <v>3.7439999999999989</v>
      </c>
      <c r="H19" s="33">
        <f>H13-H18</f>
        <v>3.7060000000000004</v>
      </c>
      <c r="I19" s="33">
        <f>I13-I18</f>
        <v>3.8739999999999997</v>
      </c>
      <c r="J19" s="33">
        <f>J13-J18</f>
        <v>3.8859999999999997</v>
      </c>
      <c r="K19" s="33">
        <f>K13-K18</f>
        <v>3.7820000000000009</v>
      </c>
      <c r="L19" s="6"/>
      <c r="M19" s="6"/>
      <c r="N19" s="6"/>
      <c r="O19" s="6"/>
      <c r="P19" s="6"/>
      <c r="Q19" s="6"/>
      <c r="R19" s="6"/>
    </row>
    <row r="20" spans="1:18" x14ac:dyDescent="0.2">
      <c r="E20" s="16"/>
      <c r="F20" s="90" t="s">
        <v>24</v>
      </c>
      <c r="G20" s="98" t="s">
        <v>15</v>
      </c>
      <c r="H20" s="99"/>
      <c r="I20" s="99"/>
      <c r="J20" s="99"/>
      <c r="K20" s="100"/>
      <c r="L20" s="6"/>
      <c r="M20" s="6"/>
      <c r="N20" s="6"/>
      <c r="O20" s="6"/>
      <c r="P20" s="13"/>
      <c r="Q20" s="13"/>
      <c r="R20" s="13"/>
    </row>
    <row r="21" spans="1:18" ht="15.75" x14ac:dyDescent="0.2">
      <c r="E21" s="16"/>
      <c r="F21" s="91"/>
      <c r="G21" s="24" t="s">
        <v>8</v>
      </c>
      <c r="H21" s="25" t="s">
        <v>9</v>
      </c>
      <c r="I21" s="25" t="s">
        <v>10</v>
      </c>
      <c r="J21" s="25" t="s">
        <v>11</v>
      </c>
      <c r="K21" s="25" t="s">
        <v>12</v>
      </c>
      <c r="L21" s="6"/>
      <c r="M21" s="6"/>
      <c r="N21" s="6"/>
      <c r="O21" s="6"/>
      <c r="P21" s="13"/>
      <c r="Q21" s="13"/>
      <c r="R21" s="13"/>
    </row>
    <row r="22" spans="1:18" ht="15" x14ac:dyDescent="0.2">
      <c r="E22" s="16"/>
      <c r="F22" s="17">
        <v>1</v>
      </c>
      <c r="G22" s="27"/>
      <c r="H22" s="26"/>
      <c r="I22" s="27"/>
      <c r="J22" s="30"/>
      <c r="K22" s="27"/>
      <c r="L22" s="6"/>
      <c r="M22" s="6"/>
      <c r="N22" s="6"/>
      <c r="O22" s="6"/>
      <c r="P22" s="13"/>
      <c r="Q22" s="13"/>
      <c r="R22" s="13"/>
    </row>
    <row r="23" spans="1:18" ht="15" x14ac:dyDescent="0.2">
      <c r="E23" s="16"/>
      <c r="F23" s="17">
        <v>2</v>
      </c>
      <c r="G23" s="27"/>
      <c r="H23" s="26"/>
      <c r="I23" s="27"/>
      <c r="J23" s="30"/>
      <c r="K23" s="27"/>
      <c r="L23" s="7"/>
      <c r="M23" s="9"/>
      <c r="N23" s="9"/>
      <c r="O23" s="9"/>
      <c r="P23" s="13"/>
      <c r="Q23" s="13"/>
      <c r="R23" s="13"/>
    </row>
    <row r="24" spans="1:18" ht="15" x14ac:dyDescent="0.2">
      <c r="E24" s="16"/>
      <c r="F24" s="17">
        <v>3</v>
      </c>
      <c r="G24" s="27"/>
      <c r="H24" s="26"/>
      <c r="I24" s="27"/>
      <c r="J24" s="30"/>
      <c r="K24" s="27"/>
      <c r="L24" s="7"/>
      <c r="M24" s="9"/>
      <c r="N24" s="9"/>
      <c r="O24" s="9"/>
      <c r="P24" s="13"/>
      <c r="Q24" s="13"/>
      <c r="R24" s="13"/>
    </row>
    <row r="25" spans="1:18" ht="15" x14ac:dyDescent="0.2">
      <c r="E25" s="16"/>
      <c r="F25" s="17">
        <v>4</v>
      </c>
      <c r="G25" s="27"/>
      <c r="H25" s="26"/>
      <c r="I25" s="27"/>
      <c r="J25" s="30"/>
      <c r="K25" s="27"/>
      <c r="L25" s="7"/>
      <c r="M25" s="9"/>
      <c r="N25" s="9"/>
      <c r="O25" s="9"/>
      <c r="P25" s="13"/>
      <c r="Q25" s="13"/>
      <c r="R25" s="13"/>
    </row>
    <row r="26" spans="1:18" ht="15" x14ac:dyDescent="0.2">
      <c r="E26" s="16"/>
      <c r="F26" s="17">
        <v>5</v>
      </c>
      <c r="G26" s="27"/>
      <c r="H26" s="26"/>
      <c r="I26" s="27"/>
      <c r="J26" s="30"/>
      <c r="K26" s="27"/>
      <c r="L26" s="7"/>
      <c r="M26" s="9"/>
      <c r="N26" s="9"/>
      <c r="O26" s="9"/>
      <c r="P26" s="13"/>
      <c r="Q26" s="13"/>
      <c r="R26" s="13"/>
    </row>
    <row r="27" spans="1:18" ht="15" x14ac:dyDescent="0.2">
      <c r="A27" s="1"/>
      <c r="B27" s="1"/>
      <c r="C27" s="1"/>
      <c r="D27" s="1"/>
      <c r="F27" s="17" t="s">
        <v>22</v>
      </c>
      <c r="G27" s="27"/>
      <c r="H27" s="26"/>
      <c r="I27" s="27"/>
      <c r="J27" s="30"/>
      <c r="K27" s="27"/>
      <c r="L27" s="7"/>
      <c r="M27" s="9"/>
      <c r="N27" s="9"/>
      <c r="O27" s="9"/>
    </row>
    <row r="28" spans="1:18" ht="15.75" thickBot="1" x14ac:dyDescent="0.25">
      <c r="A28" s="1"/>
      <c r="B28" s="1"/>
      <c r="C28" s="1"/>
      <c r="D28" s="1"/>
      <c r="F28" s="22" t="s">
        <v>1</v>
      </c>
      <c r="G28" s="26"/>
      <c r="H28" s="27"/>
      <c r="I28" s="27"/>
      <c r="J28" s="27"/>
      <c r="K28" s="27"/>
      <c r="L28" s="7"/>
      <c r="M28" s="9"/>
      <c r="N28" s="9"/>
      <c r="O28" s="9"/>
    </row>
  </sheetData>
  <mergeCells count="18">
    <mergeCell ref="A8:B8"/>
    <mergeCell ref="A9:B9"/>
    <mergeCell ref="E19:F19"/>
    <mergeCell ref="F20:F21"/>
    <mergeCell ref="G20:K20"/>
    <mergeCell ref="E18:F18"/>
    <mergeCell ref="A1:R1"/>
    <mergeCell ref="F3:F4"/>
    <mergeCell ref="G3:K3"/>
    <mergeCell ref="A13:A16"/>
    <mergeCell ref="B13:B16"/>
    <mergeCell ref="A2:B2"/>
    <mergeCell ref="A3:B3"/>
    <mergeCell ref="A4:B4"/>
    <mergeCell ref="A5:B5"/>
    <mergeCell ref="A6:B6"/>
    <mergeCell ref="A7:B7"/>
    <mergeCell ref="L11:P1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U31" sqref="U31"/>
    </sheetView>
  </sheetViews>
  <sheetFormatPr defaultRowHeight="12.75" x14ac:dyDescent="0.2"/>
  <sheetData>
    <row r="1" spans="1:18" ht="27" customHeight="1" thickBot="1" x14ac:dyDescent="0.25">
      <c r="A1" s="112" t="s">
        <v>40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4"/>
    </row>
    <row r="2" spans="1:18" ht="23.25" customHeight="1" thickBot="1" x14ac:dyDescent="0.25">
      <c r="A2" s="115" t="s">
        <v>33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7"/>
    </row>
    <row r="3" spans="1:18" ht="15.75" x14ac:dyDescent="0.2">
      <c r="A3" s="96" t="s">
        <v>4</v>
      </c>
      <c r="B3" s="96"/>
      <c r="E3" s="12"/>
      <c r="F3" s="118" t="s">
        <v>24</v>
      </c>
      <c r="G3" s="119" t="s">
        <v>6</v>
      </c>
      <c r="H3" s="120"/>
      <c r="I3" s="120"/>
      <c r="J3" s="120"/>
      <c r="K3" s="121"/>
      <c r="P3" s="13"/>
    </row>
    <row r="4" spans="1:18" ht="16.5" thickBot="1" x14ac:dyDescent="0.25">
      <c r="A4" s="95" t="s">
        <v>7</v>
      </c>
      <c r="B4" s="95"/>
      <c r="E4" s="12"/>
      <c r="F4" s="91"/>
      <c r="G4" s="14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P4" s="13"/>
    </row>
    <row r="5" spans="1:18" ht="15" x14ac:dyDescent="0.2">
      <c r="A5" s="95" t="s">
        <v>5</v>
      </c>
      <c r="B5" s="95"/>
      <c r="E5" s="12"/>
      <c r="F5" s="17">
        <v>1</v>
      </c>
      <c r="G5" s="18"/>
      <c r="H5" s="19"/>
      <c r="I5" s="19"/>
      <c r="J5" s="19"/>
      <c r="K5" s="19"/>
      <c r="P5" s="13"/>
    </row>
    <row r="6" spans="1:18" ht="15" x14ac:dyDescent="0.2">
      <c r="A6" s="95" t="s">
        <v>13</v>
      </c>
      <c r="B6" s="95"/>
      <c r="F6" s="17">
        <v>2</v>
      </c>
      <c r="G6" s="20"/>
      <c r="H6" s="21"/>
      <c r="I6" s="21"/>
      <c r="J6" s="21"/>
      <c r="K6" s="21"/>
      <c r="P6" s="13"/>
    </row>
    <row r="7" spans="1:18" ht="15" x14ac:dyDescent="0.2">
      <c r="A7" s="97" t="s">
        <v>19</v>
      </c>
      <c r="B7" s="97"/>
      <c r="F7" s="17">
        <v>3</v>
      </c>
      <c r="G7" s="20"/>
      <c r="H7" s="21"/>
      <c r="I7" s="21"/>
      <c r="J7" s="21"/>
      <c r="K7" s="21"/>
      <c r="P7" s="13"/>
    </row>
    <row r="8" spans="1:18" ht="15" x14ac:dyDescent="0.2">
      <c r="A8" s="97" t="s">
        <v>23</v>
      </c>
      <c r="B8" s="97"/>
      <c r="F8" s="17">
        <v>4</v>
      </c>
      <c r="G8" s="20"/>
      <c r="H8" s="21"/>
      <c r="I8" s="21"/>
      <c r="J8" s="21"/>
      <c r="K8" s="21"/>
      <c r="P8" s="13"/>
    </row>
    <row r="9" spans="1:18" ht="15" x14ac:dyDescent="0.2">
      <c r="A9" s="97" t="s">
        <v>26</v>
      </c>
      <c r="B9" s="97"/>
      <c r="F9" s="17">
        <v>5</v>
      </c>
      <c r="G9" s="20"/>
      <c r="H9" s="21"/>
      <c r="I9" s="21"/>
      <c r="J9" s="21"/>
      <c r="K9" s="21"/>
      <c r="P9" s="13"/>
    </row>
    <row r="10" spans="1:18" ht="15.75" thickBot="1" x14ac:dyDescent="0.25">
      <c r="A10" s="97" t="s">
        <v>27</v>
      </c>
      <c r="B10" s="97"/>
      <c r="F10" s="17" t="s">
        <v>22</v>
      </c>
      <c r="G10" s="26"/>
      <c r="H10" s="27"/>
      <c r="I10" s="27"/>
      <c r="J10" s="21"/>
      <c r="K10" s="21"/>
      <c r="P10" s="13"/>
    </row>
    <row r="11" spans="1:18" ht="15.75" thickBot="1" x14ac:dyDescent="0.3">
      <c r="E11" s="16"/>
      <c r="F11" s="22" t="s">
        <v>1</v>
      </c>
      <c r="G11" s="28"/>
      <c r="H11" s="29"/>
      <c r="I11" s="29"/>
      <c r="J11" s="23"/>
      <c r="K11" s="23"/>
      <c r="L11" s="84" t="s">
        <v>44</v>
      </c>
      <c r="M11" s="85"/>
      <c r="N11" s="85"/>
      <c r="O11" s="85"/>
      <c r="P11" s="86"/>
    </row>
    <row r="12" spans="1:18" ht="13.5" thickBot="1" x14ac:dyDescent="0.25">
      <c r="A12" s="39" t="s">
        <v>18</v>
      </c>
      <c r="B12" s="39" t="s">
        <v>20</v>
      </c>
      <c r="C12" s="44" t="s">
        <v>25</v>
      </c>
      <c r="D12" s="39" t="s">
        <v>21</v>
      </c>
      <c r="E12" s="40" t="s">
        <v>43</v>
      </c>
      <c r="F12" s="41" t="s">
        <v>14</v>
      </c>
      <c r="G12" s="42" t="s">
        <v>28</v>
      </c>
      <c r="H12" s="42" t="s">
        <v>29</v>
      </c>
      <c r="I12" s="42" t="s">
        <v>30</v>
      </c>
      <c r="J12" s="42" t="s">
        <v>31</v>
      </c>
      <c r="K12" s="42" t="s">
        <v>32</v>
      </c>
      <c r="L12" s="66" t="s">
        <v>8</v>
      </c>
      <c r="M12" s="66" t="s">
        <v>9</v>
      </c>
      <c r="N12" s="66" t="s">
        <v>10</v>
      </c>
      <c r="O12" s="66" t="s">
        <v>11</v>
      </c>
      <c r="P12" s="66" t="s">
        <v>12</v>
      </c>
      <c r="Q12" s="42" t="s">
        <v>0</v>
      </c>
      <c r="R12" s="43" t="s">
        <v>1</v>
      </c>
    </row>
    <row r="13" spans="1:18" x14ac:dyDescent="0.2">
      <c r="A13" s="101"/>
      <c r="B13" s="101"/>
      <c r="C13" s="38"/>
      <c r="D13" s="38"/>
      <c r="E13" s="35">
        <v>0</v>
      </c>
      <c r="F13" s="5">
        <v>0</v>
      </c>
      <c r="G13" s="34">
        <v>8.2159999999999993</v>
      </c>
      <c r="H13" s="34">
        <v>7.18</v>
      </c>
      <c r="I13" s="34">
        <v>6.2939999999999996</v>
      </c>
      <c r="J13" s="34">
        <v>6.1440000000000001</v>
      </c>
      <c r="K13" s="34">
        <v>8.1199999999999992</v>
      </c>
      <c r="L13" s="34">
        <f>((G13-$G$13)/$G$19)*100</f>
        <v>0</v>
      </c>
      <c r="M13" s="34">
        <f>((H13-$H$13)/$H$19)*100</f>
        <v>0</v>
      </c>
      <c r="N13" s="34">
        <f>((I13-$I$13)/$I$19)*100</f>
        <v>0</v>
      </c>
      <c r="O13" s="34">
        <f>((J13-$J$13)/$J$19)*100</f>
        <v>0</v>
      </c>
      <c r="P13" s="34">
        <f>((K13-$K$13)/$K$19)*100</f>
        <v>0</v>
      </c>
      <c r="Q13" s="34">
        <f>AVERAGE(L13:P13)</f>
        <v>0</v>
      </c>
      <c r="R13" s="34">
        <f>STDEV(L13:P13)</f>
        <v>0</v>
      </c>
    </row>
    <row r="14" spans="1:18" x14ac:dyDescent="0.2">
      <c r="A14" s="101"/>
      <c r="B14" s="101"/>
      <c r="C14" s="38"/>
      <c r="D14" s="38"/>
      <c r="E14" s="35">
        <v>10</v>
      </c>
      <c r="F14" s="5">
        <v>10</v>
      </c>
      <c r="G14" s="34">
        <v>8.2159999999999993</v>
      </c>
      <c r="H14" s="34">
        <v>7.1820000000000004</v>
      </c>
      <c r="I14" s="34">
        <v>6.2960000000000003</v>
      </c>
      <c r="J14" s="34">
        <v>6.1440000000000001</v>
      </c>
      <c r="K14" s="34">
        <v>8.1199999999999992</v>
      </c>
      <c r="L14" s="34">
        <f>((G14-$G$13)/$G$19)*100</f>
        <v>0</v>
      </c>
      <c r="M14" s="34">
        <f>((H14-$H$13)/$H$19)*100</f>
        <v>5.2029136316354523E-2</v>
      </c>
      <c r="N14" s="34">
        <f>((I14-$I$13)/$I$19)*100</f>
        <v>5.3106744556576428E-2</v>
      </c>
      <c r="O14" s="34">
        <f>((J14-$J$13)/$J$19)*100</f>
        <v>0</v>
      </c>
      <c r="P14" s="34">
        <f>((K14-$K$13)/$K$19)*100</f>
        <v>0</v>
      </c>
      <c r="Q14" s="34">
        <f>AVERAGE(L14:P14)</f>
        <v>2.1027176174586191E-2</v>
      </c>
      <c r="R14" s="34">
        <f>STDEV(L14:P14)</f>
        <v>2.8795167362935376E-2</v>
      </c>
    </row>
    <row r="15" spans="1:18" x14ac:dyDescent="0.2">
      <c r="A15" s="101"/>
      <c r="B15" s="101"/>
      <c r="C15" s="30"/>
      <c r="D15" s="30"/>
      <c r="E15" s="35">
        <v>30</v>
      </c>
      <c r="F15" s="5">
        <v>30</v>
      </c>
      <c r="G15" s="34">
        <v>8.2159999999999993</v>
      </c>
      <c r="H15" s="34">
        <v>7.1820000000000004</v>
      </c>
      <c r="I15" s="34">
        <v>6.2960000000000003</v>
      </c>
      <c r="J15" s="34">
        <v>6.1440000000000001</v>
      </c>
      <c r="K15" s="34">
        <v>8.1219999999999999</v>
      </c>
      <c r="L15" s="34">
        <f t="shared" ref="L15:L17" si="0">((G15-$G$13)/$G$19)*100</f>
        <v>0</v>
      </c>
      <c r="M15" s="34">
        <f t="shared" ref="M15:M17" si="1">((H15-$H$13)/$H$19)*100</f>
        <v>5.2029136316354523E-2</v>
      </c>
      <c r="N15" s="34">
        <f t="shared" ref="N15:N17" si="2">((I15-$I$13)/$I$19)*100</f>
        <v>5.3106744556576428E-2</v>
      </c>
      <c r="O15" s="34">
        <f t="shared" ref="O15:O17" si="3">((J15-$J$13)/$J$19)*100</f>
        <v>0</v>
      </c>
      <c r="P15" s="34">
        <f t="shared" ref="P15:P17" si="4">((K15-$K$13)/$K$19)*100</f>
        <v>5.2910052910070587E-2</v>
      </c>
      <c r="Q15" s="34">
        <f t="shared" ref="Q15:Q17" si="5">AVERAGE(L15:P15)</f>
        <v>3.1609186756600308E-2</v>
      </c>
      <c r="R15" s="34">
        <f t="shared" ref="R15:R17" si="6">STDEV(L15:P15)</f>
        <v>2.8857960795513383E-2</v>
      </c>
    </row>
    <row r="16" spans="1:18" x14ac:dyDescent="0.2">
      <c r="A16" s="101"/>
      <c r="B16" s="101"/>
      <c r="C16" s="30"/>
      <c r="D16" s="30"/>
      <c r="E16" s="36" t="s">
        <v>2</v>
      </c>
      <c r="F16" s="8">
        <f>1*60</f>
        <v>60</v>
      </c>
      <c r="G16" s="34">
        <v>8.2159999999999993</v>
      </c>
      <c r="H16" s="34">
        <v>7.1840000000000002</v>
      </c>
      <c r="I16" s="34">
        <v>6.2960000000000003</v>
      </c>
      <c r="J16" s="34">
        <v>6.1440000000000001</v>
      </c>
      <c r="K16" s="34">
        <v>8.1219999999999999</v>
      </c>
      <c r="L16" s="34">
        <f t="shared" si="0"/>
        <v>0</v>
      </c>
      <c r="M16" s="34">
        <f t="shared" si="1"/>
        <v>0.10405827263268595</v>
      </c>
      <c r="N16" s="34">
        <f t="shared" si="2"/>
        <v>5.3106744556576428E-2</v>
      </c>
      <c r="O16" s="34">
        <f t="shared" si="3"/>
        <v>0</v>
      </c>
      <c r="P16" s="34">
        <f t="shared" si="4"/>
        <v>5.2910052910070587E-2</v>
      </c>
      <c r="Q16" s="34">
        <f t="shared" si="5"/>
        <v>4.2015014019866591E-2</v>
      </c>
      <c r="R16" s="34">
        <f t="shared" si="6"/>
        <v>4.3650936714446344E-2</v>
      </c>
    </row>
    <row r="17" spans="1:18" ht="13.5" thickBot="1" x14ac:dyDescent="0.25">
      <c r="A17" s="30"/>
      <c r="B17" s="30"/>
      <c r="C17" s="30"/>
      <c r="D17" s="30"/>
      <c r="E17" s="37" t="s">
        <v>3</v>
      </c>
      <c r="F17" s="8">
        <f>24*60</f>
        <v>1440</v>
      </c>
      <c r="G17" s="34">
        <v>8.218</v>
      </c>
      <c r="H17" s="34">
        <v>7.1859999999999999</v>
      </c>
      <c r="I17" s="34">
        <v>6.298</v>
      </c>
      <c r="J17" s="34">
        <v>6.1459999999999999</v>
      </c>
      <c r="K17" s="34">
        <v>8.1240000000000006</v>
      </c>
      <c r="L17" s="34">
        <f t="shared" si="0"/>
        <v>5.2083333333350745E-2</v>
      </c>
      <c r="M17" s="34">
        <f t="shared" si="1"/>
        <v>0.15608740894901735</v>
      </c>
      <c r="N17" s="34">
        <f t="shared" si="2"/>
        <v>0.10621348911312926</v>
      </c>
      <c r="O17" s="34">
        <f t="shared" si="3"/>
        <v>5.162622612286473E-2</v>
      </c>
      <c r="P17" s="34">
        <f t="shared" si="4"/>
        <v>0.10582010582014117</v>
      </c>
      <c r="Q17" s="34">
        <f t="shared" si="5"/>
        <v>9.4366112667700647E-2</v>
      </c>
      <c r="R17" s="34">
        <f t="shared" si="6"/>
        <v>4.3862295974232544E-2</v>
      </c>
    </row>
    <row r="18" spans="1:18" x14ac:dyDescent="0.2">
      <c r="E18" s="102" t="s">
        <v>17</v>
      </c>
      <c r="F18" s="103"/>
      <c r="G18" s="31">
        <v>4.3760000000000003</v>
      </c>
      <c r="H18" s="31">
        <v>3.3359999999999999</v>
      </c>
      <c r="I18" s="31">
        <v>2.528</v>
      </c>
      <c r="J18" s="31">
        <v>2.27</v>
      </c>
      <c r="K18" s="32">
        <v>4.34</v>
      </c>
      <c r="L18" s="6"/>
      <c r="M18" s="6"/>
      <c r="N18" s="6"/>
      <c r="O18" s="6"/>
      <c r="P18" s="6"/>
      <c r="Q18" s="6"/>
      <c r="R18" s="6"/>
    </row>
    <row r="19" spans="1:18" ht="13.5" thickBot="1" x14ac:dyDescent="0.25">
      <c r="E19" s="104" t="s">
        <v>16</v>
      </c>
      <c r="F19" s="105"/>
      <c r="G19" s="33">
        <f>G13-G18</f>
        <v>3.839999999999999</v>
      </c>
      <c r="H19" s="33">
        <f>H13-H18</f>
        <v>3.8439999999999999</v>
      </c>
      <c r="I19" s="33">
        <f>I13-I18</f>
        <v>3.7659999999999996</v>
      </c>
      <c r="J19" s="33">
        <f>J13-J18</f>
        <v>3.8740000000000001</v>
      </c>
      <c r="K19" s="33">
        <f>K13-K18</f>
        <v>3.7799999999999994</v>
      </c>
      <c r="L19" s="6"/>
      <c r="M19" s="6"/>
      <c r="N19" s="6"/>
      <c r="O19" s="6"/>
      <c r="P19" s="6"/>
      <c r="Q19" s="6"/>
      <c r="R19" s="6"/>
    </row>
    <row r="20" spans="1:18" x14ac:dyDescent="0.2">
      <c r="E20" s="16"/>
      <c r="F20" s="90" t="s">
        <v>24</v>
      </c>
      <c r="G20" s="98" t="s">
        <v>15</v>
      </c>
      <c r="H20" s="99"/>
      <c r="I20" s="99"/>
      <c r="J20" s="99"/>
      <c r="K20" s="100"/>
      <c r="L20" s="6"/>
      <c r="M20" s="6"/>
      <c r="N20" s="6"/>
      <c r="O20" s="6"/>
      <c r="P20" s="13"/>
      <c r="Q20" s="13"/>
      <c r="R20" s="13"/>
    </row>
    <row r="21" spans="1:18" ht="15.75" x14ac:dyDescent="0.2">
      <c r="E21" s="16"/>
      <c r="F21" s="91"/>
      <c r="G21" s="24" t="s">
        <v>8</v>
      </c>
      <c r="H21" s="25" t="s">
        <v>9</v>
      </c>
      <c r="I21" s="25" t="s">
        <v>10</v>
      </c>
      <c r="J21" s="25" t="s">
        <v>11</v>
      </c>
      <c r="K21" s="25" t="s">
        <v>12</v>
      </c>
      <c r="L21" s="6"/>
      <c r="M21" s="6"/>
      <c r="N21" s="6"/>
      <c r="O21" s="6"/>
      <c r="P21" s="13"/>
      <c r="Q21" s="13"/>
      <c r="R21" s="13"/>
    </row>
    <row r="22" spans="1:18" ht="15" x14ac:dyDescent="0.2">
      <c r="E22" s="16"/>
      <c r="F22" s="17">
        <v>1</v>
      </c>
      <c r="G22" s="27"/>
      <c r="H22" s="26"/>
      <c r="I22" s="27"/>
      <c r="J22" s="30"/>
      <c r="K22" s="27"/>
      <c r="L22" s="6"/>
      <c r="M22" s="6"/>
      <c r="N22" s="6"/>
      <c r="O22" s="6"/>
      <c r="P22" s="13"/>
      <c r="Q22" s="13"/>
      <c r="R22" s="13"/>
    </row>
    <row r="23" spans="1:18" ht="15" x14ac:dyDescent="0.2">
      <c r="E23" s="16"/>
      <c r="F23" s="17">
        <v>2</v>
      </c>
      <c r="G23" s="27"/>
      <c r="H23" s="26"/>
      <c r="I23" s="27"/>
      <c r="J23" s="30"/>
      <c r="K23" s="27"/>
      <c r="L23" s="7"/>
      <c r="M23" s="9"/>
      <c r="N23" s="9"/>
      <c r="O23" s="9"/>
      <c r="P23" s="13"/>
      <c r="Q23" s="13"/>
      <c r="R23" s="13"/>
    </row>
    <row r="24" spans="1:18" ht="15" x14ac:dyDescent="0.2">
      <c r="E24" s="16"/>
      <c r="F24" s="17">
        <v>3</v>
      </c>
      <c r="G24" s="27"/>
      <c r="H24" s="26"/>
      <c r="I24" s="27"/>
      <c r="J24" s="30"/>
      <c r="K24" s="27"/>
      <c r="L24" s="7"/>
      <c r="M24" s="9"/>
      <c r="N24" s="9"/>
      <c r="O24" s="9"/>
      <c r="P24" s="13"/>
      <c r="Q24" s="13"/>
      <c r="R24" s="13"/>
    </row>
    <row r="25" spans="1:18" ht="15" x14ac:dyDescent="0.2">
      <c r="E25" s="16"/>
      <c r="F25" s="17">
        <v>4</v>
      </c>
      <c r="G25" s="27"/>
      <c r="H25" s="26"/>
      <c r="I25" s="27"/>
      <c r="J25" s="30"/>
      <c r="K25" s="27"/>
      <c r="L25" s="7"/>
      <c r="M25" s="9"/>
      <c r="N25" s="9"/>
      <c r="O25" s="9"/>
      <c r="P25" s="13"/>
      <c r="Q25" s="13"/>
      <c r="R25" s="13"/>
    </row>
    <row r="26" spans="1:18" ht="15" x14ac:dyDescent="0.2">
      <c r="E26" s="16"/>
      <c r="F26" s="17">
        <v>5</v>
      </c>
      <c r="G26" s="27"/>
      <c r="H26" s="26"/>
      <c r="I26" s="27"/>
      <c r="J26" s="30"/>
      <c r="K26" s="27"/>
      <c r="L26" s="7"/>
      <c r="M26" s="9"/>
      <c r="N26" s="9"/>
      <c r="O26" s="9"/>
      <c r="P26" s="13"/>
      <c r="Q26" s="13"/>
      <c r="R26" s="13"/>
    </row>
    <row r="27" spans="1:18" ht="15" x14ac:dyDescent="0.2">
      <c r="A27" s="1"/>
      <c r="B27" s="1"/>
      <c r="C27" s="1"/>
      <c r="D27" s="1"/>
      <c r="F27" s="17" t="s">
        <v>22</v>
      </c>
      <c r="G27" s="27"/>
      <c r="H27" s="26"/>
      <c r="I27" s="27"/>
      <c r="J27" s="30"/>
      <c r="K27" s="27"/>
      <c r="L27" s="7"/>
      <c r="M27" s="9"/>
      <c r="N27" s="9"/>
      <c r="O27" s="9"/>
    </row>
    <row r="28" spans="1:18" ht="15.75" thickBot="1" x14ac:dyDescent="0.25">
      <c r="A28" s="1"/>
      <c r="B28" s="1"/>
      <c r="C28" s="1"/>
      <c r="D28" s="1"/>
      <c r="F28" s="22" t="s">
        <v>1</v>
      </c>
      <c r="G28" s="26"/>
      <c r="H28" s="27"/>
      <c r="I28" s="27"/>
      <c r="J28" s="27"/>
      <c r="K28" s="27"/>
      <c r="L28" s="7"/>
      <c r="M28" s="9"/>
      <c r="N28" s="9"/>
      <c r="O28" s="9"/>
    </row>
  </sheetData>
  <mergeCells count="19">
    <mergeCell ref="A1:R1"/>
    <mergeCell ref="F3:F4"/>
    <mergeCell ref="G3:K3"/>
    <mergeCell ref="A13:A16"/>
    <mergeCell ref="B13:B16"/>
    <mergeCell ref="A2:R2"/>
    <mergeCell ref="A3:B3"/>
    <mergeCell ref="A4:B4"/>
    <mergeCell ref="A5:B5"/>
    <mergeCell ref="A6:B6"/>
    <mergeCell ref="A7:B7"/>
    <mergeCell ref="A8:B8"/>
    <mergeCell ref="A9:B9"/>
    <mergeCell ref="A10:B10"/>
    <mergeCell ref="E19:F19"/>
    <mergeCell ref="F20:F21"/>
    <mergeCell ref="G20:K20"/>
    <mergeCell ref="E18:F18"/>
    <mergeCell ref="L11:P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R13" sqref="R13:R17"/>
    </sheetView>
  </sheetViews>
  <sheetFormatPr defaultRowHeight="12.75" x14ac:dyDescent="0.2"/>
  <sheetData>
    <row r="1" spans="1:18" ht="27" thickBot="1" x14ac:dyDescent="0.25">
      <c r="A1" s="112" t="s">
        <v>39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4"/>
    </row>
    <row r="2" spans="1:18" ht="21" thickBot="1" x14ac:dyDescent="0.25">
      <c r="A2" s="115" t="s">
        <v>33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7"/>
    </row>
    <row r="3" spans="1:18" ht="15.75" x14ac:dyDescent="0.2">
      <c r="A3" s="96" t="s">
        <v>4</v>
      </c>
      <c r="B3" s="96"/>
      <c r="E3" s="12"/>
      <c r="F3" s="118" t="s">
        <v>24</v>
      </c>
      <c r="G3" s="119" t="s">
        <v>6</v>
      </c>
      <c r="H3" s="120"/>
      <c r="I3" s="120"/>
      <c r="J3" s="120"/>
      <c r="K3" s="121"/>
      <c r="P3" s="13"/>
    </row>
    <row r="4" spans="1:18" ht="16.5" thickBot="1" x14ac:dyDescent="0.25">
      <c r="A4" s="95" t="s">
        <v>7</v>
      </c>
      <c r="B4" s="95"/>
      <c r="E4" s="12"/>
      <c r="F4" s="91"/>
      <c r="G4" s="14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P4" s="13"/>
    </row>
    <row r="5" spans="1:18" ht="15" x14ac:dyDescent="0.2">
      <c r="A5" s="95" t="s">
        <v>5</v>
      </c>
      <c r="B5" s="95"/>
      <c r="E5" s="12"/>
      <c r="F5" s="17">
        <v>1</v>
      </c>
      <c r="G5" s="18"/>
      <c r="H5" s="19"/>
      <c r="I5" s="19"/>
      <c r="J5" s="19"/>
      <c r="K5" s="19"/>
      <c r="P5" s="13"/>
    </row>
    <row r="6" spans="1:18" ht="15" x14ac:dyDescent="0.2">
      <c r="A6" s="95" t="s">
        <v>13</v>
      </c>
      <c r="B6" s="95"/>
      <c r="F6" s="17">
        <v>2</v>
      </c>
      <c r="G6" s="20"/>
      <c r="H6" s="21"/>
      <c r="I6" s="21"/>
      <c r="J6" s="21"/>
      <c r="K6" s="21"/>
      <c r="P6" s="13"/>
    </row>
    <row r="7" spans="1:18" ht="15" x14ac:dyDescent="0.2">
      <c r="A7" s="97" t="s">
        <v>19</v>
      </c>
      <c r="B7" s="97"/>
      <c r="F7" s="17">
        <v>3</v>
      </c>
      <c r="G7" s="20"/>
      <c r="H7" s="21"/>
      <c r="I7" s="21"/>
      <c r="J7" s="21"/>
      <c r="K7" s="21"/>
      <c r="P7" s="13"/>
    </row>
    <row r="8" spans="1:18" ht="15" x14ac:dyDescent="0.2">
      <c r="A8" s="97" t="s">
        <v>23</v>
      </c>
      <c r="B8" s="97"/>
      <c r="F8" s="17">
        <v>4</v>
      </c>
      <c r="G8" s="20"/>
      <c r="H8" s="21"/>
      <c r="I8" s="21"/>
      <c r="J8" s="21"/>
      <c r="K8" s="21"/>
      <c r="P8" s="13"/>
    </row>
    <row r="9" spans="1:18" ht="15" x14ac:dyDescent="0.2">
      <c r="A9" s="97" t="s">
        <v>26</v>
      </c>
      <c r="B9" s="97"/>
      <c r="F9" s="17">
        <v>5</v>
      </c>
      <c r="G9" s="20"/>
      <c r="H9" s="21"/>
      <c r="I9" s="21"/>
      <c r="J9" s="21"/>
      <c r="K9" s="21"/>
      <c r="P9" s="13"/>
    </row>
    <row r="10" spans="1:18" ht="15.75" thickBot="1" x14ac:dyDescent="0.25">
      <c r="A10" s="97" t="s">
        <v>27</v>
      </c>
      <c r="B10" s="97"/>
      <c r="F10" s="17" t="s">
        <v>22</v>
      </c>
      <c r="G10" s="26"/>
      <c r="H10" s="27"/>
      <c r="I10" s="27"/>
      <c r="J10" s="21"/>
      <c r="K10" s="21"/>
      <c r="P10" s="13"/>
    </row>
    <row r="11" spans="1:18" ht="15.75" thickBot="1" x14ac:dyDescent="0.3">
      <c r="E11" s="16"/>
      <c r="F11" s="22" t="s">
        <v>1</v>
      </c>
      <c r="G11" s="28"/>
      <c r="H11" s="29"/>
      <c r="I11" s="29"/>
      <c r="J11" s="23"/>
      <c r="K11" s="23"/>
      <c r="L11" s="84" t="s">
        <v>44</v>
      </c>
      <c r="M11" s="85"/>
      <c r="N11" s="85"/>
      <c r="O11" s="85"/>
      <c r="P11" s="86"/>
    </row>
    <row r="12" spans="1:18" ht="13.5" thickBot="1" x14ac:dyDescent="0.25">
      <c r="A12" s="39" t="s">
        <v>18</v>
      </c>
      <c r="B12" s="39" t="s">
        <v>20</v>
      </c>
      <c r="C12" s="44" t="s">
        <v>25</v>
      </c>
      <c r="D12" s="39" t="s">
        <v>21</v>
      </c>
      <c r="E12" s="40" t="s">
        <v>43</v>
      </c>
      <c r="F12" s="41" t="s">
        <v>14</v>
      </c>
      <c r="G12" s="42" t="s">
        <v>28</v>
      </c>
      <c r="H12" s="42" t="s">
        <v>29</v>
      </c>
      <c r="I12" s="42" t="s">
        <v>30</v>
      </c>
      <c r="J12" s="42" t="s">
        <v>31</v>
      </c>
      <c r="K12" s="42" t="s">
        <v>32</v>
      </c>
      <c r="L12" s="66" t="s">
        <v>8</v>
      </c>
      <c r="M12" s="66" t="s">
        <v>9</v>
      </c>
      <c r="N12" s="66" t="s">
        <v>10</v>
      </c>
      <c r="O12" s="66" t="s">
        <v>11</v>
      </c>
      <c r="P12" s="66" t="s">
        <v>12</v>
      </c>
      <c r="Q12" s="42" t="s">
        <v>0</v>
      </c>
      <c r="R12" s="43" t="s">
        <v>1</v>
      </c>
    </row>
    <row r="13" spans="1:18" x14ac:dyDescent="0.2">
      <c r="A13" s="101"/>
      <c r="B13" s="101"/>
      <c r="C13" s="38"/>
      <c r="D13" s="38"/>
      <c r="E13" s="35">
        <v>0</v>
      </c>
      <c r="F13" s="5">
        <v>0</v>
      </c>
      <c r="G13" s="34">
        <v>8.1240000000000006</v>
      </c>
      <c r="H13" s="34">
        <v>6.7039999999999997</v>
      </c>
      <c r="I13" s="34">
        <v>6.34</v>
      </c>
      <c r="J13" s="34">
        <v>8.2140000000000004</v>
      </c>
      <c r="K13" s="34">
        <v>8.1120000000000001</v>
      </c>
      <c r="L13" s="34">
        <f>((G13-$G$13)/$G$19)*100</f>
        <v>0</v>
      </c>
      <c r="M13" s="34">
        <f>((H13-$H$13)/$H$19)*100</f>
        <v>0</v>
      </c>
      <c r="N13" s="34">
        <f>((I13-$I$13)/$I$19)*100</f>
        <v>0</v>
      </c>
      <c r="O13" s="34">
        <f>((J13-$J$13)/$J$19)*100</f>
        <v>0</v>
      </c>
      <c r="P13" s="34">
        <f>((K13-$K$13)/$K$19)*100</f>
        <v>0</v>
      </c>
      <c r="Q13" s="34">
        <f>AVERAGE(L13:P13)</f>
        <v>0</v>
      </c>
      <c r="R13" s="34">
        <f>STDEV(L13:P13)</f>
        <v>0</v>
      </c>
    </row>
    <row r="14" spans="1:18" x14ac:dyDescent="0.2">
      <c r="A14" s="101"/>
      <c r="B14" s="101"/>
      <c r="C14" s="38"/>
      <c r="D14" s="38"/>
      <c r="E14" s="35">
        <v>10</v>
      </c>
      <c r="F14" s="5">
        <v>10</v>
      </c>
      <c r="G14" s="34">
        <v>8.1240000000000006</v>
      </c>
      <c r="H14" s="34">
        <v>6.7060000000000004</v>
      </c>
      <c r="I14" s="34">
        <v>6.3419999999999996</v>
      </c>
      <c r="J14" s="34">
        <v>8.2159999999999993</v>
      </c>
      <c r="K14" s="34">
        <v>8.1120000000000001</v>
      </c>
      <c r="L14" s="34">
        <f>((G14-$G$13)/$G$19)*100</f>
        <v>0</v>
      </c>
      <c r="M14" s="34">
        <f>((H14-$H$13)/$H$19)*100</f>
        <v>5.1046452271584171E-2</v>
      </c>
      <c r="N14" s="34">
        <f>((I14-$I$13)/$I$19)*100</f>
        <v>5.0075112668997994E-2</v>
      </c>
      <c r="O14" s="34">
        <f>((J14-$J$13)/$J$19)*100</f>
        <v>5.0352467270868367E-2</v>
      </c>
      <c r="P14" s="34">
        <f>((K14-$K$13)/$K$19)*100</f>
        <v>0</v>
      </c>
      <c r="Q14" s="34">
        <f>AVERAGE(L14:P14)</f>
        <v>3.0294806442290108E-2</v>
      </c>
      <c r="R14" s="34">
        <f>STDEV(L14:P14)</f>
        <v>2.7657511058086576E-2</v>
      </c>
    </row>
    <row r="15" spans="1:18" x14ac:dyDescent="0.2">
      <c r="A15" s="101"/>
      <c r="B15" s="101"/>
      <c r="C15" s="30"/>
      <c r="D15" s="30"/>
      <c r="E15" s="35">
        <v>30</v>
      </c>
      <c r="F15" s="5">
        <v>30</v>
      </c>
      <c r="G15" s="34">
        <v>8.1240000000000006</v>
      </c>
      <c r="H15" s="34">
        <v>6.7060000000000004</v>
      </c>
      <c r="I15" s="34">
        <v>6.3419999999999996</v>
      </c>
      <c r="J15" s="34">
        <v>8.2159999999999993</v>
      </c>
      <c r="K15" s="34">
        <v>8.1140000000000008</v>
      </c>
      <c r="L15" s="34">
        <f t="shared" ref="L15:L17" si="0">((G15-$G$13)/$G$19)*100</f>
        <v>0</v>
      </c>
      <c r="M15" s="34">
        <f t="shared" ref="M15:M17" si="1">((H15-$H$13)/$H$19)*100</f>
        <v>5.1046452271584171E-2</v>
      </c>
      <c r="N15" s="34">
        <f t="shared" ref="N15:N17" si="2">((I15-$I$13)/$I$19)*100</f>
        <v>5.0075112668997994E-2</v>
      </c>
      <c r="O15" s="34">
        <f t="shared" ref="O15:O17" si="3">((J15-$J$13)/$J$19)*100</f>
        <v>5.0352467270868367E-2</v>
      </c>
      <c r="P15" s="34">
        <f t="shared" ref="P15:P17" si="4">((K15-$K$13)/$K$19)*100</f>
        <v>5.0125313283224761E-2</v>
      </c>
      <c r="Q15" s="34">
        <f t="shared" ref="Q15:Q17" si="5">AVERAGE(L15:P15)</f>
        <v>4.0319869098935056E-2</v>
      </c>
      <c r="R15" s="34">
        <f t="shared" ref="R15:R17" si="6">STDEV(L15:P15)</f>
        <v>2.2542825741003355E-2</v>
      </c>
    </row>
    <row r="16" spans="1:18" x14ac:dyDescent="0.2">
      <c r="A16" s="101"/>
      <c r="B16" s="101"/>
      <c r="C16" s="30"/>
      <c r="D16" s="30"/>
      <c r="E16" s="36" t="s">
        <v>2</v>
      </c>
      <c r="F16" s="8">
        <f>1*60</f>
        <v>60</v>
      </c>
      <c r="G16" s="34">
        <v>8.1240000000000006</v>
      </c>
      <c r="H16" s="34">
        <v>6.7060000000000004</v>
      </c>
      <c r="I16" s="34">
        <v>6.3440000000000003</v>
      </c>
      <c r="J16" s="34">
        <v>8.2159999999999993</v>
      </c>
      <c r="K16" s="34">
        <v>8.1140000000000008</v>
      </c>
      <c r="L16" s="34">
        <f t="shared" si="0"/>
        <v>0</v>
      </c>
      <c r="M16" s="34">
        <f t="shared" si="1"/>
        <v>5.1046452271584171E-2</v>
      </c>
      <c r="N16" s="34">
        <f t="shared" si="2"/>
        <v>0.10015022533801823</v>
      </c>
      <c r="O16" s="34">
        <f t="shared" si="3"/>
        <v>5.0352467270868367E-2</v>
      </c>
      <c r="P16" s="34">
        <f t="shared" si="4"/>
        <v>5.0125313283224761E-2</v>
      </c>
      <c r="Q16" s="34">
        <f t="shared" si="5"/>
        <v>5.0334891632739111E-2</v>
      </c>
      <c r="R16" s="34">
        <f t="shared" si="6"/>
        <v>3.5410871700574893E-2</v>
      </c>
    </row>
    <row r="17" spans="1:18" ht="13.5" thickBot="1" x14ac:dyDescent="0.25">
      <c r="A17" s="30"/>
      <c r="B17" s="30"/>
      <c r="C17" s="30"/>
      <c r="D17" s="30"/>
      <c r="E17" s="37" t="s">
        <v>3</v>
      </c>
      <c r="F17" s="8">
        <f>24*60</f>
        <v>1440</v>
      </c>
      <c r="G17" s="34">
        <v>8.1280000000000001</v>
      </c>
      <c r="H17" s="34">
        <v>6.7080000000000002</v>
      </c>
      <c r="I17" s="34">
        <v>6.3460000000000001</v>
      </c>
      <c r="J17" s="34">
        <v>8.218</v>
      </c>
      <c r="K17" s="34">
        <v>8.1159999999999997</v>
      </c>
      <c r="L17" s="34">
        <f t="shared" si="0"/>
        <v>0.10219724067449053</v>
      </c>
      <c r="M17" s="34">
        <f t="shared" si="1"/>
        <v>0.10209290454314568</v>
      </c>
      <c r="N17" s="34">
        <f t="shared" si="2"/>
        <v>0.15022533800701623</v>
      </c>
      <c r="O17" s="34">
        <f t="shared" si="3"/>
        <v>0.10070493454178145</v>
      </c>
      <c r="P17" s="34">
        <f t="shared" si="4"/>
        <v>0.100250626566405</v>
      </c>
      <c r="Q17" s="34">
        <f t="shared" si="5"/>
        <v>0.11109420886656778</v>
      </c>
      <c r="R17" s="34">
        <f t="shared" si="6"/>
        <v>2.1891465736881503E-2</v>
      </c>
    </row>
    <row r="18" spans="1:18" x14ac:dyDescent="0.2">
      <c r="E18" s="102" t="s">
        <v>17</v>
      </c>
      <c r="F18" s="103"/>
      <c r="G18" s="31">
        <v>4.21</v>
      </c>
      <c r="H18" s="31">
        <v>2.786</v>
      </c>
      <c r="I18" s="31">
        <v>2.3460000000000001</v>
      </c>
      <c r="J18" s="31">
        <v>4.242</v>
      </c>
      <c r="K18" s="32">
        <v>4.1219999999999999</v>
      </c>
      <c r="L18" s="6"/>
      <c r="M18" s="6"/>
      <c r="N18" s="6"/>
      <c r="O18" s="6"/>
      <c r="P18" s="6"/>
      <c r="Q18" s="6"/>
      <c r="R18" s="6"/>
    </row>
    <row r="19" spans="1:18" ht="13.5" thickBot="1" x14ac:dyDescent="0.25">
      <c r="E19" s="104" t="s">
        <v>16</v>
      </c>
      <c r="F19" s="105"/>
      <c r="G19" s="33">
        <f>G13-G18</f>
        <v>3.9140000000000006</v>
      </c>
      <c r="H19" s="33">
        <f>H13-H18</f>
        <v>3.9179999999999997</v>
      </c>
      <c r="I19" s="33">
        <f>I13-I18</f>
        <v>3.9939999999999998</v>
      </c>
      <c r="J19" s="33">
        <f>J13-J18</f>
        <v>3.9720000000000004</v>
      </c>
      <c r="K19" s="33">
        <f>K13-K18</f>
        <v>3.99</v>
      </c>
      <c r="L19" s="6"/>
      <c r="M19" s="6"/>
      <c r="N19" s="6"/>
      <c r="O19" s="6"/>
      <c r="P19" s="6"/>
      <c r="Q19" s="6"/>
      <c r="R19" s="6"/>
    </row>
    <row r="20" spans="1:18" x14ac:dyDescent="0.2">
      <c r="E20" s="16"/>
      <c r="F20" s="90" t="s">
        <v>24</v>
      </c>
      <c r="G20" s="98" t="s">
        <v>15</v>
      </c>
      <c r="H20" s="99"/>
      <c r="I20" s="99"/>
      <c r="J20" s="99"/>
      <c r="K20" s="100"/>
      <c r="L20" s="6"/>
      <c r="M20" s="6"/>
      <c r="N20" s="6"/>
      <c r="O20" s="6"/>
      <c r="P20" s="13"/>
      <c r="Q20" s="13"/>
      <c r="R20" s="13"/>
    </row>
    <row r="21" spans="1:18" ht="15.75" x14ac:dyDescent="0.2">
      <c r="E21" s="16"/>
      <c r="F21" s="91"/>
      <c r="G21" s="24" t="s">
        <v>8</v>
      </c>
      <c r="H21" s="25" t="s">
        <v>9</v>
      </c>
      <c r="I21" s="25" t="s">
        <v>10</v>
      </c>
      <c r="J21" s="25" t="s">
        <v>11</v>
      </c>
      <c r="K21" s="25" t="s">
        <v>12</v>
      </c>
      <c r="L21" s="6"/>
      <c r="M21" s="6"/>
      <c r="N21" s="6"/>
      <c r="O21" s="6"/>
      <c r="P21" s="13"/>
      <c r="Q21" s="13"/>
      <c r="R21" s="13"/>
    </row>
    <row r="22" spans="1:18" ht="15" x14ac:dyDescent="0.2">
      <c r="E22" s="16"/>
      <c r="F22" s="17">
        <v>1</v>
      </c>
      <c r="G22" s="27"/>
      <c r="H22" s="26"/>
      <c r="I22" s="27"/>
      <c r="J22" s="30"/>
      <c r="K22" s="27"/>
      <c r="L22" s="6"/>
      <c r="M22" s="6"/>
      <c r="N22" s="6"/>
      <c r="O22" s="6"/>
      <c r="P22" s="13"/>
      <c r="Q22" s="13"/>
      <c r="R22" s="13"/>
    </row>
    <row r="23" spans="1:18" ht="15" x14ac:dyDescent="0.2">
      <c r="E23" s="16"/>
      <c r="F23" s="17">
        <v>2</v>
      </c>
      <c r="G23" s="27"/>
      <c r="H23" s="26"/>
      <c r="I23" s="27"/>
      <c r="J23" s="30"/>
      <c r="K23" s="27"/>
      <c r="L23" s="7"/>
      <c r="M23" s="9"/>
      <c r="N23" s="9"/>
      <c r="O23" s="9"/>
      <c r="P23" s="13"/>
      <c r="Q23" s="13"/>
      <c r="R23" s="13"/>
    </row>
    <row r="24" spans="1:18" ht="15" x14ac:dyDescent="0.2">
      <c r="E24" s="16"/>
      <c r="F24" s="17">
        <v>3</v>
      </c>
      <c r="G24" s="27"/>
      <c r="H24" s="26"/>
      <c r="I24" s="27"/>
      <c r="J24" s="30"/>
      <c r="K24" s="27"/>
      <c r="L24" s="7"/>
      <c r="M24" s="9"/>
      <c r="N24" s="9"/>
      <c r="O24" s="9"/>
      <c r="P24" s="13"/>
      <c r="Q24" s="13"/>
      <c r="R24" s="13"/>
    </row>
    <row r="25" spans="1:18" ht="15" x14ac:dyDescent="0.2">
      <c r="E25" s="16"/>
      <c r="F25" s="17">
        <v>4</v>
      </c>
      <c r="G25" s="27"/>
      <c r="H25" s="26"/>
      <c r="I25" s="27"/>
      <c r="J25" s="30"/>
      <c r="K25" s="27"/>
      <c r="L25" s="7"/>
      <c r="M25" s="9"/>
      <c r="N25" s="9"/>
      <c r="O25" s="9"/>
      <c r="P25" s="13"/>
      <c r="Q25" s="13"/>
      <c r="R25" s="13"/>
    </row>
    <row r="26" spans="1:18" ht="15" x14ac:dyDescent="0.2">
      <c r="E26" s="16"/>
      <c r="F26" s="17">
        <v>5</v>
      </c>
      <c r="G26" s="27"/>
      <c r="H26" s="26"/>
      <c r="I26" s="27"/>
      <c r="J26" s="30"/>
      <c r="K26" s="27"/>
      <c r="L26" s="7"/>
      <c r="M26" s="9"/>
      <c r="N26" s="9"/>
      <c r="O26" s="9"/>
      <c r="P26" s="13"/>
      <c r="Q26" s="13"/>
      <c r="R26" s="13"/>
    </row>
    <row r="27" spans="1:18" ht="15" x14ac:dyDescent="0.2">
      <c r="A27" s="1"/>
      <c r="B27" s="1"/>
      <c r="C27" s="1"/>
      <c r="D27" s="1"/>
      <c r="F27" s="17" t="s">
        <v>22</v>
      </c>
      <c r="G27" s="27"/>
      <c r="H27" s="26"/>
      <c r="I27" s="27"/>
      <c r="J27" s="30"/>
      <c r="K27" s="27"/>
      <c r="L27" s="7"/>
      <c r="M27" s="9"/>
      <c r="N27" s="9"/>
      <c r="O27" s="9"/>
    </row>
    <row r="28" spans="1:18" ht="15.75" thickBot="1" x14ac:dyDescent="0.25">
      <c r="A28" s="1"/>
      <c r="B28" s="1"/>
      <c r="C28" s="1"/>
      <c r="D28" s="1"/>
      <c r="F28" s="22" t="s">
        <v>1</v>
      </c>
      <c r="G28" s="26"/>
      <c r="H28" s="27"/>
      <c r="I28" s="27"/>
      <c r="J28" s="27"/>
      <c r="K28" s="27"/>
      <c r="L28" s="7"/>
      <c r="M28" s="9"/>
      <c r="N28" s="9"/>
      <c r="O28" s="9"/>
    </row>
  </sheetData>
  <mergeCells count="19">
    <mergeCell ref="A1:R1"/>
    <mergeCell ref="A2:R2"/>
    <mergeCell ref="A3:B3"/>
    <mergeCell ref="F3:F4"/>
    <mergeCell ref="G3:K3"/>
    <mergeCell ref="A4:B4"/>
    <mergeCell ref="L11:P11"/>
    <mergeCell ref="G20:K20"/>
    <mergeCell ref="A5:B5"/>
    <mergeCell ref="A6:B6"/>
    <mergeCell ref="A7:B7"/>
    <mergeCell ref="A8:B8"/>
    <mergeCell ref="A9:B9"/>
    <mergeCell ref="A10:B10"/>
    <mergeCell ref="A13:A16"/>
    <mergeCell ref="B13:B16"/>
    <mergeCell ref="E18:F18"/>
    <mergeCell ref="E19:F19"/>
    <mergeCell ref="F20:F2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P40" sqref="P40"/>
    </sheetView>
  </sheetViews>
  <sheetFormatPr defaultRowHeight="12.75" x14ac:dyDescent="0.2"/>
  <sheetData>
    <row r="1" spans="1:18" ht="27" customHeight="1" thickBot="1" x14ac:dyDescent="0.25">
      <c r="A1" s="60" t="s">
        <v>41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2"/>
    </row>
    <row r="2" spans="1:18" ht="21" thickBot="1" x14ac:dyDescent="0.25">
      <c r="A2" s="63" t="s">
        <v>33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/>
    </row>
    <row r="3" spans="1:18" ht="15.75" x14ac:dyDescent="0.2">
      <c r="A3" s="96" t="s">
        <v>4</v>
      </c>
      <c r="B3" s="96"/>
      <c r="E3" s="12"/>
      <c r="F3" s="118" t="s">
        <v>24</v>
      </c>
      <c r="G3" s="119" t="s">
        <v>6</v>
      </c>
      <c r="H3" s="120"/>
      <c r="I3" s="120"/>
      <c r="J3" s="120"/>
      <c r="K3" s="121"/>
      <c r="P3" s="13"/>
    </row>
    <row r="4" spans="1:18" ht="16.5" thickBot="1" x14ac:dyDescent="0.25">
      <c r="A4" s="95" t="s">
        <v>7</v>
      </c>
      <c r="B4" s="95"/>
      <c r="E4" s="12"/>
      <c r="F4" s="91"/>
      <c r="G4" s="14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P4" s="13"/>
    </row>
    <row r="5" spans="1:18" ht="15" x14ac:dyDescent="0.2">
      <c r="A5" s="95" t="s">
        <v>5</v>
      </c>
      <c r="B5" s="95"/>
      <c r="E5" s="12"/>
      <c r="F5" s="17">
        <v>1</v>
      </c>
      <c r="G5" s="18"/>
      <c r="H5" s="19"/>
      <c r="I5" s="19"/>
      <c r="J5" s="19"/>
      <c r="K5" s="19"/>
      <c r="P5" s="13"/>
    </row>
    <row r="6" spans="1:18" ht="15" x14ac:dyDescent="0.2">
      <c r="A6" s="95" t="s">
        <v>13</v>
      </c>
      <c r="B6" s="95"/>
      <c r="F6" s="17">
        <v>2</v>
      </c>
      <c r="G6" s="20"/>
      <c r="H6" s="21"/>
      <c r="I6" s="21"/>
      <c r="J6" s="21"/>
      <c r="K6" s="21"/>
      <c r="P6" s="13"/>
    </row>
    <row r="7" spans="1:18" ht="15" x14ac:dyDescent="0.2">
      <c r="A7" s="97" t="s">
        <v>19</v>
      </c>
      <c r="B7" s="97"/>
      <c r="F7" s="17">
        <v>3</v>
      </c>
      <c r="G7" s="20"/>
      <c r="H7" s="21"/>
      <c r="I7" s="21"/>
      <c r="J7" s="21"/>
      <c r="K7" s="21"/>
      <c r="P7" s="13"/>
    </row>
    <row r="8" spans="1:18" ht="15" x14ac:dyDescent="0.2">
      <c r="A8" s="97" t="s">
        <v>23</v>
      </c>
      <c r="B8" s="97"/>
      <c r="F8" s="17">
        <v>4</v>
      </c>
      <c r="G8" s="20"/>
      <c r="H8" s="21"/>
      <c r="I8" s="21"/>
      <c r="J8" s="21"/>
      <c r="K8" s="21"/>
      <c r="P8" s="13"/>
    </row>
    <row r="9" spans="1:18" ht="15" x14ac:dyDescent="0.2">
      <c r="A9" s="97" t="s">
        <v>26</v>
      </c>
      <c r="B9" s="97"/>
      <c r="F9" s="17">
        <v>5</v>
      </c>
      <c r="G9" s="20"/>
      <c r="H9" s="21"/>
      <c r="I9" s="21"/>
      <c r="J9" s="21"/>
      <c r="K9" s="21"/>
      <c r="P9" s="13"/>
    </row>
    <row r="10" spans="1:18" ht="15.75" thickBot="1" x14ac:dyDescent="0.25">
      <c r="A10" s="97" t="s">
        <v>27</v>
      </c>
      <c r="B10" s="97"/>
      <c r="F10" s="17" t="s">
        <v>22</v>
      </c>
      <c r="G10" s="26"/>
      <c r="H10" s="27"/>
      <c r="I10" s="27"/>
      <c r="J10" s="21"/>
      <c r="K10" s="21"/>
      <c r="P10" s="13"/>
    </row>
    <row r="11" spans="1:18" ht="15.75" thickBot="1" x14ac:dyDescent="0.3">
      <c r="E11" s="16"/>
      <c r="F11" s="22" t="s">
        <v>1</v>
      </c>
      <c r="G11" s="28"/>
      <c r="H11" s="29"/>
      <c r="I11" s="29"/>
      <c r="J11" s="23"/>
      <c r="K11" s="67"/>
      <c r="L11" s="84" t="s">
        <v>44</v>
      </c>
      <c r="M11" s="85"/>
      <c r="N11" s="85"/>
      <c r="O11" s="85"/>
      <c r="P11" s="86"/>
    </row>
    <row r="12" spans="1:18" ht="13.5" thickBot="1" x14ac:dyDescent="0.25">
      <c r="A12" s="39" t="s">
        <v>18</v>
      </c>
      <c r="B12" s="39" t="s">
        <v>20</v>
      </c>
      <c r="C12" s="44" t="s">
        <v>25</v>
      </c>
      <c r="D12" s="39" t="s">
        <v>21</v>
      </c>
      <c r="E12" s="40" t="s">
        <v>43</v>
      </c>
      <c r="F12" s="41" t="s">
        <v>14</v>
      </c>
      <c r="G12" s="42" t="s">
        <v>28</v>
      </c>
      <c r="H12" s="42" t="s">
        <v>29</v>
      </c>
      <c r="I12" s="42" t="s">
        <v>30</v>
      </c>
      <c r="J12" s="42" t="s">
        <v>31</v>
      </c>
      <c r="K12" s="42" t="s">
        <v>32</v>
      </c>
      <c r="L12" s="66" t="s">
        <v>8</v>
      </c>
      <c r="M12" s="66" t="s">
        <v>9</v>
      </c>
      <c r="N12" s="66" t="s">
        <v>10</v>
      </c>
      <c r="O12" s="66" t="s">
        <v>11</v>
      </c>
      <c r="P12" s="66" t="s">
        <v>12</v>
      </c>
      <c r="Q12" s="42" t="s">
        <v>0</v>
      </c>
      <c r="R12" s="43" t="s">
        <v>1</v>
      </c>
    </row>
    <row r="13" spans="1:18" x14ac:dyDescent="0.2">
      <c r="A13" s="101"/>
      <c r="B13" s="101"/>
      <c r="C13" s="38"/>
      <c r="D13" s="38"/>
      <c r="E13" s="35">
        <v>0</v>
      </c>
      <c r="F13" s="5">
        <v>0</v>
      </c>
      <c r="G13" s="34">
        <v>6.2240000000000002</v>
      </c>
      <c r="H13" s="34">
        <v>6.4820000000000002</v>
      </c>
      <c r="I13" s="34">
        <v>6.4219999999999997</v>
      </c>
      <c r="J13" s="34">
        <v>6.4720000000000004</v>
      </c>
      <c r="K13" s="34">
        <v>8.4239999999999995</v>
      </c>
      <c r="L13" s="34">
        <f>((G13-$G$13)/$G$19)*100</f>
        <v>0</v>
      </c>
      <c r="M13" s="34">
        <f>((H13-$H$13)/$H$19)*100</f>
        <v>0</v>
      </c>
      <c r="N13" s="34">
        <f>((I13-$I$13)/$I$19)*100</f>
        <v>0</v>
      </c>
      <c r="O13" s="34">
        <f>((J13-$J$13)/$J$19)*100</f>
        <v>0</v>
      </c>
      <c r="P13" s="34">
        <f>((K13-$K$13)/$K$19)*100</f>
        <v>0</v>
      </c>
      <c r="Q13" s="34">
        <f>AVERAGE(L13:P13)</f>
        <v>0</v>
      </c>
      <c r="R13" s="34">
        <f>STDEV(L13:P13)</f>
        <v>0</v>
      </c>
    </row>
    <row r="14" spans="1:18" x14ac:dyDescent="0.2">
      <c r="A14" s="101"/>
      <c r="B14" s="101"/>
      <c r="C14" s="38"/>
      <c r="D14" s="38"/>
      <c r="E14" s="35">
        <v>10</v>
      </c>
      <c r="F14" s="5">
        <v>10</v>
      </c>
      <c r="G14" s="34">
        <v>6.226</v>
      </c>
      <c r="H14" s="34">
        <v>6.4820000000000002</v>
      </c>
      <c r="I14" s="34">
        <v>6.4240000000000004</v>
      </c>
      <c r="J14" s="34">
        <v>6.4720000000000004</v>
      </c>
      <c r="K14" s="34">
        <v>8.4260000000000002</v>
      </c>
      <c r="L14" s="34">
        <f t="shared" ref="L14:L17" si="0">((G14-$G$13)/$G$19)*100</f>
        <v>5.1334702258721242E-2</v>
      </c>
      <c r="M14" s="34">
        <f t="shared" ref="M14:M17" si="1">((H14-$H$13)/$H$19)*100</f>
        <v>0</v>
      </c>
      <c r="N14" s="34">
        <f t="shared" ref="N14:N17" si="2">((I14-$I$13)/$I$19)*100</f>
        <v>5.0352467270913102E-2</v>
      </c>
      <c r="O14" s="34">
        <f t="shared" ref="O14:O17" si="3">((J14-$J$13)/$J$19)*100</f>
        <v>0</v>
      </c>
      <c r="P14" s="34">
        <f t="shared" ref="P14:P17" si="4">((K14-$K$13)/$K$19)*100</f>
        <v>5.0226017076862584E-2</v>
      </c>
      <c r="Q14" s="34">
        <f t="shared" ref="Q14:Q17" si="5">AVERAGE(L14:P14)</f>
        <v>3.0382637321299387E-2</v>
      </c>
      <c r="R14" s="34">
        <f t="shared" ref="R14:R17" si="6">STDEV(L14:P14)</f>
        <v>2.7738746162530286E-2</v>
      </c>
    </row>
    <row r="15" spans="1:18" x14ac:dyDescent="0.2">
      <c r="A15" s="101"/>
      <c r="B15" s="101"/>
      <c r="C15" s="30"/>
      <c r="D15" s="30"/>
      <c r="E15" s="35">
        <v>30</v>
      </c>
      <c r="F15" s="5">
        <v>30</v>
      </c>
      <c r="G15" s="34">
        <v>6.226</v>
      </c>
      <c r="H15" s="34">
        <v>6.484</v>
      </c>
      <c r="I15" s="34">
        <v>6.4240000000000004</v>
      </c>
      <c r="J15" s="34">
        <v>6.4720000000000004</v>
      </c>
      <c r="K15" s="34">
        <v>8.4260000000000002</v>
      </c>
      <c r="L15" s="34">
        <f t="shared" si="0"/>
        <v>5.1334702258721242E-2</v>
      </c>
      <c r="M15" s="34">
        <f t="shared" si="1"/>
        <v>5.0556117290186539E-2</v>
      </c>
      <c r="N15" s="34">
        <f t="shared" si="2"/>
        <v>5.0352467270913102E-2</v>
      </c>
      <c r="O15" s="34">
        <f t="shared" si="3"/>
        <v>0</v>
      </c>
      <c r="P15" s="34">
        <f t="shared" si="4"/>
        <v>5.0226017076862584E-2</v>
      </c>
      <c r="Q15" s="34">
        <f t="shared" si="5"/>
        <v>4.0493860779336692E-2</v>
      </c>
      <c r="R15" s="34">
        <f t="shared" si="6"/>
        <v>2.2640851347966208E-2</v>
      </c>
    </row>
    <row r="16" spans="1:18" x14ac:dyDescent="0.2">
      <c r="A16" s="101"/>
      <c r="B16" s="101"/>
      <c r="C16" s="30"/>
      <c r="D16" s="30"/>
      <c r="E16" s="36" t="s">
        <v>2</v>
      </c>
      <c r="F16" s="8">
        <f>1*60</f>
        <v>60</v>
      </c>
      <c r="G16" s="34">
        <v>6.226</v>
      </c>
      <c r="H16" s="34">
        <v>6.484</v>
      </c>
      <c r="I16" s="34">
        <v>6.4260000000000002</v>
      </c>
      <c r="J16" s="34">
        <v>6.4720000000000004</v>
      </c>
      <c r="K16" s="34">
        <v>8.4260000000000002</v>
      </c>
      <c r="L16" s="34">
        <f t="shared" si="0"/>
        <v>5.1334702258721242E-2</v>
      </c>
      <c r="M16" s="34">
        <f t="shared" si="1"/>
        <v>5.0556117290186539E-2</v>
      </c>
      <c r="N16" s="34">
        <f t="shared" si="2"/>
        <v>0.10070493454180382</v>
      </c>
      <c r="O16" s="34">
        <f t="shared" si="3"/>
        <v>0</v>
      </c>
      <c r="P16" s="34">
        <f t="shared" si="4"/>
        <v>5.0226017076862584E-2</v>
      </c>
      <c r="Q16" s="34">
        <f t="shared" si="5"/>
        <v>5.0564354233514838E-2</v>
      </c>
      <c r="R16" s="34">
        <f t="shared" si="6"/>
        <v>3.5607371739090392E-2</v>
      </c>
    </row>
    <row r="17" spans="1:18" ht="13.5" thickBot="1" x14ac:dyDescent="0.25">
      <c r="A17" s="30"/>
      <c r="B17" s="30"/>
      <c r="C17" s="30"/>
      <c r="D17" s="30"/>
      <c r="E17" s="37" t="s">
        <v>3</v>
      </c>
      <c r="F17" s="8">
        <f>24*60</f>
        <v>1440</v>
      </c>
      <c r="G17" s="34">
        <v>6.2279999999999998</v>
      </c>
      <c r="H17" s="34">
        <v>6.484</v>
      </c>
      <c r="I17" s="34">
        <v>6.4279999999999999</v>
      </c>
      <c r="J17" s="34">
        <v>6.4740000000000002</v>
      </c>
      <c r="K17" s="34">
        <v>8.4280000000000008</v>
      </c>
      <c r="L17" s="34">
        <f t="shared" si="0"/>
        <v>0.10266940451744248</v>
      </c>
      <c r="M17" s="34">
        <f t="shared" si="1"/>
        <v>5.0556117290186539E-2</v>
      </c>
      <c r="N17" s="34">
        <f t="shared" si="2"/>
        <v>0.15105740181269456</v>
      </c>
      <c r="O17" s="34">
        <f t="shared" si="3"/>
        <v>5.0125313283202501E-2</v>
      </c>
      <c r="P17" s="34">
        <f t="shared" si="4"/>
        <v>0.10045203415372517</v>
      </c>
      <c r="Q17" s="34">
        <f t="shared" si="5"/>
        <v>9.0972054211450257E-2</v>
      </c>
      <c r="R17" s="34">
        <f t="shared" si="6"/>
        <v>4.2245861400651827E-2</v>
      </c>
    </row>
    <row r="18" spans="1:18" x14ac:dyDescent="0.2">
      <c r="E18" s="102" t="s">
        <v>17</v>
      </c>
      <c r="F18" s="103"/>
      <c r="G18" s="31">
        <v>2.3279999999999998</v>
      </c>
      <c r="H18" s="31">
        <v>2.5259999999999998</v>
      </c>
      <c r="I18" s="31">
        <v>2.4500000000000002</v>
      </c>
      <c r="J18" s="31">
        <v>2.4820000000000002</v>
      </c>
      <c r="K18" s="32">
        <v>4.4420000000000002</v>
      </c>
      <c r="L18" s="6"/>
      <c r="M18" s="6"/>
      <c r="N18" s="6"/>
      <c r="O18" s="6"/>
      <c r="P18" s="6"/>
      <c r="Q18" s="6"/>
      <c r="R18" s="6"/>
    </row>
    <row r="19" spans="1:18" ht="13.5" thickBot="1" x14ac:dyDescent="0.25">
      <c r="E19" s="104" t="s">
        <v>16</v>
      </c>
      <c r="F19" s="105"/>
      <c r="G19" s="33">
        <f>G13-G18</f>
        <v>3.8960000000000004</v>
      </c>
      <c r="H19" s="33">
        <f>H13-H18</f>
        <v>3.9560000000000004</v>
      </c>
      <c r="I19" s="33">
        <f>I13-I18</f>
        <v>3.9719999999999995</v>
      </c>
      <c r="J19" s="33">
        <f>J13-J18</f>
        <v>3.99</v>
      </c>
      <c r="K19" s="33">
        <f>K13-K18</f>
        <v>3.9819999999999993</v>
      </c>
      <c r="L19" s="6"/>
      <c r="M19" s="6"/>
      <c r="N19" s="6"/>
      <c r="O19" s="6"/>
      <c r="P19" s="6"/>
      <c r="Q19" s="6"/>
      <c r="R19" s="6"/>
    </row>
    <row r="20" spans="1:18" x14ac:dyDescent="0.2">
      <c r="E20" s="16"/>
      <c r="F20" s="90" t="s">
        <v>24</v>
      </c>
      <c r="G20" s="98" t="s">
        <v>15</v>
      </c>
      <c r="H20" s="99"/>
      <c r="I20" s="99"/>
      <c r="J20" s="99"/>
      <c r="K20" s="100"/>
      <c r="L20" s="6"/>
      <c r="M20" s="6"/>
      <c r="N20" s="6"/>
      <c r="O20" s="6"/>
      <c r="P20" s="13"/>
      <c r="Q20" s="13"/>
      <c r="R20" s="13"/>
    </row>
    <row r="21" spans="1:18" ht="15.75" x14ac:dyDescent="0.2">
      <c r="E21" s="16"/>
      <c r="F21" s="91"/>
      <c r="G21" s="24" t="s">
        <v>8</v>
      </c>
      <c r="H21" s="25" t="s">
        <v>9</v>
      </c>
      <c r="I21" s="25" t="s">
        <v>10</v>
      </c>
      <c r="J21" s="25" t="s">
        <v>11</v>
      </c>
      <c r="K21" s="25" t="s">
        <v>12</v>
      </c>
      <c r="L21" s="6"/>
      <c r="M21" s="6"/>
      <c r="N21" s="6"/>
      <c r="O21" s="6"/>
      <c r="P21" s="13"/>
      <c r="Q21" s="13"/>
      <c r="R21" s="13"/>
    </row>
    <row r="22" spans="1:18" ht="15" x14ac:dyDescent="0.2">
      <c r="E22" s="16"/>
      <c r="F22" s="17">
        <v>1</v>
      </c>
      <c r="G22" s="27"/>
      <c r="H22" s="26"/>
      <c r="I22" s="27"/>
      <c r="J22" s="30"/>
      <c r="K22" s="27"/>
      <c r="L22" s="6"/>
      <c r="M22" s="6"/>
      <c r="N22" s="6"/>
      <c r="O22" s="6"/>
      <c r="P22" s="13"/>
      <c r="Q22" s="13"/>
      <c r="R22" s="13"/>
    </row>
    <row r="23" spans="1:18" ht="15" x14ac:dyDescent="0.2">
      <c r="E23" s="16"/>
      <c r="F23" s="17">
        <v>2</v>
      </c>
      <c r="G23" s="27"/>
      <c r="H23" s="26"/>
      <c r="I23" s="27"/>
      <c r="J23" s="30"/>
      <c r="K23" s="27"/>
      <c r="L23" s="7"/>
      <c r="M23" s="9"/>
      <c r="N23" s="9"/>
      <c r="O23" s="9"/>
      <c r="P23" s="13"/>
      <c r="Q23" s="13"/>
      <c r="R23" s="13"/>
    </row>
    <row r="24" spans="1:18" ht="15" x14ac:dyDescent="0.2">
      <c r="E24" s="16"/>
      <c r="F24" s="17">
        <v>3</v>
      </c>
      <c r="G24" s="27"/>
      <c r="H24" s="26"/>
      <c r="I24" s="27"/>
      <c r="J24" s="30"/>
      <c r="K24" s="27"/>
      <c r="L24" s="7"/>
      <c r="M24" s="9"/>
      <c r="N24" s="9"/>
      <c r="O24" s="9"/>
      <c r="P24" s="13"/>
      <c r="Q24" s="13"/>
      <c r="R24" s="13"/>
    </row>
    <row r="25" spans="1:18" ht="15" x14ac:dyDescent="0.2">
      <c r="E25" s="16"/>
      <c r="F25" s="17">
        <v>4</v>
      </c>
      <c r="G25" s="27"/>
      <c r="H25" s="26"/>
      <c r="I25" s="27"/>
      <c r="J25" s="30"/>
      <c r="K25" s="27"/>
      <c r="L25" s="7"/>
      <c r="M25" s="9"/>
      <c r="N25" s="9"/>
      <c r="O25" s="9"/>
      <c r="P25" s="13"/>
      <c r="Q25" s="13"/>
      <c r="R25" s="13"/>
    </row>
    <row r="26" spans="1:18" ht="15" x14ac:dyDescent="0.2">
      <c r="E26" s="16"/>
      <c r="F26" s="17">
        <v>5</v>
      </c>
      <c r="G26" s="27"/>
      <c r="H26" s="26"/>
      <c r="I26" s="27"/>
      <c r="J26" s="30"/>
      <c r="K26" s="27"/>
      <c r="L26" s="7"/>
      <c r="M26" s="9"/>
      <c r="N26" s="9"/>
      <c r="O26" s="9"/>
      <c r="P26" s="13"/>
      <c r="Q26" s="13"/>
      <c r="R26" s="13"/>
    </row>
    <row r="27" spans="1:18" ht="15" x14ac:dyDescent="0.2">
      <c r="A27" s="1"/>
      <c r="B27" s="1"/>
      <c r="C27" s="1"/>
      <c r="D27" s="1"/>
      <c r="F27" s="17" t="s">
        <v>22</v>
      </c>
      <c r="G27" s="27"/>
      <c r="H27" s="26"/>
      <c r="I27" s="27"/>
      <c r="J27" s="30"/>
      <c r="K27" s="27"/>
      <c r="L27" s="7"/>
      <c r="M27" s="9"/>
      <c r="N27" s="9"/>
      <c r="O27" s="9"/>
    </row>
    <row r="28" spans="1:18" ht="15.75" thickBot="1" x14ac:dyDescent="0.25">
      <c r="A28" s="1"/>
      <c r="B28" s="1"/>
      <c r="C28" s="1"/>
      <c r="D28" s="1"/>
      <c r="F28" s="22" t="s">
        <v>1</v>
      </c>
      <c r="G28" s="26"/>
      <c r="H28" s="27"/>
      <c r="I28" s="27"/>
      <c r="J28" s="27"/>
      <c r="K28" s="27"/>
      <c r="L28" s="7"/>
      <c r="M28" s="9"/>
      <c r="N28" s="9"/>
      <c r="O28" s="9"/>
    </row>
  </sheetData>
  <mergeCells count="17">
    <mergeCell ref="A3:B3"/>
    <mergeCell ref="F3:F4"/>
    <mergeCell ref="G3:K3"/>
    <mergeCell ref="A4:B4"/>
    <mergeCell ref="L11:P11"/>
    <mergeCell ref="G20:K20"/>
    <mergeCell ref="A5:B5"/>
    <mergeCell ref="A6:B6"/>
    <mergeCell ref="A7:B7"/>
    <mergeCell ref="A8:B8"/>
    <mergeCell ref="A9:B9"/>
    <mergeCell ref="A10:B10"/>
    <mergeCell ref="A13:A16"/>
    <mergeCell ref="B13:B16"/>
    <mergeCell ref="E18:F18"/>
    <mergeCell ref="E19:F19"/>
    <mergeCell ref="F20:F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opLeftCell="B1" workbookViewId="0">
      <selection activeCell="O6" sqref="O6"/>
    </sheetView>
  </sheetViews>
  <sheetFormatPr defaultRowHeight="12.75" x14ac:dyDescent="0.2"/>
  <cols>
    <col min="1" max="1" width="15" customWidth="1"/>
    <col min="2" max="2" width="5.140625" customWidth="1"/>
    <col min="3" max="11" width="10.7109375" customWidth="1"/>
    <col min="12" max="18" width="8.7109375" customWidth="1"/>
  </cols>
  <sheetData>
    <row r="1" spans="1:19" ht="27" thickBot="1" x14ac:dyDescent="0.25">
      <c r="A1" s="87" t="s">
        <v>50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</row>
    <row r="2" spans="1:19" ht="21" thickBot="1" x14ac:dyDescent="0.25">
      <c r="A2" s="96" t="s">
        <v>4</v>
      </c>
      <c r="B2" s="96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9" ht="15.75" x14ac:dyDescent="0.2">
      <c r="A3" s="95" t="s">
        <v>7</v>
      </c>
      <c r="B3" s="95"/>
      <c r="E3" s="12"/>
      <c r="F3" s="90" t="s">
        <v>24</v>
      </c>
      <c r="G3" s="92" t="s">
        <v>6</v>
      </c>
      <c r="H3" s="93"/>
      <c r="I3" s="93"/>
      <c r="J3" s="93"/>
      <c r="K3" s="94"/>
      <c r="P3" s="13"/>
    </row>
    <row r="4" spans="1:19" ht="16.5" thickBot="1" x14ac:dyDescent="0.25">
      <c r="A4" s="95" t="s">
        <v>5</v>
      </c>
      <c r="B4" s="95"/>
      <c r="E4" s="12"/>
      <c r="F4" s="91"/>
      <c r="G4" s="14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P4" s="13"/>
    </row>
    <row r="5" spans="1:19" ht="15" customHeight="1" x14ac:dyDescent="0.2">
      <c r="A5" s="95" t="s">
        <v>13</v>
      </c>
      <c r="B5" s="95"/>
      <c r="E5" s="12"/>
      <c r="F5" s="17">
        <v>1</v>
      </c>
      <c r="G5" s="18">
        <v>1.8819999999999999</v>
      </c>
      <c r="H5" s="19">
        <v>1.9490000000000001</v>
      </c>
      <c r="I5" s="19">
        <v>1.97</v>
      </c>
      <c r="J5" s="19"/>
      <c r="K5" s="19"/>
      <c r="M5" s="71"/>
      <c r="P5" s="13"/>
    </row>
    <row r="6" spans="1:19" ht="15" customHeight="1" x14ac:dyDescent="0.2">
      <c r="A6" s="97" t="s">
        <v>19</v>
      </c>
      <c r="B6" s="97"/>
      <c r="F6" s="17">
        <v>2</v>
      </c>
      <c r="G6" s="20">
        <v>1.9179999999999999</v>
      </c>
      <c r="H6" s="21">
        <v>2.0059999999999998</v>
      </c>
      <c r="I6" s="21">
        <v>1.9710000000000001</v>
      </c>
      <c r="J6" s="21"/>
      <c r="K6" s="21"/>
      <c r="M6" s="71"/>
      <c r="P6" s="13"/>
    </row>
    <row r="7" spans="1:19" ht="15" customHeight="1" x14ac:dyDescent="0.2">
      <c r="A7" s="97" t="s">
        <v>23</v>
      </c>
      <c r="B7" s="97"/>
      <c r="F7" s="17">
        <v>3</v>
      </c>
      <c r="G7" s="20">
        <v>1.897</v>
      </c>
      <c r="H7" s="21">
        <v>1.9790000000000001</v>
      </c>
      <c r="I7" s="21">
        <v>1.927</v>
      </c>
      <c r="J7" s="21"/>
      <c r="K7" s="21"/>
      <c r="P7" s="13"/>
    </row>
    <row r="8" spans="1:19" ht="15" customHeight="1" x14ac:dyDescent="0.2">
      <c r="A8" s="97" t="s">
        <v>26</v>
      </c>
      <c r="B8" s="97"/>
      <c r="F8" s="17">
        <v>4</v>
      </c>
      <c r="G8" s="20"/>
      <c r="H8" s="21"/>
      <c r="I8" s="21"/>
      <c r="J8" s="21"/>
      <c r="K8" s="21"/>
      <c r="P8" s="13"/>
    </row>
    <row r="9" spans="1:19" ht="15" customHeight="1" x14ac:dyDescent="0.2">
      <c r="A9" s="97" t="s">
        <v>27</v>
      </c>
      <c r="B9" s="97"/>
      <c r="F9" s="17">
        <v>5</v>
      </c>
      <c r="G9" s="20"/>
      <c r="H9" s="21"/>
      <c r="I9" s="21"/>
      <c r="J9" s="21"/>
      <c r="K9" s="21"/>
      <c r="P9" s="13"/>
    </row>
    <row r="10" spans="1:19" ht="15.75" thickBot="1" x14ac:dyDescent="0.25">
      <c r="F10" s="17" t="s">
        <v>22</v>
      </c>
      <c r="G10" s="26"/>
      <c r="H10" s="27"/>
      <c r="I10" s="27"/>
      <c r="J10" s="21"/>
      <c r="K10" s="21"/>
      <c r="P10" s="13"/>
    </row>
    <row r="11" spans="1:19" ht="15.75" thickBot="1" x14ac:dyDescent="0.3">
      <c r="E11" s="16"/>
      <c r="F11" s="22" t="s">
        <v>1</v>
      </c>
      <c r="G11" s="28"/>
      <c r="H11" s="29"/>
      <c r="I11" s="29"/>
      <c r="J11" s="23"/>
      <c r="K11" s="23"/>
      <c r="L11" s="84" t="s">
        <v>44</v>
      </c>
      <c r="M11" s="85"/>
      <c r="N11" s="85"/>
      <c r="O11" s="85"/>
      <c r="P11" s="86"/>
    </row>
    <row r="12" spans="1:19" ht="13.5" thickBot="1" x14ac:dyDescent="0.25">
      <c r="A12" s="39" t="s">
        <v>18</v>
      </c>
      <c r="B12" s="39" t="s">
        <v>20</v>
      </c>
      <c r="C12" s="44" t="s">
        <v>25</v>
      </c>
      <c r="D12" s="39" t="s">
        <v>21</v>
      </c>
      <c r="E12" s="40" t="s">
        <v>43</v>
      </c>
      <c r="F12" s="41" t="s">
        <v>14</v>
      </c>
      <c r="G12" s="42" t="s">
        <v>28</v>
      </c>
      <c r="H12" s="42" t="s">
        <v>29</v>
      </c>
      <c r="I12" s="42" t="s">
        <v>30</v>
      </c>
      <c r="J12" s="42" t="s">
        <v>31</v>
      </c>
      <c r="K12" s="42" t="s">
        <v>32</v>
      </c>
      <c r="L12" s="66" t="s">
        <v>8</v>
      </c>
      <c r="M12" s="66" t="s">
        <v>9</v>
      </c>
      <c r="N12" s="66" t="s">
        <v>10</v>
      </c>
      <c r="O12" s="66" t="s">
        <v>11</v>
      </c>
      <c r="P12" s="66" t="s">
        <v>12</v>
      </c>
      <c r="Q12" s="42" t="s">
        <v>0</v>
      </c>
      <c r="R12" s="43" t="s">
        <v>1</v>
      </c>
    </row>
    <row r="13" spans="1:19" x14ac:dyDescent="0.2">
      <c r="A13" s="46"/>
      <c r="B13" s="46"/>
      <c r="C13" s="45"/>
      <c r="D13" s="56"/>
      <c r="E13" s="35">
        <v>0</v>
      </c>
      <c r="F13" s="35">
        <v>0</v>
      </c>
      <c r="G13" s="34">
        <v>8.3079999999999998</v>
      </c>
      <c r="H13" s="34">
        <v>8.3919999999999995</v>
      </c>
      <c r="I13" s="34">
        <v>10.182</v>
      </c>
      <c r="J13" s="34">
        <v>8.1739999999999995</v>
      </c>
      <c r="K13" s="34">
        <v>8.31</v>
      </c>
      <c r="L13" s="34">
        <f>((G13-$G$13)/$G$19)*100</f>
        <v>0</v>
      </c>
      <c r="M13" s="34">
        <f>((H13-$H$13)/$H$19)*100</f>
        <v>0</v>
      </c>
      <c r="N13" s="34">
        <f>((I13-$I$13)/$I$19)*100</f>
        <v>0</v>
      </c>
      <c r="O13" s="34">
        <f>((J13-$J$13)/$J$19)*100</f>
        <v>0</v>
      </c>
      <c r="P13" s="34">
        <f>((K13-$K$13)/$K$19)*100</f>
        <v>0</v>
      </c>
      <c r="Q13" s="34">
        <f>AVERAGE(L13:P13)</f>
        <v>0</v>
      </c>
      <c r="R13" s="34">
        <f>STDEV(L13:P13)</f>
        <v>0</v>
      </c>
      <c r="S13" s="57"/>
    </row>
    <row r="14" spans="1:19" x14ac:dyDescent="0.2">
      <c r="A14" s="46"/>
      <c r="B14" s="46"/>
      <c r="C14" s="45"/>
      <c r="D14" s="56"/>
      <c r="E14" s="35">
        <v>10</v>
      </c>
      <c r="F14" s="8">
        <v>10</v>
      </c>
      <c r="G14" s="34">
        <v>8.31</v>
      </c>
      <c r="H14" s="34">
        <v>8.3940000000000001</v>
      </c>
      <c r="I14" s="34">
        <v>10.182</v>
      </c>
      <c r="J14" s="34">
        <v>8.1760000000000002</v>
      </c>
      <c r="K14" s="34">
        <v>8.31</v>
      </c>
      <c r="L14" s="34">
        <f t="shared" ref="L14:L17" si="0">((G14-$G$13)/$G$19)*100</f>
        <v>5.1493305870254073E-2</v>
      </c>
      <c r="M14" s="34">
        <f t="shared" ref="M14:M17" si="1">((H14-$H$13)/$H$19)*100</f>
        <v>5.0813008130098286E-2</v>
      </c>
      <c r="N14" s="34">
        <f t="shared" ref="N14:N17" si="2">((I14-$I$13)/$I$19)*100</f>
        <v>0</v>
      </c>
      <c r="O14" s="34">
        <f t="shared" ref="O14:O17" si="3">((J14-$J$13)/$J$19)*100</f>
        <v>5.3533190578176341E-2</v>
      </c>
      <c r="P14" s="34">
        <f t="shared" ref="P14:P17" si="4">((K14-$K$13)/$K$19)*100</f>
        <v>0</v>
      </c>
      <c r="Q14" s="34">
        <f t="shared" ref="Q14:Q17" si="5">AVERAGE(L14:P14)</f>
        <v>3.1167900915705742E-2</v>
      </c>
      <c r="R14" s="34">
        <f t="shared" ref="R14:R17" si="6">STDEV(L14:P14)</f>
        <v>2.8469872675778118E-2</v>
      </c>
      <c r="S14" s="57"/>
    </row>
    <row r="15" spans="1:19" x14ac:dyDescent="0.2">
      <c r="A15" s="46"/>
      <c r="B15" s="46"/>
      <c r="C15" s="45"/>
      <c r="D15" s="56"/>
      <c r="E15" s="35">
        <v>30</v>
      </c>
      <c r="F15" s="5">
        <v>30</v>
      </c>
      <c r="G15" s="34">
        <v>8.3119999999999994</v>
      </c>
      <c r="H15" s="34">
        <v>8.3940000000000001</v>
      </c>
      <c r="I15" s="34">
        <v>10.183999999999999</v>
      </c>
      <c r="J15" s="34">
        <v>8.1760000000000002</v>
      </c>
      <c r="K15" s="34">
        <v>8.3119999999999994</v>
      </c>
      <c r="L15" s="34">
        <f t="shared" si="0"/>
        <v>0.10298661174046242</v>
      </c>
      <c r="M15" s="34">
        <f t="shared" si="1"/>
        <v>5.0813008130098286E-2</v>
      </c>
      <c r="N15" s="34">
        <f t="shared" si="2"/>
        <v>5.2246603970712936E-2</v>
      </c>
      <c r="O15" s="34">
        <f t="shared" si="3"/>
        <v>5.3533190578176341E-2</v>
      </c>
      <c r="P15" s="34">
        <f t="shared" si="4"/>
        <v>5.1975051975023161E-2</v>
      </c>
      <c r="Q15" s="34">
        <f t="shared" si="5"/>
        <v>6.2310893278894629E-2</v>
      </c>
      <c r="R15" s="34">
        <f t="shared" si="6"/>
        <v>2.2758970949382964E-2</v>
      </c>
      <c r="S15" s="57"/>
    </row>
    <row r="16" spans="1:19" x14ac:dyDescent="0.2">
      <c r="A16" s="46"/>
      <c r="B16" s="46"/>
      <c r="C16" s="45"/>
      <c r="D16" s="56"/>
      <c r="E16" s="36" t="s">
        <v>2</v>
      </c>
      <c r="F16" s="8">
        <f>1*60</f>
        <v>60</v>
      </c>
      <c r="G16" s="34">
        <v>8.3119999999999994</v>
      </c>
      <c r="H16" s="34">
        <v>8.3940000000000001</v>
      </c>
      <c r="I16" s="34">
        <v>10.183999999999999</v>
      </c>
      <c r="J16" s="34">
        <v>8.1780000000000008</v>
      </c>
      <c r="K16" s="34">
        <v>8.3119999999999994</v>
      </c>
      <c r="L16" s="34">
        <f t="shared" si="0"/>
        <v>0.10298661174046242</v>
      </c>
      <c r="M16" s="34">
        <f t="shared" si="1"/>
        <v>5.0813008130098286E-2</v>
      </c>
      <c r="N16" s="34">
        <f t="shared" si="2"/>
        <v>5.2246603970712936E-2</v>
      </c>
      <c r="O16" s="34">
        <f t="shared" si="3"/>
        <v>0.10706638115635268</v>
      </c>
      <c r="P16" s="34">
        <f t="shared" si="4"/>
        <v>5.1975051975023161E-2</v>
      </c>
      <c r="Q16" s="34">
        <f t="shared" si="5"/>
        <v>7.3017531394529905E-2</v>
      </c>
      <c r="R16" s="34">
        <f t="shared" si="6"/>
        <v>2.9260588538384945E-2</v>
      </c>
      <c r="S16" s="57"/>
    </row>
    <row r="17" spans="1:19" ht="13.5" thickBot="1" x14ac:dyDescent="0.25">
      <c r="A17" s="30"/>
      <c r="B17" s="30"/>
      <c r="C17" s="45"/>
      <c r="D17" s="56"/>
      <c r="E17" s="37" t="s">
        <v>3</v>
      </c>
      <c r="F17" s="8">
        <f>24*60</f>
        <v>1440</v>
      </c>
      <c r="G17" s="34">
        <v>8.3119999999999994</v>
      </c>
      <c r="H17" s="34">
        <v>8.3960000000000008</v>
      </c>
      <c r="I17" s="34">
        <v>10.186</v>
      </c>
      <c r="J17" s="34">
        <v>8.18</v>
      </c>
      <c r="K17" s="34">
        <v>8.3140000000000001</v>
      </c>
      <c r="L17" s="34">
        <f t="shared" si="0"/>
        <v>0.10298661174046242</v>
      </c>
      <c r="M17" s="34">
        <f t="shared" si="1"/>
        <v>0.10162601626019657</v>
      </c>
      <c r="N17" s="34">
        <f t="shared" si="2"/>
        <v>0.10449320794147228</v>
      </c>
      <c r="O17" s="34">
        <f t="shared" si="3"/>
        <v>0.16059957173448147</v>
      </c>
      <c r="P17" s="34">
        <f t="shared" si="4"/>
        <v>0.10395010395009248</v>
      </c>
      <c r="Q17" s="34">
        <f t="shared" si="5"/>
        <v>0.11473110232534105</v>
      </c>
      <c r="R17" s="34">
        <f t="shared" si="6"/>
        <v>2.5664358715896021E-2</v>
      </c>
      <c r="S17" s="57"/>
    </row>
    <row r="18" spans="1:19" x14ac:dyDescent="0.2">
      <c r="E18" s="47" t="s">
        <v>17</v>
      </c>
      <c r="F18" s="48"/>
      <c r="G18" s="31">
        <v>4.4240000000000004</v>
      </c>
      <c r="H18" s="31">
        <v>4.4560000000000004</v>
      </c>
      <c r="I18" s="31">
        <v>6.3540000000000001</v>
      </c>
      <c r="J18" s="31">
        <v>4.4379999999999997</v>
      </c>
      <c r="K18" s="59">
        <v>4.4619999999999997</v>
      </c>
      <c r="L18" s="9"/>
      <c r="M18" s="6"/>
      <c r="N18" s="6"/>
      <c r="O18" s="6"/>
      <c r="P18" s="6"/>
      <c r="Q18" s="6"/>
      <c r="R18" s="6"/>
    </row>
    <row r="19" spans="1:19" ht="13.5" thickBot="1" x14ac:dyDescent="0.25">
      <c r="E19" s="49" t="s">
        <v>16</v>
      </c>
      <c r="F19" s="50"/>
      <c r="G19" s="33">
        <f>G13-G18</f>
        <v>3.8839999999999995</v>
      </c>
      <c r="H19" s="33">
        <f>H13-H18</f>
        <v>3.9359999999999991</v>
      </c>
      <c r="I19" s="33">
        <f>I13-I18</f>
        <v>3.8280000000000003</v>
      </c>
      <c r="J19" s="33">
        <f>J13-J18</f>
        <v>3.7359999999999998</v>
      </c>
      <c r="K19" s="33">
        <f>K13-K18</f>
        <v>3.8480000000000008</v>
      </c>
      <c r="L19" s="6"/>
      <c r="M19" s="6"/>
      <c r="N19" s="6"/>
      <c r="O19" s="6"/>
      <c r="P19" s="6"/>
      <c r="Q19" s="6"/>
      <c r="R19" s="6"/>
    </row>
    <row r="20" spans="1:19" x14ac:dyDescent="0.2">
      <c r="E20" s="16"/>
      <c r="F20" s="51" t="s">
        <v>24</v>
      </c>
      <c r="G20" s="52" t="s">
        <v>15</v>
      </c>
      <c r="H20" s="53"/>
      <c r="I20" s="53"/>
      <c r="J20" s="53"/>
      <c r="K20" s="54"/>
      <c r="L20" s="6"/>
      <c r="M20" s="6"/>
      <c r="N20" s="6"/>
      <c r="O20" s="6"/>
      <c r="P20" s="13"/>
      <c r="Q20" s="13"/>
      <c r="R20" s="13"/>
    </row>
    <row r="21" spans="1:19" ht="15.75" x14ac:dyDescent="0.2">
      <c r="E21" s="16"/>
      <c r="F21" s="55"/>
      <c r="G21" s="24" t="s">
        <v>8</v>
      </c>
      <c r="H21" s="25" t="s">
        <v>9</v>
      </c>
      <c r="I21" s="25" t="s">
        <v>10</v>
      </c>
      <c r="J21" s="25" t="s">
        <v>11</v>
      </c>
      <c r="K21" s="25" t="s">
        <v>12</v>
      </c>
      <c r="L21" s="6"/>
      <c r="M21" s="6"/>
      <c r="N21" s="6"/>
      <c r="O21" s="6"/>
      <c r="P21" s="13"/>
      <c r="Q21" s="13"/>
      <c r="R21" s="13"/>
    </row>
    <row r="22" spans="1:19" ht="15" x14ac:dyDescent="0.2">
      <c r="E22" s="16"/>
      <c r="F22" s="17">
        <v>1</v>
      </c>
      <c r="G22" s="27">
        <v>1.9159999999999999</v>
      </c>
      <c r="H22" s="26">
        <v>1.879</v>
      </c>
      <c r="I22" s="27">
        <v>1.9570000000000001</v>
      </c>
      <c r="J22" s="30"/>
      <c r="K22" s="27"/>
      <c r="L22" s="6"/>
      <c r="M22" s="6"/>
      <c r="N22" s="6"/>
      <c r="O22" s="6"/>
      <c r="P22" s="13"/>
      <c r="Q22" s="13"/>
      <c r="R22" s="13"/>
    </row>
    <row r="23" spans="1:19" ht="15" x14ac:dyDescent="0.2">
      <c r="E23" s="16"/>
      <c r="F23" s="17">
        <v>2</v>
      </c>
      <c r="G23" s="27">
        <v>1.915</v>
      </c>
      <c r="H23" s="26">
        <v>1.9419999999999999</v>
      </c>
      <c r="I23" s="27">
        <v>1.988</v>
      </c>
      <c r="J23" s="30"/>
      <c r="K23" s="27"/>
      <c r="L23" s="7"/>
      <c r="M23" s="9"/>
      <c r="N23" s="9"/>
      <c r="O23" s="9"/>
      <c r="P23" s="13"/>
      <c r="Q23" s="13"/>
      <c r="R23" s="13"/>
    </row>
    <row r="24" spans="1:19" ht="15" x14ac:dyDescent="0.2">
      <c r="E24" s="16"/>
      <c r="F24" s="17">
        <v>3</v>
      </c>
      <c r="G24" s="27">
        <v>1.9079999999999999</v>
      </c>
      <c r="H24" s="26">
        <v>1.9670000000000001</v>
      </c>
      <c r="I24" s="27">
        <v>2.0030000000000001</v>
      </c>
      <c r="J24" s="30"/>
      <c r="K24" s="27"/>
      <c r="L24" s="7"/>
      <c r="M24" s="9"/>
      <c r="N24" s="9"/>
      <c r="O24" s="9"/>
      <c r="P24" s="13"/>
      <c r="Q24" s="13"/>
      <c r="R24" s="13"/>
    </row>
    <row r="25" spans="1:19" ht="15" x14ac:dyDescent="0.2">
      <c r="E25" s="16"/>
      <c r="F25" s="17">
        <v>4</v>
      </c>
      <c r="G25" s="27">
        <v>1.925</v>
      </c>
      <c r="H25" s="26">
        <v>1.968</v>
      </c>
      <c r="I25" s="27">
        <v>1.982</v>
      </c>
      <c r="J25" s="30"/>
      <c r="K25" s="27"/>
      <c r="L25" s="7"/>
      <c r="M25" s="9"/>
      <c r="N25" s="9"/>
      <c r="O25" s="9"/>
      <c r="P25" s="13"/>
      <c r="Q25" s="13"/>
      <c r="R25" s="13"/>
    </row>
    <row r="26" spans="1:19" ht="15" x14ac:dyDescent="0.2">
      <c r="E26" s="16"/>
      <c r="F26" s="17">
        <v>5</v>
      </c>
      <c r="G26" s="27">
        <v>1.98</v>
      </c>
      <c r="H26" s="26">
        <v>1.98</v>
      </c>
      <c r="I26" s="27">
        <v>1.9610000000000001</v>
      </c>
      <c r="J26" s="30"/>
      <c r="K26" s="27"/>
      <c r="L26" s="7"/>
      <c r="M26" s="9"/>
      <c r="N26" s="9"/>
      <c r="O26" s="9"/>
      <c r="P26" s="13"/>
      <c r="Q26" s="13"/>
      <c r="R26" s="13"/>
    </row>
    <row r="27" spans="1:19" ht="15" x14ac:dyDescent="0.2">
      <c r="A27" s="1"/>
      <c r="B27" s="1"/>
      <c r="C27" s="1"/>
      <c r="D27" s="1"/>
      <c r="F27" s="17" t="s">
        <v>22</v>
      </c>
      <c r="G27" s="27"/>
      <c r="H27" s="26"/>
      <c r="I27" s="27"/>
      <c r="J27" s="30"/>
      <c r="K27" s="27"/>
      <c r="L27" s="7"/>
      <c r="M27" s="9"/>
      <c r="N27" s="9"/>
      <c r="O27" s="9"/>
    </row>
    <row r="28" spans="1:19" ht="15.75" thickBot="1" x14ac:dyDescent="0.25">
      <c r="A28" s="1"/>
      <c r="B28" s="1"/>
      <c r="C28" s="1"/>
      <c r="D28" s="1"/>
      <c r="F28" s="22" t="s">
        <v>1</v>
      </c>
      <c r="G28" s="26"/>
      <c r="H28" s="27"/>
      <c r="I28" s="27"/>
      <c r="J28" s="27"/>
      <c r="K28" s="27"/>
      <c r="L28" s="7"/>
      <c r="M28" s="9"/>
      <c r="N28" s="9"/>
      <c r="O28" s="9"/>
    </row>
    <row r="30" spans="1:19" x14ac:dyDescent="0.2">
      <c r="J30" s="58"/>
      <c r="K30" s="57"/>
    </row>
    <row r="31" spans="1:19" x14ac:dyDescent="0.2">
      <c r="J31" s="58"/>
      <c r="K31" s="57"/>
    </row>
    <row r="32" spans="1:19" x14ac:dyDescent="0.2">
      <c r="J32" s="58"/>
      <c r="K32" s="57"/>
    </row>
    <row r="33" spans="10:11" x14ac:dyDescent="0.2">
      <c r="J33" s="58"/>
      <c r="K33" s="57"/>
    </row>
    <row r="34" spans="10:11" x14ac:dyDescent="0.2">
      <c r="J34" s="58"/>
      <c r="K34" s="57"/>
    </row>
    <row r="35" spans="10:11" x14ac:dyDescent="0.2">
      <c r="J35" s="58"/>
      <c r="K35" s="57"/>
    </row>
    <row r="36" spans="10:11" x14ac:dyDescent="0.2">
      <c r="J36" s="58"/>
      <c r="K36" s="57"/>
    </row>
    <row r="37" spans="10:11" x14ac:dyDescent="0.2">
      <c r="J37" s="58"/>
      <c r="K37" s="57"/>
    </row>
    <row r="38" spans="10:11" x14ac:dyDescent="0.2">
      <c r="J38" s="58"/>
      <c r="K38" s="57"/>
    </row>
    <row r="39" spans="10:11" x14ac:dyDescent="0.2">
      <c r="J39" s="58"/>
      <c r="K39" s="57"/>
    </row>
    <row r="40" spans="10:11" x14ac:dyDescent="0.2">
      <c r="J40" s="58"/>
      <c r="K40" s="57"/>
    </row>
    <row r="41" spans="10:11" x14ac:dyDescent="0.2">
      <c r="J41" s="58"/>
    </row>
    <row r="42" spans="10:11" x14ac:dyDescent="0.2">
      <c r="J42" s="58"/>
    </row>
    <row r="43" spans="10:11" x14ac:dyDescent="0.2">
      <c r="J43" s="58"/>
    </row>
    <row r="44" spans="10:11" ht="15.75" customHeight="1" x14ac:dyDescent="0.2">
      <c r="J44" s="58"/>
    </row>
    <row r="45" spans="10:11" x14ac:dyDescent="0.2">
      <c r="J45" s="58"/>
    </row>
    <row r="46" spans="10:11" x14ac:dyDescent="0.2">
      <c r="J46" s="58"/>
    </row>
    <row r="47" spans="10:11" x14ac:dyDescent="0.2">
      <c r="J47" s="58"/>
    </row>
  </sheetData>
  <mergeCells count="12">
    <mergeCell ref="L11:P11"/>
    <mergeCell ref="A1:R1"/>
    <mergeCell ref="F3:F4"/>
    <mergeCell ref="G3:K3"/>
    <mergeCell ref="A3:B3"/>
    <mergeCell ref="A4:B4"/>
    <mergeCell ref="A2:B2"/>
    <mergeCell ref="A5:B5"/>
    <mergeCell ref="A6:B6"/>
    <mergeCell ref="A7:B7"/>
    <mergeCell ref="A8:B8"/>
    <mergeCell ref="A9:B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workbookViewId="0">
      <selection activeCell="R13" sqref="R13:R17"/>
    </sheetView>
  </sheetViews>
  <sheetFormatPr defaultRowHeight="12.75" x14ac:dyDescent="0.2"/>
  <cols>
    <col min="1" max="1" width="12.42578125" customWidth="1"/>
    <col min="2" max="2" width="6.28515625" customWidth="1"/>
    <col min="3" max="4" width="10.140625" customWidth="1"/>
    <col min="5" max="5" width="9.140625" customWidth="1"/>
    <col min="6" max="6" width="8.7109375" customWidth="1"/>
    <col min="7" max="18" width="10.7109375" customWidth="1"/>
  </cols>
  <sheetData>
    <row r="1" spans="1:22" ht="27" customHeight="1" thickBot="1" x14ac:dyDescent="0.25">
      <c r="A1" s="87" t="s">
        <v>49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</row>
    <row r="2" spans="1:22" ht="15.75" customHeight="1" thickBot="1" x14ac:dyDescent="0.25">
      <c r="A2" s="96" t="s">
        <v>4</v>
      </c>
      <c r="B2" s="96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22" ht="17.100000000000001" customHeight="1" x14ac:dyDescent="0.2">
      <c r="A3" s="95" t="s">
        <v>7</v>
      </c>
      <c r="B3" s="95"/>
      <c r="E3" s="12"/>
      <c r="F3" s="90" t="s">
        <v>24</v>
      </c>
      <c r="G3" s="92" t="s">
        <v>6</v>
      </c>
      <c r="H3" s="93"/>
      <c r="I3" s="93"/>
      <c r="J3" s="93"/>
      <c r="K3" s="94"/>
      <c r="P3" s="13"/>
    </row>
    <row r="4" spans="1:22" ht="17.100000000000001" customHeight="1" thickBot="1" x14ac:dyDescent="0.25">
      <c r="A4" s="95" t="s">
        <v>5</v>
      </c>
      <c r="B4" s="95"/>
      <c r="E4" s="12"/>
      <c r="F4" s="91"/>
      <c r="G4" s="14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P4" s="13"/>
    </row>
    <row r="5" spans="1:22" ht="17.100000000000001" customHeight="1" x14ac:dyDescent="0.2">
      <c r="A5" s="95" t="s">
        <v>13</v>
      </c>
      <c r="B5" s="95"/>
      <c r="E5" s="12"/>
      <c r="F5" s="17">
        <v>1</v>
      </c>
      <c r="G5" s="18">
        <v>1.9450000000000001</v>
      </c>
      <c r="H5" s="19">
        <v>1.9350000000000001</v>
      </c>
      <c r="I5" s="19">
        <v>1.9670000000000001</v>
      </c>
      <c r="J5" s="19"/>
      <c r="K5" s="19"/>
      <c r="P5" s="13"/>
    </row>
    <row r="6" spans="1:22" ht="17.100000000000001" customHeight="1" x14ac:dyDescent="0.2">
      <c r="A6" s="97" t="s">
        <v>19</v>
      </c>
      <c r="B6" s="97"/>
      <c r="F6" s="17">
        <v>2</v>
      </c>
      <c r="G6" s="20">
        <v>1.9770000000000001</v>
      </c>
      <c r="H6" s="21">
        <v>1.9530000000000001</v>
      </c>
      <c r="I6" s="21">
        <v>1.978</v>
      </c>
      <c r="J6" s="21"/>
      <c r="K6" s="21"/>
      <c r="P6" s="13"/>
    </row>
    <row r="7" spans="1:22" ht="17.100000000000001" customHeight="1" x14ac:dyDescent="0.2">
      <c r="A7" s="97" t="s">
        <v>23</v>
      </c>
      <c r="B7" s="97"/>
      <c r="F7" s="17">
        <v>3</v>
      </c>
      <c r="G7" s="20">
        <v>1.9470000000000001</v>
      </c>
      <c r="H7" s="21">
        <v>1.9430000000000001</v>
      </c>
      <c r="I7" s="21">
        <v>1.9550000000000001</v>
      </c>
      <c r="J7" s="21"/>
      <c r="K7" s="21"/>
      <c r="P7" s="13"/>
    </row>
    <row r="8" spans="1:22" ht="17.100000000000001" customHeight="1" x14ac:dyDescent="0.2">
      <c r="A8" s="97" t="s">
        <v>26</v>
      </c>
      <c r="B8" s="97"/>
      <c r="F8" s="17">
        <v>4</v>
      </c>
      <c r="G8" s="20">
        <v>1.9390000000000001</v>
      </c>
      <c r="H8" s="21">
        <v>1.9139999999999999</v>
      </c>
      <c r="I8" s="21">
        <v>1.9550000000000001</v>
      </c>
      <c r="J8" s="21"/>
      <c r="K8" s="21"/>
      <c r="P8" s="13"/>
    </row>
    <row r="9" spans="1:22" ht="17.100000000000001" customHeight="1" x14ac:dyDescent="0.2">
      <c r="A9" s="97" t="s">
        <v>27</v>
      </c>
      <c r="B9" s="97"/>
      <c r="F9" s="17">
        <v>5</v>
      </c>
      <c r="G9" s="20">
        <v>1.944</v>
      </c>
      <c r="H9" s="21">
        <v>1.9330000000000001</v>
      </c>
      <c r="I9" s="21">
        <v>1.9550000000000001</v>
      </c>
      <c r="J9" s="21"/>
      <c r="K9" s="21"/>
      <c r="P9" s="13"/>
    </row>
    <row r="10" spans="1:22" ht="17.100000000000001" customHeight="1" thickBot="1" x14ac:dyDescent="0.25">
      <c r="F10" s="17" t="s">
        <v>22</v>
      </c>
      <c r="G10" s="26">
        <f>AVERAGE(G5:G9)</f>
        <v>1.9503999999999997</v>
      </c>
      <c r="H10" s="27">
        <f>AVERAGE(H5:H9)</f>
        <v>1.9355999999999998</v>
      </c>
      <c r="I10" s="27">
        <f>AVERAGE(I5:I9)</f>
        <v>1.9620000000000002</v>
      </c>
      <c r="J10" s="21"/>
      <c r="K10" s="21"/>
      <c r="P10" s="13"/>
    </row>
    <row r="11" spans="1:22" ht="17.100000000000001" customHeight="1" thickBot="1" x14ac:dyDescent="0.3">
      <c r="E11" s="16"/>
      <c r="F11" s="22" t="s">
        <v>1</v>
      </c>
      <c r="G11" s="28">
        <f>STDEV(G5:G9)</f>
        <v>1.5159155649309785E-2</v>
      </c>
      <c r="H11" s="29">
        <f>STDEV(H5:H9)</f>
        <v>1.4415269681833967E-2</v>
      </c>
      <c r="I11" s="29">
        <f>STDEV(I5:I9)</f>
        <v>1.0344080432788566E-2</v>
      </c>
      <c r="J11" s="23"/>
      <c r="K11" s="23"/>
      <c r="L11" s="84" t="s">
        <v>44</v>
      </c>
      <c r="M11" s="85"/>
      <c r="N11" s="85"/>
      <c r="O11" s="85"/>
      <c r="P11" s="86"/>
    </row>
    <row r="12" spans="1:22" s="1" customFormat="1" ht="15.75" customHeight="1" thickBot="1" x14ac:dyDescent="0.25">
      <c r="A12" s="39" t="s">
        <v>18</v>
      </c>
      <c r="B12" s="39" t="s">
        <v>20</v>
      </c>
      <c r="C12" s="44" t="s">
        <v>25</v>
      </c>
      <c r="D12" s="39" t="s">
        <v>21</v>
      </c>
      <c r="E12" s="40" t="s">
        <v>43</v>
      </c>
      <c r="F12" s="41" t="s">
        <v>14</v>
      </c>
      <c r="G12" s="42" t="s">
        <v>28</v>
      </c>
      <c r="H12" s="42" t="s">
        <v>29</v>
      </c>
      <c r="I12" s="42" t="s">
        <v>30</v>
      </c>
      <c r="J12" s="42" t="s">
        <v>31</v>
      </c>
      <c r="K12" s="42" t="s">
        <v>32</v>
      </c>
      <c r="L12" s="66" t="s">
        <v>8</v>
      </c>
      <c r="M12" s="66" t="s">
        <v>9</v>
      </c>
      <c r="N12" s="66" t="s">
        <v>10</v>
      </c>
      <c r="O12" s="66" t="s">
        <v>11</v>
      </c>
      <c r="P12" s="66" t="s">
        <v>12</v>
      </c>
      <c r="Q12" s="42" t="s">
        <v>0</v>
      </c>
      <c r="R12" s="43" t="s">
        <v>1</v>
      </c>
      <c r="T12"/>
    </row>
    <row r="13" spans="1:22" s="2" customFormat="1" ht="17.100000000000001" customHeight="1" x14ac:dyDescent="0.2">
      <c r="A13" s="101"/>
      <c r="B13" s="101"/>
      <c r="C13" s="38"/>
      <c r="D13" s="56"/>
      <c r="E13" s="35">
        <v>0</v>
      </c>
      <c r="F13" s="35">
        <v>0</v>
      </c>
      <c r="G13" s="34">
        <v>12.744</v>
      </c>
      <c r="H13" s="34">
        <v>13.667999999999999</v>
      </c>
      <c r="I13" s="4">
        <v>13.212</v>
      </c>
      <c r="J13" s="34">
        <v>10.981999999999999</v>
      </c>
      <c r="K13" s="34">
        <v>13.667999999999999</v>
      </c>
      <c r="L13" s="34">
        <f>((G13-$G$13)/$G$19)*100</f>
        <v>0</v>
      </c>
      <c r="M13" s="34">
        <f>((H13-$H$13)/$H$19)*100</f>
        <v>0</v>
      </c>
      <c r="N13" s="34">
        <f>((I13-$I$13)/$I$19)*100</f>
        <v>0</v>
      </c>
      <c r="O13" s="34">
        <f>((J13-$J$13)/$J$19)*100</f>
        <v>0</v>
      </c>
      <c r="P13" s="34">
        <f>((K13-$K$13)/$K$19)*100</f>
        <v>0</v>
      </c>
      <c r="Q13" s="34">
        <f>AVERAGE(L13:P13)</f>
        <v>0</v>
      </c>
      <c r="R13" s="34">
        <f>STDEV(L13:P13)</f>
        <v>0</v>
      </c>
      <c r="S13" s="1"/>
      <c r="T13"/>
      <c r="U13" s="1"/>
      <c r="V13" s="1"/>
    </row>
    <row r="14" spans="1:22" s="2" customFormat="1" ht="17.100000000000001" customHeight="1" x14ac:dyDescent="0.2">
      <c r="A14" s="101"/>
      <c r="B14" s="101"/>
      <c r="C14" s="38"/>
      <c r="D14" s="56"/>
      <c r="E14" s="35">
        <v>10</v>
      </c>
      <c r="F14" s="5">
        <v>10</v>
      </c>
      <c r="G14" s="34">
        <v>12.746</v>
      </c>
      <c r="H14" s="34">
        <v>13.67</v>
      </c>
      <c r="I14" s="4">
        <v>13.214</v>
      </c>
      <c r="J14" s="34">
        <v>10.981999999999999</v>
      </c>
      <c r="K14" s="34">
        <v>13.667999999999999</v>
      </c>
      <c r="L14" s="34">
        <f>((G14-$G$13)/$G$19)*100</f>
        <v>5.1282051282068399E-2</v>
      </c>
      <c r="M14" s="34">
        <f>((H14-$H$13)/$H$19)*100</f>
        <v>5.2301255230142993E-2</v>
      </c>
      <c r="N14" s="34">
        <f>((I14-$I$13)/$I$19)*100</f>
        <v>5.3134962805543792E-2</v>
      </c>
      <c r="O14" s="34">
        <f>((J14-$J$13)/$J$19)*100</f>
        <v>0</v>
      </c>
      <c r="P14" s="34">
        <f>((K14-$K$13)/$K$19)*100</f>
        <v>0</v>
      </c>
      <c r="Q14" s="34">
        <f>AVERAGE(L14:P14)</f>
        <v>3.1343653863551035E-2</v>
      </c>
      <c r="R14" s="34">
        <f>STDEV(L14:P14)</f>
        <v>2.8620233957382703E-2</v>
      </c>
      <c r="S14" s="1"/>
      <c r="T14"/>
      <c r="U14" s="1"/>
      <c r="V14" s="1"/>
    </row>
    <row r="15" spans="1:22" s="1" customFormat="1" ht="17.100000000000001" customHeight="1" x14ac:dyDescent="0.2">
      <c r="A15" s="101"/>
      <c r="B15" s="101"/>
      <c r="C15" s="30"/>
      <c r="D15" s="56"/>
      <c r="E15" s="35">
        <v>30</v>
      </c>
      <c r="F15" s="5">
        <v>30</v>
      </c>
      <c r="G15" s="34">
        <v>12.746</v>
      </c>
      <c r="H15" s="34">
        <v>13.67</v>
      </c>
      <c r="I15" s="4">
        <v>13.215999999999999</v>
      </c>
      <c r="J15" s="34">
        <v>10.984</v>
      </c>
      <c r="K15" s="34">
        <v>13.67</v>
      </c>
      <c r="L15" s="34">
        <f t="shared" ref="L15:L17" si="0">((G15-$G$13)/$G$19)*100</f>
        <v>5.1282051282068399E-2</v>
      </c>
      <c r="M15" s="34">
        <f t="shared" ref="M15:M17" si="1">((H15-$H$13)/$H$19)*100</f>
        <v>5.2301255230142993E-2</v>
      </c>
      <c r="N15" s="34">
        <f t="shared" ref="N15:N17" si="2">((I15-$I$13)/$I$19)*100</f>
        <v>0.10626992561104037</v>
      </c>
      <c r="O15" s="34">
        <f t="shared" ref="O15:O17" si="3">((J15-$J$13)/$J$19)*100</f>
        <v>2.9806259314465993E-2</v>
      </c>
      <c r="P15" s="34">
        <f t="shared" ref="P15:P17" si="4">((K15-$K$13)/$K$19)*100</f>
        <v>5.0581689428443814E-2</v>
      </c>
      <c r="Q15" s="34">
        <f t="shared" ref="Q15:Q17" si="5">AVERAGE(L15:P15)</f>
        <v>5.8048236173232313E-2</v>
      </c>
      <c r="R15" s="34">
        <f t="shared" ref="R15:R17" si="6">STDEV(L15:P15)</f>
        <v>2.8537251783244916E-2</v>
      </c>
      <c r="T15"/>
    </row>
    <row r="16" spans="1:22" s="1" customFormat="1" ht="17.100000000000001" customHeight="1" x14ac:dyDescent="0.2">
      <c r="A16" s="101"/>
      <c r="B16" s="101"/>
      <c r="C16" s="30"/>
      <c r="D16" s="56"/>
      <c r="E16" s="36" t="s">
        <v>2</v>
      </c>
      <c r="F16" s="8">
        <f>1*60</f>
        <v>60</v>
      </c>
      <c r="G16" s="34">
        <v>12.746</v>
      </c>
      <c r="H16" s="34">
        <v>13.67</v>
      </c>
      <c r="I16" s="4">
        <v>13.215999999999999</v>
      </c>
      <c r="J16" s="34">
        <v>10.984</v>
      </c>
      <c r="K16" s="34">
        <v>13.67</v>
      </c>
      <c r="L16" s="34">
        <f t="shared" si="0"/>
        <v>5.1282051282068399E-2</v>
      </c>
      <c r="M16" s="34">
        <f t="shared" si="1"/>
        <v>5.2301255230142993E-2</v>
      </c>
      <c r="N16" s="34">
        <f t="shared" si="2"/>
        <v>0.10626992561104037</v>
      </c>
      <c r="O16" s="34">
        <f t="shared" si="3"/>
        <v>2.9806259314465993E-2</v>
      </c>
      <c r="P16" s="34">
        <f t="shared" si="4"/>
        <v>5.0581689428443814E-2</v>
      </c>
      <c r="Q16" s="34">
        <f t="shared" si="5"/>
        <v>5.8048236173232313E-2</v>
      </c>
      <c r="R16" s="34">
        <f t="shared" si="6"/>
        <v>2.8537251783244916E-2</v>
      </c>
      <c r="T16"/>
    </row>
    <row r="17" spans="1:20" s="1" customFormat="1" ht="13.5" thickBot="1" x14ac:dyDescent="0.25">
      <c r="A17" s="30"/>
      <c r="B17" s="30"/>
      <c r="C17" s="30"/>
      <c r="D17" s="56"/>
      <c r="E17" s="37" t="s">
        <v>3</v>
      </c>
      <c r="F17" s="8">
        <f>24*60</f>
        <v>1440</v>
      </c>
      <c r="G17" s="34">
        <v>12.747999999999999</v>
      </c>
      <c r="H17" s="34">
        <v>13.67</v>
      </c>
      <c r="I17" s="4">
        <v>13.218</v>
      </c>
      <c r="J17" s="34">
        <v>10.986000000000001</v>
      </c>
      <c r="K17" s="34">
        <v>13.673999999999999</v>
      </c>
      <c r="L17" s="34">
        <f t="shared" si="0"/>
        <v>0.10256410256409126</v>
      </c>
      <c r="M17" s="34">
        <f t="shared" si="1"/>
        <v>5.2301255230142993E-2</v>
      </c>
      <c r="N17" s="34">
        <f t="shared" si="2"/>
        <v>0.15940488841658418</v>
      </c>
      <c r="O17" s="34">
        <f t="shared" si="3"/>
        <v>5.9612518628931986E-2</v>
      </c>
      <c r="P17" s="34">
        <f t="shared" si="4"/>
        <v>0.15174506828528653</v>
      </c>
      <c r="Q17" s="34">
        <f t="shared" si="5"/>
        <v>0.10512556662500738</v>
      </c>
      <c r="R17" s="34">
        <f t="shared" si="6"/>
        <v>4.9970064087352224E-2</v>
      </c>
    </row>
    <row r="18" spans="1:20" s="1" customFormat="1" x14ac:dyDescent="0.2">
      <c r="A18"/>
      <c r="B18"/>
      <c r="C18"/>
      <c r="D18"/>
      <c r="E18" s="102" t="s">
        <v>17</v>
      </c>
      <c r="F18" s="103"/>
      <c r="G18" s="31">
        <v>8.8439999999999994</v>
      </c>
      <c r="H18" s="32">
        <v>9.8439999999999994</v>
      </c>
      <c r="I18" s="31">
        <v>9.4480000000000004</v>
      </c>
      <c r="J18" s="31">
        <v>4.2720000000000002</v>
      </c>
      <c r="K18" s="32">
        <v>9.7140000000000004</v>
      </c>
      <c r="L18" s="6"/>
      <c r="M18" s="6"/>
      <c r="N18" s="6"/>
      <c r="O18" s="6"/>
      <c r="P18" s="6"/>
      <c r="Q18" s="6"/>
      <c r="R18" s="6"/>
    </row>
    <row r="19" spans="1:20" s="1" customFormat="1" ht="13.5" thickBot="1" x14ac:dyDescent="0.25">
      <c r="A19"/>
      <c r="B19"/>
      <c r="C19"/>
      <c r="D19"/>
      <c r="E19" s="104" t="s">
        <v>16</v>
      </c>
      <c r="F19" s="105"/>
      <c r="G19" s="33">
        <f>G13-G18</f>
        <v>3.9000000000000004</v>
      </c>
      <c r="H19" s="33">
        <f>H13-H18</f>
        <v>3.8239999999999998</v>
      </c>
      <c r="I19" s="33">
        <f>I13-I18</f>
        <v>3.7639999999999993</v>
      </c>
      <c r="J19" s="33">
        <f>J13-J18</f>
        <v>6.7099999999999991</v>
      </c>
      <c r="K19" s="33">
        <f>K13-K18</f>
        <v>3.9539999999999988</v>
      </c>
      <c r="L19" s="6"/>
      <c r="M19" s="6"/>
      <c r="N19" s="9"/>
      <c r="O19" s="6"/>
      <c r="P19" s="6"/>
      <c r="Q19" s="6"/>
      <c r="R19" s="6"/>
    </row>
    <row r="20" spans="1:20" x14ac:dyDescent="0.2">
      <c r="E20" s="16"/>
      <c r="F20" s="90" t="s">
        <v>24</v>
      </c>
      <c r="G20" s="98" t="s">
        <v>15</v>
      </c>
      <c r="H20" s="99"/>
      <c r="I20" s="99"/>
      <c r="J20" s="99"/>
      <c r="K20" s="100"/>
      <c r="L20" s="6"/>
      <c r="M20" s="6"/>
      <c r="N20" s="9"/>
      <c r="O20" s="6"/>
      <c r="P20" s="13"/>
      <c r="Q20" s="13"/>
      <c r="R20" s="13"/>
    </row>
    <row r="21" spans="1:20" ht="15.75" x14ac:dyDescent="0.2">
      <c r="E21" s="16"/>
      <c r="F21" s="91"/>
      <c r="G21" s="24" t="s">
        <v>8</v>
      </c>
      <c r="H21" s="25" t="s">
        <v>9</v>
      </c>
      <c r="I21" s="25" t="s">
        <v>10</v>
      </c>
      <c r="J21" s="25" t="s">
        <v>11</v>
      </c>
      <c r="K21" s="25" t="s">
        <v>12</v>
      </c>
      <c r="L21" s="6"/>
      <c r="M21" s="6"/>
      <c r="N21" s="9"/>
      <c r="O21" s="6"/>
      <c r="P21" s="13"/>
      <c r="Q21" s="13"/>
      <c r="R21" s="13"/>
    </row>
    <row r="22" spans="1:20" ht="15" x14ac:dyDescent="0.2">
      <c r="E22" s="16"/>
      <c r="F22" s="17">
        <v>1</v>
      </c>
      <c r="G22" s="27">
        <v>1.954</v>
      </c>
      <c r="H22" s="26">
        <v>1.877</v>
      </c>
      <c r="I22" s="27">
        <v>1.958</v>
      </c>
      <c r="J22" s="30"/>
      <c r="K22" s="27"/>
      <c r="L22" s="6"/>
      <c r="M22" s="6"/>
      <c r="N22" s="9"/>
      <c r="O22" s="6"/>
      <c r="P22" s="13"/>
      <c r="Q22" s="13"/>
      <c r="R22" s="13"/>
    </row>
    <row r="23" spans="1:20" ht="15" x14ac:dyDescent="0.2">
      <c r="E23" s="16"/>
      <c r="F23" s="17">
        <v>2</v>
      </c>
      <c r="G23" s="27">
        <v>1.982</v>
      </c>
      <c r="H23" s="26">
        <v>1.8839999999999999</v>
      </c>
      <c r="I23" s="27">
        <v>1.986</v>
      </c>
      <c r="J23" s="30"/>
      <c r="K23" s="27"/>
      <c r="L23" s="7"/>
      <c r="M23" s="9"/>
      <c r="N23" s="9"/>
      <c r="O23" s="9"/>
      <c r="P23" s="13"/>
      <c r="Q23" s="13"/>
      <c r="R23" s="13"/>
    </row>
    <row r="24" spans="1:20" ht="15" x14ac:dyDescent="0.2">
      <c r="E24" s="16"/>
      <c r="F24" s="17">
        <v>3</v>
      </c>
      <c r="G24" s="27">
        <v>1.9790000000000001</v>
      </c>
      <c r="H24" s="26">
        <v>1.9730000000000001</v>
      </c>
      <c r="I24" s="27">
        <v>2.0179999999999998</v>
      </c>
      <c r="J24" s="30"/>
      <c r="K24" s="27"/>
      <c r="L24" s="7"/>
      <c r="M24" s="9"/>
      <c r="N24" s="9"/>
      <c r="O24" s="9"/>
      <c r="P24" s="13"/>
      <c r="Q24" s="13"/>
      <c r="R24" s="13"/>
    </row>
    <row r="25" spans="1:20" ht="15" x14ac:dyDescent="0.2">
      <c r="E25" s="16"/>
      <c r="F25" s="17">
        <v>4</v>
      </c>
      <c r="G25" s="27">
        <v>1.9650000000000001</v>
      </c>
      <c r="H25" s="26">
        <v>1.986</v>
      </c>
      <c r="I25" s="27">
        <v>2.0179999999999998</v>
      </c>
      <c r="J25" s="30"/>
      <c r="K25" s="27"/>
      <c r="L25" s="7"/>
      <c r="M25" s="9"/>
      <c r="N25" s="9"/>
      <c r="O25" s="9"/>
      <c r="P25" s="13"/>
      <c r="Q25" s="13"/>
      <c r="R25" s="13"/>
    </row>
    <row r="26" spans="1:20" ht="15" x14ac:dyDescent="0.2">
      <c r="E26" s="16"/>
      <c r="F26" s="17">
        <v>5</v>
      </c>
      <c r="G26" s="27">
        <v>1.921</v>
      </c>
      <c r="H26" s="26">
        <v>1.988</v>
      </c>
      <c r="I26" s="27">
        <v>2.02</v>
      </c>
      <c r="J26" s="30"/>
      <c r="K26" s="27"/>
      <c r="L26" s="7"/>
      <c r="M26" s="9"/>
      <c r="N26" s="9"/>
      <c r="O26" s="9"/>
      <c r="P26" s="13"/>
      <c r="Q26" s="13"/>
      <c r="R26" s="13"/>
    </row>
    <row r="27" spans="1:20" ht="15" x14ac:dyDescent="0.2">
      <c r="A27" s="1"/>
      <c r="B27" s="1"/>
      <c r="C27" s="1"/>
      <c r="D27" s="1"/>
      <c r="F27" s="17" t="s">
        <v>22</v>
      </c>
      <c r="G27" s="27">
        <f>AVERAGE(G22:G26)</f>
        <v>1.9601999999999999</v>
      </c>
      <c r="H27" s="26">
        <f>AVERAGE(H22:H26)</f>
        <v>1.9416</v>
      </c>
      <c r="I27" s="27">
        <f>AVERAGE(I22:I26)</f>
        <v>2</v>
      </c>
      <c r="J27" s="30"/>
      <c r="K27" s="27"/>
      <c r="L27" s="7"/>
      <c r="M27" s="9"/>
      <c r="N27" s="9"/>
      <c r="O27" s="9"/>
    </row>
    <row r="28" spans="1:20" ht="15.75" thickBot="1" x14ac:dyDescent="0.25">
      <c r="A28" s="1"/>
      <c r="B28" s="1"/>
      <c r="C28" s="1"/>
      <c r="D28" s="1"/>
      <c r="F28" s="22" t="s">
        <v>1</v>
      </c>
      <c r="G28" s="26">
        <f>STDEV(G22:G26)</f>
        <v>2.463128092487275E-2</v>
      </c>
      <c r="H28" s="27">
        <f>STDEV(H22:H26)</f>
        <v>5.6127533350397683E-2</v>
      </c>
      <c r="I28" s="27">
        <f>STDEV(I22:I26)</f>
        <v>2.7422618401604128E-2</v>
      </c>
      <c r="J28" s="27"/>
      <c r="K28" s="27"/>
      <c r="L28" s="7"/>
      <c r="M28" s="9"/>
      <c r="N28" s="9"/>
      <c r="O28" s="9"/>
    </row>
    <row r="29" spans="1:20" s="1" customFormat="1" x14ac:dyDescent="0.2">
      <c r="E29" s="7"/>
      <c r="F29" s="7"/>
      <c r="G29" s="9"/>
      <c r="H29" s="9"/>
      <c r="I29" s="9"/>
      <c r="K29" s="7"/>
      <c r="L29" s="7"/>
      <c r="M29" s="9"/>
      <c r="N29" s="9"/>
      <c r="O29" s="9"/>
      <c r="P29" s="6"/>
      <c r="Q29" s="6"/>
      <c r="R29" s="6"/>
    </row>
    <row r="30" spans="1:20" s="1" customFormat="1" x14ac:dyDescent="0.2">
      <c r="E30" s="7"/>
      <c r="F30" s="7"/>
      <c r="G30" s="9"/>
      <c r="H30" s="9"/>
      <c r="I30" s="9"/>
      <c r="K30" s="7"/>
      <c r="L30" s="7"/>
      <c r="M30" s="9"/>
      <c r="N30" s="9"/>
      <c r="O30" s="9"/>
      <c r="P30" s="6"/>
      <c r="Q30" s="6"/>
      <c r="R30" s="6"/>
    </row>
    <row r="31" spans="1:20" s="1" customFormat="1" x14ac:dyDescent="0.2">
      <c r="E31" s="7"/>
      <c r="F31" s="7"/>
      <c r="G31" s="9"/>
      <c r="H31" s="9"/>
      <c r="I31" s="9"/>
      <c r="K31"/>
      <c r="L31"/>
      <c r="M31"/>
      <c r="N31" s="9"/>
      <c r="O31"/>
      <c r="P31" s="6"/>
      <c r="Q31" s="6"/>
      <c r="R31" s="6"/>
    </row>
    <row r="32" spans="1:20" s="1" customFormat="1" x14ac:dyDescent="0.2">
      <c r="E32"/>
      <c r="F32"/>
      <c r="G32"/>
      <c r="H32"/>
      <c r="I32"/>
      <c r="J32"/>
      <c r="K32"/>
      <c r="L32"/>
      <c r="M32"/>
      <c r="N32" s="9"/>
      <c r="O32"/>
      <c r="P32" s="9"/>
      <c r="Q32" s="9"/>
      <c r="R32" s="6"/>
      <c r="S32" s="6"/>
      <c r="T32" s="3"/>
    </row>
    <row r="33" spans="1:20" s="1" customFormat="1" x14ac:dyDescent="0.2">
      <c r="E33"/>
      <c r="F33"/>
      <c r="G33"/>
      <c r="H33"/>
      <c r="I33"/>
      <c r="J33"/>
      <c r="K33"/>
      <c r="L33"/>
      <c r="M33"/>
      <c r="N33" s="9"/>
      <c r="O33"/>
      <c r="P33" s="9"/>
      <c r="Q33" s="9"/>
      <c r="R33" s="6"/>
      <c r="S33" s="6"/>
      <c r="T33" s="3"/>
    </row>
    <row r="34" spans="1:20" s="1" customFormat="1" x14ac:dyDescent="0.2">
      <c r="E34"/>
      <c r="F34"/>
      <c r="G34"/>
      <c r="H34"/>
      <c r="I34"/>
      <c r="J34"/>
      <c r="K34"/>
      <c r="L34"/>
      <c r="M34"/>
      <c r="N34"/>
      <c r="O34"/>
      <c r="P34" s="9"/>
      <c r="Q34" s="9"/>
      <c r="R34" s="6"/>
      <c r="S34" s="6"/>
      <c r="T34" s="3"/>
    </row>
    <row r="35" spans="1:20" s="1" customFormat="1" x14ac:dyDescent="0.2">
      <c r="E35"/>
      <c r="F35"/>
      <c r="G35"/>
      <c r="H35"/>
      <c r="I35"/>
      <c r="J35"/>
      <c r="K35"/>
      <c r="L35"/>
      <c r="M35"/>
      <c r="N35"/>
      <c r="O35"/>
      <c r="P35" s="9"/>
      <c r="Q35" s="9"/>
      <c r="R35" s="6"/>
      <c r="S35" s="6"/>
      <c r="T35" s="3"/>
    </row>
    <row r="36" spans="1:20" s="1" customFormat="1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9"/>
      <c r="Q36" s="9"/>
      <c r="R36" s="6"/>
      <c r="S36" s="6"/>
      <c r="T36" s="3"/>
    </row>
    <row r="37" spans="1:20" s="1" customForma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9"/>
      <c r="Q37" s="9"/>
      <c r="R37" s="6"/>
      <c r="S37" s="6"/>
      <c r="T37" s="3"/>
    </row>
  </sheetData>
  <mergeCells count="18">
    <mergeCell ref="A1:R1"/>
    <mergeCell ref="A13:A16"/>
    <mergeCell ref="B13:B16"/>
    <mergeCell ref="E18:F18"/>
    <mergeCell ref="E19:F19"/>
    <mergeCell ref="A2:B2"/>
    <mergeCell ref="A3:B3"/>
    <mergeCell ref="A4:B4"/>
    <mergeCell ref="A5:B5"/>
    <mergeCell ref="A6:B6"/>
    <mergeCell ref="A7:B7"/>
    <mergeCell ref="A8:B8"/>
    <mergeCell ref="A9:B9"/>
    <mergeCell ref="F20:F21"/>
    <mergeCell ref="G20:K20"/>
    <mergeCell ref="F3:F4"/>
    <mergeCell ref="G3:K3"/>
    <mergeCell ref="L11:P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F37" sqref="F37"/>
    </sheetView>
  </sheetViews>
  <sheetFormatPr defaultRowHeight="12.75" x14ac:dyDescent="0.2"/>
  <cols>
    <col min="4" max="4" width="12.5703125" customWidth="1"/>
  </cols>
  <sheetData>
    <row r="1" spans="1:18" ht="27" thickBot="1" x14ac:dyDescent="0.25">
      <c r="A1" s="106" t="s">
        <v>46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8"/>
    </row>
    <row r="2" spans="1:18" ht="21" thickBot="1" x14ac:dyDescent="0.25">
      <c r="A2" s="96" t="s">
        <v>4</v>
      </c>
      <c r="B2" s="96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5.75" x14ac:dyDescent="0.2">
      <c r="A3" s="95" t="s">
        <v>7</v>
      </c>
      <c r="B3" s="95"/>
      <c r="E3" s="12"/>
      <c r="F3" s="90" t="s">
        <v>24</v>
      </c>
      <c r="G3" s="92" t="s">
        <v>6</v>
      </c>
      <c r="H3" s="93"/>
      <c r="I3" s="93"/>
      <c r="J3" s="93"/>
      <c r="K3" s="94"/>
      <c r="P3" s="13"/>
    </row>
    <row r="4" spans="1:18" ht="16.5" thickBot="1" x14ac:dyDescent="0.25">
      <c r="A4" s="95" t="s">
        <v>5</v>
      </c>
      <c r="B4" s="95"/>
      <c r="E4" s="12"/>
      <c r="F4" s="91"/>
      <c r="G4" s="14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P4" s="13"/>
    </row>
    <row r="5" spans="1:18" ht="15" x14ac:dyDescent="0.2">
      <c r="A5" s="95" t="s">
        <v>13</v>
      </c>
      <c r="B5" s="95"/>
      <c r="E5" s="12"/>
      <c r="F5" s="17">
        <v>1</v>
      </c>
      <c r="G5" s="18"/>
      <c r="H5" s="19"/>
      <c r="I5" s="19"/>
      <c r="J5" s="19"/>
      <c r="K5" s="19"/>
      <c r="P5" s="13"/>
    </row>
    <row r="6" spans="1:18" ht="15" x14ac:dyDescent="0.2">
      <c r="A6" s="97" t="s">
        <v>19</v>
      </c>
      <c r="B6" s="97"/>
      <c r="F6" s="17">
        <v>2</v>
      </c>
      <c r="G6" s="20"/>
      <c r="H6" s="21"/>
      <c r="I6" s="21"/>
      <c r="J6" s="21"/>
      <c r="K6" s="21"/>
      <c r="P6" s="13"/>
    </row>
    <row r="7" spans="1:18" ht="15" x14ac:dyDescent="0.2">
      <c r="A7" s="97" t="s">
        <v>23</v>
      </c>
      <c r="B7" s="97"/>
      <c r="F7" s="17">
        <v>3</v>
      </c>
      <c r="G7" s="20"/>
      <c r="H7" s="21"/>
      <c r="I7" s="21"/>
      <c r="J7" s="21"/>
      <c r="K7" s="21"/>
      <c r="P7" s="13"/>
    </row>
    <row r="8" spans="1:18" ht="15" x14ac:dyDescent="0.2">
      <c r="A8" s="97" t="s">
        <v>26</v>
      </c>
      <c r="B8" s="97"/>
      <c r="F8" s="17">
        <v>4</v>
      </c>
      <c r="G8" s="20"/>
      <c r="H8" s="21"/>
      <c r="I8" s="21"/>
      <c r="J8" s="21"/>
      <c r="K8" s="21"/>
      <c r="P8" s="13"/>
    </row>
    <row r="9" spans="1:18" ht="15" x14ac:dyDescent="0.2">
      <c r="A9" s="97" t="s">
        <v>27</v>
      </c>
      <c r="B9" s="97"/>
      <c r="F9" s="17">
        <v>5</v>
      </c>
      <c r="G9" s="20"/>
      <c r="H9" s="21"/>
      <c r="I9" s="21"/>
      <c r="J9" s="21"/>
      <c r="K9" s="21"/>
      <c r="P9" s="13"/>
    </row>
    <row r="10" spans="1:18" ht="15.75" thickBot="1" x14ac:dyDescent="0.25">
      <c r="F10" s="17" t="s">
        <v>22</v>
      </c>
      <c r="G10" s="26"/>
      <c r="H10" s="27"/>
      <c r="I10" s="27"/>
      <c r="J10" s="21"/>
      <c r="K10" s="21"/>
      <c r="P10" s="13"/>
    </row>
    <row r="11" spans="1:18" ht="15.75" thickBot="1" x14ac:dyDescent="0.3">
      <c r="E11" s="16"/>
      <c r="F11" s="22" t="s">
        <v>1</v>
      </c>
      <c r="G11" s="28"/>
      <c r="H11" s="29"/>
      <c r="I11" s="29"/>
      <c r="J11" s="23"/>
      <c r="K11" s="23"/>
      <c r="L11" s="84" t="s">
        <v>44</v>
      </c>
      <c r="M11" s="85"/>
      <c r="N11" s="85"/>
      <c r="O11" s="85"/>
      <c r="P11" s="86"/>
    </row>
    <row r="12" spans="1:18" ht="13.5" thickBot="1" x14ac:dyDescent="0.25">
      <c r="A12" s="39" t="s">
        <v>18</v>
      </c>
      <c r="B12" s="39" t="s">
        <v>20</v>
      </c>
      <c r="C12" s="44" t="s">
        <v>25</v>
      </c>
      <c r="D12" s="39" t="s">
        <v>21</v>
      </c>
      <c r="E12" s="40" t="s">
        <v>43</v>
      </c>
      <c r="F12" s="41" t="s">
        <v>14</v>
      </c>
      <c r="G12" s="42" t="s">
        <v>28</v>
      </c>
      <c r="H12" s="42" t="s">
        <v>29</v>
      </c>
      <c r="I12" s="42" t="s">
        <v>30</v>
      </c>
      <c r="J12" s="42" t="s">
        <v>31</v>
      </c>
      <c r="K12" s="42" t="s">
        <v>32</v>
      </c>
      <c r="L12" s="66" t="s">
        <v>8</v>
      </c>
      <c r="M12" s="66" t="s">
        <v>9</v>
      </c>
      <c r="N12" s="66" t="s">
        <v>10</v>
      </c>
      <c r="O12" s="66" t="s">
        <v>11</v>
      </c>
      <c r="P12" s="66" t="s">
        <v>12</v>
      </c>
      <c r="Q12" s="42" t="s">
        <v>0</v>
      </c>
      <c r="R12" s="43" t="s">
        <v>1</v>
      </c>
    </row>
    <row r="13" spans="1:18" x14ac:dyDescent="0.2">
      <c r="A13" s="101"/>
      <c r="B13" s="101"/>
      <c r="C13" s="38"/>
      <c r="D13" s="56"/>
      <c r="E13" s="35">
        <v>0</v>
      </c>
      <c r="F13" s="35">
        <v>0</v>
      </c>
      <c r="G13" s="34">
        <v>10.398</v>
      </c>
      <c r="H13" s="34">
        <v>8.9600000000000009</v>
      </c>
      <c r="I13" s="34">
        <v>7.0839999999999996</v>
      </c>
      <c r="J13" s="34">
        <v>7.5640000000000001</v>
      </c>
      <c r="K13" s="34">
        <v>8.282</v>
      </c>
      <c r="L13" s="34">
        <f>((G13-$G$13)/$G$19)*100</f>
        <v>0</v>
      </c>
      <c r="M13" s="34">
        <f>((H13-$H$13)/$H$19)*100</f>
        <v>0</v>
      </c>
      <c r="N13" s="34">
        <f>((I13-$I$13)/$I$19)*100</f>
        <v>0</v>
      </c>
      <c r="O13" s="34">
        <f>((J13-$J$13)/$J$19)*100</f>
        <v>0</v>
      </c>
      <c r="P13" s="34">
        <f>((K13-$K$13)/$K$19)*100</f>
        <v>0</v>
      </c>
      <c r="Q13" s="34">
        <f>AVERAGE(L13:P13)</f>
        <v>0</v>
      </c>
      <c r="R13" s="34">
        <f>STDEV(L13:P13)</f>
        <v>0</v>
      </c>
    </row>
    <row r="14" spans="1:18" x14ac:dyDescent="0.2">
      <c r="A14" s="101"/>
      <c r="B14" s="101"/>
      <c r="C14" s="38"/>
      <c r="D14" s="56"/>
      <c r="E14" s="35">
        <v>10</v>
      </c>
      <c r="F14" s="5">
        <v>10</v>
      </c>
      <c r="G14" s="34">
        <v>10.398</v>
      </c>
      <c r="H14" s="34">
        <v>8.9600000000000009</v>
      </c>
      <c r="I14" s="34">
        <v>7.0839999999999996</v>
      </c>
      <c r="J14" s="34">
        <v>7.5640000000000001</v>
      </c>
      <c r="K14" s="34">
        <v>8.282</v>
      </c>
      <c r="L14" s="34">
        <f>((G14-$G$13)/$G$19)*100</f>
        <v>0</v>
      </c>
      <c r="M14" s="34">
        <f>((H14-$H$13)/$H$19)*100</f>
        <v>0</v>
      </c>
      <c r="N14" s="34">
        <f>((I14-$I$13)/$I$19)*100</f>
        <v>0</v>
      </c>
      <c r="O14" s="34">
        <f>((J14-$J$13)/$J$19)*100</f>
        <v>0</v>
      </c>
      <c r="P14" s="34">
        <f>((K14-$K$13)/$K$19)*100</f>
        <v>0</v>
      </c>
      <c r="Q14" s="34">
        <f>AVERAGE(L14:P14)</f>
        <v>0</v>
      </c>
      <c r="R14" s="34">
        <f>STDEV(L14:P14)</f>
        <v>0</v>
      </c>
    </row>
    <row r="15" spans="1:18" x14ac:dyDescent="0.2">
      <c r="A15" s="101"/>
      <c r="B15" s="101"/>
      <c r="C15" s="30"/>
      <c r="D15" s="56"/>
      <c r="E15" s="35">
        <v>30</v>
      </c>
      <c r="F15" s="5">
        <v>30</v>
      </c>
      <c r="G15" s="34">
        <v>10.398</v>
      </c>
      <c r="H15" s="34">
        <v>8.9619999999999997</v>
      </c>
      <c r="I15" s="34">
        <v>7.0839999999999996</v>
      </c>
      <c r="J15" s="34">
        <v>7.5659999999999998</v>
      </c>
      <c r="K15" s="34">
        <v>8.2840000000000007</v>
      </c>
      <c r="L15" s="34">
        <f t="shared" ref="L15:L17" si="0">((G15-$G$13)/$G$19)*100</f>
        <v>0</v>
      </c>
      <c r="M15" s="34">
        <f t="shared" ref="M15:M17" si="1">((H15-$H$13)/$H$19)*100</f>
        <v>5.3619302949031937E-2</v>
      </c>
      <c r="N15" s="34">
        <f t="shared" ref="N15:N17" si="2">((I15-$I$13)/$I$19)*100</f>
        <v>0</v>
      </c>
      <c r="O15" s="34">
        <f t="shared" ref="O15:O17" si="3">((J15-$J$13)/$J$19)*100</f>
        <v>5.2966101694909423E-2</v>
      </c>
      <c r="P15" s="34">
        <f t="shared" ref="P15:P17" si="4">((K15-$K$13)/$K$19)*100</f>
        <v>5.2410901467522746E-2</v>
      </c>
      <c r="Q15" s="34">
        <f t="shared" ref="Q15:Q17" si="5">AVERAGE(L15:P15)</f>
        <v>3.1799261222292825E-2</v>
      </c>
      <c r="R15" s="34">
        <f t="shared" ref="R15:R17" si="6">STDEV(L15:P15)</f>
        <v>2.9031771814323738E-2</v>
      </c>
    </row>
    <row r="16" spans="1:18" x14ac:dyDescent="0.2">
      <c r="A16" s="101"/>
      <c r="B16" s="101"/>
      <c r="C16" s="30"/>
      <c r="D16" s="56"/>
      <c r="E16" s="36" t="s">
        <v>2</v>
      </c>
      <c r="F16" s="8">
        <f>1*60</f>
        <v>60</v>
      </c>
      <c r="G16" s="34">
        <v>10.398</v>
      </c>
      <c r="H16" s="34">
        <v>8.9619999999999997</v>
      </c>
      <c r="I16" s="34">
        <v>7.0839999999999996</v>
      </c>
      <c r="J16" s="34">
        <v>7.5659999999999998</v>
      </c>
      <c r="K16" s="34">
        <v>8.2840000000000007</v>
      </c>
      <c r="L16" s="34">
        <f t="shared" si="0"/>
        <v>0</v>
      </c>
      <c r="M16" s="34">
        <f t="shared" si="1"/>
        <v>5.3619302949031937E-2</v>
      </c>
      <c r="N16" s="34">
        <f t="shared" si="2"/>
        <v>0</v>
      </c>
      <c r="O16" s="34">
        <f t="shared" si="3"/>
        <v>5.2966101694909423E-2</v>
      </c>
      <c r="P16" s="34">
        <f t="shared" si="4"/>
        <v>5.2410901467522746E-2</v>
      </c>
      <c r="Q16" s="34">
        <f t="shared" si="5"/>
        <v>3.1799261222292825E-2</v>
      </c>
      <c r="R16" s="34">
        <f t="shared" si="6"/>
        <v>2.9031771814323738E-2</v>
      </c>
    </row>
    <row r="17" spans="1:18" ht="13.5" thickBot="1" x14ac:dyDescent="0.25">
      <c r="A17" s="30"/>
      <c r="B17" s="30"/>
      <c r="C17" s="30"/>
      <c r="D17" s="56"/>
      <c r="E17" s="37" t="s">
        <v>3</v>
      </c>
      <c r="F17" s="8">
        <f>24*60</f>
        <v>1440</v>
      </c>
      <c r="G17" s="34">
        <v>10.398</v>
      </c>
      <c r="H17" s="34">
        <v>8.9640000000000004</v>
      </c>
      <c r="I17" s="34">
        <v>7.0860000000000003</v>
      </c>
      <c r="J17" s="34">
        <v>7.5679999999999996</v>
      </c>
      <c r="K17" s="34">
        <v>8.2859999999999996</v>
      </c>
      <c r="L17" s="34">
        <f t="shared" si="0"/>
        <v>0</v>
      </c>
      <c r="M17" s="34">
        <f t="shared" si="1"/>
        <v>0.10723860589811149</v>
      </c>
      <c r="N17" s="34">
        <f t="shared" si="2"/>
        <v>5.1840331778140694E-2</v>
      </c>
      <c r="O17" s="34">
        <f t="shared" si="3"/>
        <v>0.10593220338981885</v>
      </c>
      <c r="P17" s="34">
        <f t="shared" si="4"/>
        <v>0.10482180293499896</v>
      </c>
      <c r="Q17" s="34">
        <f t="shared" si="5"/>
        <v>7.3966588800214006E-2</v>
      </c>
      <c r="R17" s="34">
        <f t="shared" si="6"/>
        <v>4.7543399609473021E-2</v>
      </c>
    </row>
    <row r="18" spans="1:18" x14ac:dyDescent="0.2">
      <c r="E18" s="102" t="s">
        <v>17</v>
      </c>
      <c r="F18" s="103"/>
      <c r="G18" s="31">
        <v>6.718</v>
      </c>
      <c r="H18" s="31">
        <v>5.23</v>
      </c>
      <c r="I18" s="31">
        <v>3.226</v>
      </c>
      <c r="J18" s="31">
        <v>3.7879999999999998</v>
      </c>
      <c r="K18" s="32">
        <v>4.4660000000000002</v>
      </c>
      <c r="L18" s="6"/>
      <c r="M18" s="6"/>
      <c r="N18" s="6"/>
      <c r="O18" s="6"/>
      <c r="P18" s="6"/>
      <c r="Q18" s="6"/>
      <c r="R18" s="6"/>
    </row>
    <row r="19" spans="1:18" ht="13.5" thickBot="1" x14ac:dyDescent="0.25">
      <c r="E19" s="104" t="s">
        <v>16</v>
      </c>
      <c r="F19" s="105"/>
      <c r="G19" s="33">
        <f>G13-G18</f>
        <v>3.6799999999999997</v>
      </c>
      <c r="H19" s="33">
        <f>H13-H18</f>
        <v>3.7300000000000004</v>
      </c>
      <c r="I19" s="33">
        <f>I13-I18</f>
        <v>3.8579999999999997</v>
      </c>
      <c r="J19" s="33">
        <f>J13-J18</f>
        <v>3.7760000000000002</v>
      </c>
      <c r="K19" s="33">
        <f>K13-K18</f>
        <v>3.8159999999999998</v>
      </c>
      <c r="L19" s="6"/>
      <c r="M19" s="9"/>
      <c r="N19" s="6"/>
      <c r="O19" s="6"/>
      <c r="P19" s="6"/>
      <c r="Q19" s="6"/>
      <c r="R19" s="6"/>
    </row>
    <row r="20" spans="1:18" x14ac:dyDescent="0.2">
      <c r="E20" s="16"/>
      <c r="F20" s="90" t="s">
        <v>24</v>
      </c>
      <c r="G20" s="98" t="s">
        <v>15</v>
      </c>
      <c r="H20" s="99"/>
      <c r="I20" s="99"/>
      <c r="J20" s="99"/>
      <c r="K20" s="100"/>
      <c r="L20" s="6"/>
      <c r="M20" s="9"/>
      <c r="N20" s="6"/>
      <c r="O20" s="6"/>
      <c r="P20" s="13"/>
      <c r="Q20" s="13"/>
      <c r="R20" s="13"/>
    </row>
    <row r="21" spans="1:18" ht="15.75" x14ac:dyDescent="0.2">
      <c r="E21" s="16"/>
      <c r="F21" s="91"/>
      <c r="G21" s="24" t="s">
        <v>8</v>
      </c>
      <c r="H21" s="25" t="s">
        <v>9</v>
      </c>
      <c r="I21" s="25" t="s">
        <v>10</v>
      </c>
      <c r="J21" s="25" t="s">
        <v>11</v>
      </c>
      <c r="K21" s="25" t="s">
        <v>12</v>
      </c>
      <c r="L21" s="6"/>
      <c r="M21" s="9"/>
      <c r="N21" s="6"/>
      <c r="O21" s="6"/>
      <c r="P21" s="13"/>
      <c r="Q21" s="13"/>
      <c r="R21" s="13"/>
    </row>
    <row r="22" spans="1:18" ht="15" x14ac:dyDescent="0.2">
      <c r="E22" s="16"/>
      <c r="F22" s="17">
        <v>1</v>
      </c>
      <c r="G22" s="27"/>
      <c r="H22" s="26"/>
      <c r="I22" s="27"/>
      <c r="J22" s="30"/>
      <c r="K22" s="27"/>
      <c r="L22" s="6"/>
      <c r="M22" s="9"/>
      <c r="N22" s="6"/>
      <c r="O22" s="6"/>
      <c r="P22" s="13"/>
      <c r="Q22" s="13"/>
      <c r="R22" s="13"/>
    </row>
    <row r="23" spans="1:18" ht="15" x14ac:dyDescent="0.2">
      <c r="E23" s="16"/>
      <c r="F23" s="17">
        <v>2</v>
      </c>
      <c r="G23" s="27"/>
      <c r="H23" s="26"/>
      <c r="I23" s="27"/>
      <c r="J23" s="30"/>
      <c r="K23" s="27"/>
      <c r="L23" s="7"/>
      <c r="M23" s="9"/>
      <c r="N23" s="9"/>
      <c r="O23" s="9"/>
      <c r="P23" s="13"/>
      <c r="Q23" s="13"/>
      <c r="R23" s="13"/>
    </row>
    <row r="24" spans="1:18" ht="15" x14ac:dyDescent="0.2">
      <c r="E24" s="16"/>
      <c r="F24" s="17">
        <v>3</v>
      </c>
      <c r="G24" s="27"/>
      <c r="H24" s="26"/>
      <c r="I24" s="27"/>
      <c r="J24" s="30"/>
      <c r="K24" s="27"/>
      <c r="L24" s="7"/>
      <c r="M24" s="9"/>
      <c r="N24" s="9"/>
      <c r="O24" s="9"/>
      <c r="P24" s="13"/>
      <c r="Q24" s="13"/>
      <c r="R24" s="13"/>
    </row>
    <row r="25" spans="1:18" ht="15" x14ac:dyDescent="0.2">
      <c r="E25" s="16"/>
      <c r="F25" s="17">
        <v>4</v>
      </c>
      <c r="G25" s="27"/>
      <c r="H25" s="26"/>
      <c r="I25" s="27"/>
      <c r="J25" s="30"/>
      <c r="K25" s="27"/>
      <c r="L25" s="7"/>
      <c r="M25" s="9"/>
      <c r="N25" s="9"/>
      <c r="O25" s="9"/>
      <c r="P25" s="13"/>
      <c r="Q25" s="13"/>
      <c r="R25" s="13"/>
    </row>
    <row r="26" spans="1:18" ht="15" x14ac:dyDescent="0.2">
      <c r="E26" s="16"/>
      <c r="F26" s="17">
        <v>5</v>
      </c>
      <c r="G26" s="27"/>
      <c r="H26" s="26"/>
      <c r="I26" s="27"/>
      <c r="J26" s="30"/>
      <c r="K26" s="27"/>
      <c r="L26" s="7"/>
      <c r="M26" s="9"/>
      <c r="N26" s="9"/>
      <c r="O26" s="9"/>
      <c r="P26" s="13"/>
      <c r="Q26" s="13"/>
      <c r="R26" s="13"/>
    </row>
    <row r="27" spans="1:18" ht="15" x14ac:dyDescent="0.2">
      <c r="A27" s="1"/>
      <c r="B27" s="1"/>
      <c r="C27" s="1"/>
      <c r="D27" s="1"/>
      <c r="F27" s="17" t="s">
        <v>22</v>
      </c>
      <c r="G27" s="27"/>
      <c r="H27" s="26"/>
      <c r="I27" s="27"/>
      <c r="J27" s="30"/>
      <c r="K27" s="27"/>
      <c r="L27" s="7"/>
      <c r="M27" s="9"/>
      <c r="N27" s="9"/>
      <c r="O27" s="9"/>
    </row>
    <row r="28" spans="1:18" ht="15.75" thickBot="1" x14ac:dyDescent="0.25">
      <c r="A28" s="1"/>
      <c r="B28" s="1"/>
      <c r="C28" s="1"/>
      <c r="D28" s="1"/>
      <c r="F28" s="22" t="s">
        <v>1</v>
      </c>
      <c r="G28" s="26"/>
      <c r="H28" s="27"/>
      <c r="I28" s="27"/>
      <c r="J28" s="27"/>
      <c r="K28" s="27"/>
      <c r="L28" s="7"/>
      <c r="M28" s="9"/>
      <c r="N28" s="9"/>
      <c r="O28" s="9"/>
    </row>
    <row r="29" spans="1:18" x14ac:dyDescent="0.2">
      <c r="M29" s="9"/>
    </row>
    <row r="30" spans="1:18" x14ac:dyDescent="0.2">
      <c r="M30" s="9"/>
    </row>
  </sheetData>
  <mergeCells count="18">
    <mergeCell ref="A8:B8"/>
    <mergeCell ref="A9:B9"/>
    <mergeCell ref="E19:F19"/>
    <mergeCell ref="F20:F21"/>
    <mergeCell ref="G20:K20"/>
    <mergeCell ref="E18:F18"/>
    <mergeCell ref="A1:R1"/>
    <mergeCell ref="F3:F4"/>
    <mergeCell ref="G3:K3"/>
    <mergeCell ref="A13:A16"/>
    <mergeCell ref="B13:B16"/>
    <mergeCell ref="A2:B2"/>
    <mergeCell ref="A3:B3"/>
    <mergeCell ref="A4:B4"/>
    <mergeCell ref="A5:B5"/>
    <mergeCell ref="A6:B6"/>
    <mergeCell ref="A7:B7"/>
    <mergeCell ref="L11:P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H34" sqref="H34"/>
    </sheetView>
  </sheetViews>
  <sheetFormatPr defaultRowHeight="12.75" x14ac:dyDescent="0.2"/>
  <cols>
    <col min="4" max="4" width="12.28515625" customWidth="1"/>
  </cols>
  <sheetData>
    <row r="1" spans="1:18" ht="27" thickBot="1" x14ac:dyDescent="0.25">
      <c r="A1" s="106" t="s">
        <v>45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8"/>
    </row>
    <row r="2" spans="1:18" ht="21" thickBot="1" x14ac:dyDescent="0.25">
      <c r="A2" s="96" t="s">
        <v>4</v>
      </c>
      <c r="B2" s="96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5.75" x14ac:dyDescent="0.2">
      <c r="A3" s="95" t="s">
        <v>7</v>
      </c>
      <c r="B3" s="95"/>
      <c r="E3" s="12"/>
      <c r="F3" s="90" t="s">
        <v>24</v>
      </c>
      <c r="G3" s="92" t="s">
        <v>6</v>
      </c>
      <c r="H3" s="93"/>
      <c r="I3" s="93"/>
      <c r="J3" s="93"/>
      <c r="K3" s="94"/>
      <c r="P3" s="13"/>
    </row>
    <row r="4" spans="1:18" ht="16.5" thickBot="1" x14ac:dyDescent="0.25">
      <c r="A4" s="95" t="s">
        <v>5</v>
      </c>
      <c r="B4" s="95"/>
      <c r="E4" s="12"/>
      <c r="F4" s="91"/>
      <c r="G4" s="14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P4" s="13"/>
    </row>
    <row r="5" spans="1:18" ht="15" x14ac:dyDescent="0.2">
      <c r="A5" s="95" t="s">
        <v>13</v>
      </c>
      <c r="B5" s="95"/>
      <c r="E5" s="12"/>
      <c r="F5" s="17">
        <v>1</v>
      </c>
      <c r="G5" s="18"/>
      <c r="H5" s="19"/>
      <c r="I5" s="19"/>
      <c r="J5" s="19"/>
      <c r="K5" s="19"/>
      <c r="P5" s="13"/>
    </row>
    <row r="6" spans="1:18" ht="15" x14ac:dyDescent="0.2">
      <c r="A6" s="97" t="s">
        <v>19</v>
      </c>
      <c r="B6" s="97"/>
      <c r="F6" s="17">
        <v>2</v>
      </c>
      <c r="G6" s="20"/>
      <c r="H6" s="21"/>
      <c r="I6" s="21"/>
      <c r="J6" s="21"/>
      <c r="K6" s="21"/>
      <c r="P6" s="13"/>
    </row>
    <row r="7" spans="1:18" ht="15" x14ac:dyDescent="0.2">
      <c r="A7" s="97" t="s">
        <v>23</v>
      </c>
      <c r="B7" s="97"/>
      <c r="F7" s="17">
        <v>3</v>
      </c>
      <c r="G7" s="20"/>
      <c r="H7" s="21"/>
      <c r="I7" s="21"/>
      <c r="J7" s="21"/>
      <c r="K7" s="21"/>
      <c r="P7" s="13"/>
    </row>
    <row r="8" spans="1:18" ht="15" x14ac:dyDescent="0.2">
      <c r="A8" s="97" t="s">
        <v>26</v>
      </c>
      <c r="B8" s="97"/>
      <c r="F8" s="17">
        <v>4</v>
      </c>
      <c r="G8" s="20"/>
      <c r="H8" s="21"/>
      <c r="I8" s="21"/>
      <c r="J8" s="21"/>
      <c r="K8" s="21"/>
      <c r="P8" s="13"/>
    </row>
    <row r="9" spans="1:18" ht="15" x14ac:dyDescent="0.2">
      <c r="A9" s="97" t="s">
        <v>27</v>
      </c>
      <c r="B9" s="97"/>
      <c r="F9" s="17">
        <v>5</v>
      </c>
      <c r="G9" s="20"/>
      <c r="H9" s="21"/>
      <c r="I9" s="21"/>
      <c r="J9" s="21"/>
      <c r="K9" s="21"/>
      <c r="P9" s="13"/>
    </row>
    <row r="10" spans="1:18" ht="15.75" thickBot="1" x14ac:dyDescent="0.25">
      <c r="F10" s="17" t="s">
        <v>22</v>
      </c>
      <c r="G10" s="26"/>
      <c r="H10" s="27"/>
      <c r="I10" s="27"/>
      <c r="J10" s="21"/>
      <c r="K10" s="21"/>
      <c r="P10" s="13"/>
    </row>
    <row r="11" spans="1:18" ht="15.75" thickBot="1" x14ac:dyDescent="0.3">
      <c r="E11" s="16"/>
      <c r="F11" s="22" t="s">
        <v>1</v>
      </c>
      <c r="G11" s="28"/>
      <c r="H11" s="29"/>
      <c r="I11" s="29"/>
      <c r="J11" s="23"/>
      <c r="K11" s="23"/>
      <c r="L11" s="84" t="s">
        <v>44</v>
      </c>
      <c r="M11" s="85"/>
      <c r="N11" s="85"/>
      <c r="O11" s="85"/>
      <c r="P11" s="86"/>
    </row>
    <row r="12" spans="1:18" ht="13.5" thickBot="1" x14ac:dyDescent="0.25">
      <c r="A12" s="39" t="s">
        <v>18</v>
      </c>
      <c r="B12" s="39" t="s">
        <v>20</v>
      </c>
      <c r="C12" s="44" t="s">
        <v>25</v>
      </c>
      <c r="D12" s="39" t="s">
        <v>21</v>
      </c>
      <c r="E12" s="40" t="s">
        <v>43</v>
      </c>
      <c r="F12" s="41" t="s">
        <v>14</v>
      </c>
      <c r="G12" s="42" t="s">
        <v>28</v>
      </c>
      <c r="H12" s="42" t="s">
        <v>29</v>
      </c>
      <c r="I12" s="42" t="s">
        <v>30</v>
      </c>
      <c r="J12" s="42" t="s">
        <v>31</v>
      </c>
      <c r="K12" s="42" t="s">
        <v>32</v>
      </c>
      <c r="L12" s="66" t="s">
        <v>8</v>
      </c>
      <c r="M12" s="66" t="s">
        <v>9</v>
      </c>
      <c r="N12" s="66" t="s">
        <v>10</v>
      </c>
      <c r="O12" s="66" t="s">
        <v>11</v>
      </c>
      <c r="P12" s="66" t="s">
        <v>12</v>
      </c>
      <c r="Q12" s="42" t="s">
        <v>0</v>
      </c>
      <c r="R12" s="43" t="s">
        <v>1</v>
      </c>
    </row>
    <row r="13" spans="1:18" x14ac:dyDescent="0.2">
      <c r="A13" s="101"/>
      <c r="B13" s="101"/>
      <c r="C13" s="38"/>
      <c r="D13" s="56"/>
      <c r="E13" s="35">
        <v>0</v>
      </c>
      <c r="F13" s="35">
        <v>0</v>
      </c>
      <c r="G13" s="34">
        <v>9.0399999999999991</v>
      </c>
      <c r="H13" s="34">
        <v>8.9600000000000009</v>
      </c>
      <c r="I13" s="34">
        <v>9.8699999999999992</v>
      </c>
      <c r="J13" s="34">
        <v>6.1459999999999999</v>
      </c>
      <c r="K13" s="34">
        <v>6.9720000000000004</v>
      </c>
      <c r="L13" s="34">
        <f>((G13-$G$13)/$G$19)*100</f>
        <v>0</v>
      </c>
      <c r="M13" s="34">
        <f>((H13-$H$13)/$H$19)*100</f>
        <v>0</v>
      </c>
      <c r="N13" s="34">
        <f>((I13-$I$13)/$I$19)*100</f>
        <v>0</v>
      </c>
      <c r="O13" s="34">
        <f>((J13-$J$13)/$J$19)*100</f>
        <v>0</v>
      </c>
      <c r="P13" s="34">
        <f>((K13-$K$13)/$K$19)*100</f>
        <v>0</v>
      </c>
      <c r="Q13" s="34">
        <f>AVERAGE(L13:P13)</f>
        <v>0</v>
      </c>
      <c r="R13" s="34">
        <f>STDEV(L13:P13)</f>
        <v>0</v>
      </c>
    </row>
    <row r="14" spans="1:18" x14ac:dyDescent="0.2">
      <c r="A14" s="101"/>
      <c r="B14" s="101"/>
      <c r="C14" s="38"/>
      <c r="D14" s="56"/>
      <c r="E14" s="35">
        <v>10</v>
      </c>
      <c r="F14" s="5">
        <v>10</v>
      </c>
      <c r="G14" s="34">
        <v>9.0399999999999991</v>
      </c>
      <c r="H14" s="34">
        <v>8.9600000000000009</v>
      </c>
      <c r="I14" s="34">
        <v>9.8699999999999992</v>
      </c>
      <c r="J14" s="34">
        <v>6.1459999999999999</v>
      </c>
      <c r="K14" s="34">
        <v>6.9720000000000004</v>
      </c>
      <c r="L14" s="34">
        <f>((G14-$G$13)/$G$19)*100</f>
        <v>0</v>
      </c>
      <c r="M14" s="34">
        <f>((H14-$H$13)/$H$19)*100</f>
        <v>0</v>
      </c>
      <c r="N14" s="34">
        <f>((I14-$I$13)/$I$19)*100</f>
        <v>0</v>
      </c>
      <c r="O14" s="34">
        <f>((J14-$J$13)/$J$19)*100</f>
        <v>0</v>
      </c>
      <c r="P14" s="34">
        <f>((K14-$K$13)/$K$19)*100</f>
        <v>0</v>
      </c>
      <c r="Q14" s="34">
        <f>AVERAGE(L14:P14)</f>
        <v>0</v>
      </c>
      <c r="R14" s="34">
        <f>STDEV(L14:P14)</f>
        <v>0</v>
      </c>
    </row>
    <row r="15" spans="1:18" x14ac:dyDescent="0.2">
      <c r="A15" s="101"/>
      <c r="B15" s="101"/>
      <c r="C15" s="30"/>
      <c r="D15" s="56"/>
      <c r="E15" s="35">
        <v>30</v>
      </c>
      <c r="F15" s="5">
        <v>30</v>
      </c>
      <c r="G15" s="34">
        <v>9.0419999999999998</v>
      </c>
      <c r="H15" s="34">
        <v>8.9600000000000009</v>
      </c>
      <c r="I15" s="34">
        <v>9.8699999999999992</v>
      </c>
      <c r="J15" s="34">
        <v>6.1479999999999997</v>
      </c>
      <c r="K15" s="34">
        <v>6.9720000000000004</v>
      </c>
      <c r="L15" s="34">
        <f t="shared" ref="L15:L17" si="0">((G15-$G$13)/$G$19)*100</f>
        <v>5.1867219917029785E-2</v>
      </c>
      <c r="M15" s="34">
        <f t="shared" ref="M15:M17" si="1">((H15-$H$13)/$H$19)*100</f>
        <v>0</v>
      </c>
      <c r="N15" s="34">
        <f t="shared" ref="N15:N17" si="2">((I15-$I$13)/$I$19)*100</f>
        <v>0</v>
      </c>
      <c r="O15" s="34">
        <f t="shared" ref="O15:O17" si="3">((J15-$J$13)/$J$19)*100</f>
        <v>5.0994390617026514E-2</v>
      </c>
      <c r="P15" s="34">
        <f t="shared" ref="P15:P17" si="4">((K15-$K$13)/$K$19)*100</f>
        <v>0</v>
      </c>
      <c r="Q15" s="34">
        <f t="shared" ref="Q15:Q17" si="5">AVERAGE(L15:P15)</f>
        <v>2.0572322106811258E-2</v>
      </c>
      <c r="R15" s="34">
        <f t="shared" ref="R15:R17" si="6">STDEV(L15:P15)</f>
        <v>2.8171502409311776E-2</v>
      </c>
    </row>
    <row r="16" spans="1:18" x14ac:dyDescent="0.2">
      <c r="A16" s="101"/>
      <c r="B16" s="101"/>
      <c r="C16" s="30"/>
      <c r="D16" s="56"/>
      <c r="E16" s="36" t="s">
        <v>2</v>
      </c>
      <c r="F16" s="8">
        <f>1*60</f>
        <v>60</v>
      </c>
      <c r="G16" s="34">
        <v>9.0419999999999998</v>
      </c>
      <c r="H16" s="34">
        <v>8.9619999999999997</v>
      </c>
      <c r="I16" s="34">
        <v>9.8699999999999992</v>
      </c>
      <c r="J16" s="34">
        <v>6.1479999999999997</v>
      </c>
      <c r="K16" s="34">
        <v>6.9740000000000002</v>
      </c>
      <c r="L16" s="34">
        <f t="shared" si="0"/>
        <v>5.1867219917029785E-2</v>
      </c>
      <c r="M16" s="34">
        <f t="shared" si="1"/>
        <v>5.2798310454036192E-2</v>
      </c>
      <c r="N16" s="34">
        <f t="shared" si="2"/>
        <v>0</v>
      </c>
      <c r="O16" s="34">
        <f t="shared" si="3"/>
        <v>5.0994390617026514E-2</v>
      </c>
      <c r="P16" s="34">
        <f t="shared" si="4"/>
        <v>5.2493438320204186E-2</v>
      </c>
      <c r="Q16" s="34">
        <f t="shared" si="5"/>
        <v>4.1630671861659342E-2</v>
      </c>
      <c r="R16" s="34">
        <f t="shared" si="6"/>
        <v>2.3282476412183405E-2</v>
      </c>
    </row>
    <row r="17" spans="1:18" ht="13.5" thickBot="1" x14ac:dyDescent="0.25">
      <c r="A17" s="30"/>
      <c r="B17" s="30"/>
      <c r="C17" s="30"/>
      <c r="D17" s="56"/>
      <c r="E17" s="37" t="s">
        <v>3</v>
      </c>
      <c r="F17" s="8">
        <f>24*60</f>
        <v>1440</v>
      </c>
      <c r="G17" s="34">
        <v>9.0419999999999998</v>
      </c>
      <c r="H17" s="34">
        <v>8.9640000000000004</v>
      </c>
      <c r="I17" s="34">
        <v>9.8719999999999999</v>
      </c>
      <c r="J17" s="34">
        <v>6.1479999999999997</v>
      </c>
      <c r="K17" s="34">
        <v>6.9740000000000002</v>
      </c>
      <c r="L17" s="34">
        <f t="shared" si="0"/>
        <v>5.1867219917029785E-2</v>
      </c>
      <c r="M17" s="34">
        <f t="shared" si="1"/>
        <v>0.10559662090811929</v>
      </c>
      <c r="N17" s="34">
        <f t="shared" si="2"/>
        <v>5.3995680345590401E-2</v>
      </c>
      <c r="O17" s="34">
        <f t="shared" si="3"/>
        <v>5.0994390617026514E-2</v>
      </c>
      <c r="P17" s="34">
        <f t="shared" si="4"/>
        <v>5.2493438320204186E-2</v>
      </c>
      <c r="Q17" s="34">
        <f t="shared" si="5"/>
        <v>6.2989470021594038E-2</v>
      </c>
      <c r="R17" s="34">
        <f t="shared" si="6"/>
        <v>2.3843293701742718E-2</v>
      </c>
    </row>
    <row r="18" spans="1:18" x14ac:dyDescent="0.2">
      <c r="E18" s="102" t="s">
        <v>17</v>
      </c>
      <c r="F18" s="103"/>
      <c r="G18" s="31">
        <v>5.1840000000000002</v>
      </c>
      <c r="H18" s="31">
        <v>5.1719999999999997</v>
      </c>
      <c r="I18" s="31">
        <v>6.1660000000000004</v>
      </c>
      <c r="J18" s="31">
        <v>2.2240000000000002</v>
      </c>
      <c r="K18" s="32">
        <v>3.1619999999999999</v>
      </c>
      <c r="L18" s="6"/>
      <c r="M18" s="6"/>
      <c r="N18" s="6"/>
      <c r="O18" s="6"/>
      <c r="P18" s="6"/>
      <c r="Q18" s="6"/>
      <c r="R18" s="6"/>
    </row>
    <row r="19" spans="1:18" ht="13.5" thickBot="1" x14ac:dyDescent="0.25">
      <c r="E19" s="104" t="s">
        <v>16</v>
      </c>
      <c r="F19" s="105"/>
      <c r="G19" s="33">
        <f>G13-G18</f>
        <v>3.855999999999999</v>
      </c>
      <c r="H19" s="33">
        <f>H13-H18</f>
        <v>3.7880000000000011</v>
      </c>
      <c r="I19" s="33">
        <f>I13-I18</f>
        <v>3.7039999999999988</v>
      </c>
      <c r="J19" s="33">
        <f>J13-J18</f>
        <v>3.9219999999999997</v>
      </c>
      <c r="K19" s="33">
        <f>K13-K18</f>
        <v>3.8100000000000005</v>
      </c>
      <c r="L19" s="6"/>
      <c r="M19" s="6"/>
      <c r="N19" s="6"/>
      <c r="O19" s="6"/>
      <c r="P19" s="6"/>
      <c r="Q19" s="6"/>
      <c r="R19" s="6"/>
    </row>
    <row r="20" spans="1:18" x14ac:dyDescent="0.2">
      <c r="E20" s="16"/>
      <c r="F20" s="90" t="s">
        <v>24</v>
      </c>
      <c r="G20" s="98" t="s">
        <v>15</v>
      </c>
      <c r="H20" s="99"/>
      <c r="I20" s="99"/>
      <c r="J20" s="99"/>
      <c r="K20" s="100"/>
      <c r="L20" s="6"/>
      <c r="M20" s="9"/>
      <c r="N20" s="6"/>
      <c r="O20" s="6"/>
      <c r="P20" s="13"/>
      <c r="Q20" s="13"/>
      <c r="R20" s="13"/>
    </row>
    <row r="21" spans="1:18" ht="15.75" x14ac:dyDescent="0.2">
      <c r="E21" s="16"/>
      <c r="F21" s="91"/>
      <c r="G21" s="24" t="s">
        <v>8</v>
      </c>
      <c r="H21" s="25" t="s">
        <v>9</v>
      </c>
      <c r="I21" s="25" t="s">
        <v>10</v>
      </c>
      <c r="J21" s="25" t="s">
        <v>11</v>
      </c>
      <c r="K21" s="25" t="s">
        <v>12</v>
      </c>
      <c r="L21" s="6"/>
      <c r="M21" s="9"/>
      <c r="N21" s="6"/>
      <c r="O21" s="6"/>
      <c r="P21" s="13"/>
      <c r="Q21" s="13"/>
      <c r="R21" s="13"/>
    </row>
    <row r="22" spans="1:18" ht="15" x14ac:dyDescent="0.2">
      <c r="E22" s="16"/>
      <c r="F22" s="17">
        <v>1</v>
      </c>
      <c r="G22" s="27"/>
      <c r="H22" s="26"/>
      <c r="I22" s="27"/>
      <c r="J22" s="30"/>
      <c r="K22" s="27"/>
      <c r="L22" s="6"/>
      <c r="M22" s="9"/>
      <c r="N22" s="6"/>
      <c r="O22" s="6"/>
      <c r="P22" s="13"/>
      <c r="Q22" s="13"/>
      <c r="R22" s="13"/>
    </row>
    <row r="23" spans="1:18" ht="15" x14ac:dyDescent="0.2">
      <c r="E23" s="16"/>
      <c r="F23" s="17">
        <v>2</v>
      </c>
      <c r="G23" s="27"/>
      <c r="H23" s="26"/>
      <c r="I23" s="27"/>
      <c r="J23" s="30"/>
      <c r="K23" s="27"/>
      <c r="L23" s="7"/>
      <c r="M23" s="9"/>
      <c r="N23" s="9"/>
      <c r="O23" s="9"/>
      <c r="P23" s="13"/>
      <c r="Q23" s="13"/>
      <c r="R23" s="13"/>
    </row>
    <row r="24" spans="1:18" ht="15" x14ac:dyDescent="0.2">
      <c r="E24" s="16"/>
      <c r="F24" s="17">
        <v>3</v>
      </c>
      <c r="G24" s="27"/>
      <c r="H24" s="26"/>
      <c r="I24" s="27"/>
      <c r="J24" s="30"/>
      <c r="K24" s="27"/>
      <c r="L24" s="7"/>
      <c r="M24" s="9"/>
      <c r="N24" s="9"/>
      <c r="O24" s="9"/>
      <c r="P24" s="13"/>
      <c r="Q24" s="13"/>
      <c r="R24" s="13"/>
    </row>
    <row r="25" spans="1:18" ht="15" x14ac:dyDescent="0.2">
      <c r="E25" s="16"/>
      <c r="F25" s="17">
        <v>4</v>
      </c>
      <c r="G25" s="27"/>
      <c r="H25" s="26"/>
      <c r="I25" s="27"/>
      <c r="J25" s="30"/>
      <c r="K25" s="27"/>
      <c r="L25" s="7"/>
      <c r="M25" s="9"/>
      <c r="N25" s="9"/>
      <c r="O25" s="9"/>
      <c r="P25" s="13"/>
      <c r="Q25" s="13"/>
      <c r="R25" s="13"/>
    </row>
    <row r="26" spans="1:18" ht="15" x14ac:dyDescent="0.2">
      <c r="E26" s="16"/>
      <c r="F26" s="17">
        <v>5</v>
      </c>
      <c r="G26" s="27"/>
      <c r="H26" s="26"/>
      <c r="I26" s="27"/>
      <c r="J26" s="30"/>
      <c r="K26" s="27"/>
      <c r="L26" s="7"/>
      <c r="M26" s="9"/>
      <c r="N26" s="9"/>
      <c r="O26" s="9"/>
      <c r="P26" s="13"/>
      <c r="Q26" s="13"/>
      <c r="R26" s="13"/>
    </row>
    <row r="27" spans="1:18" ht="15" x14ac:dyDescent="0.2">
      <c r="A27" s="1"/>
      <c r="B27" s="1"/>
      <c r="C27" s="1"/>
      <c r="D27" s="1"/>
      <c r="F27" s="17" t="s">
        <v>22</v>
      </c>
      <c r="G27" s="27"/>
      <c r="H27" s="26"/>
      <c r="I27" s="27"/>
      <c r="J27" s="30"/>
      <c r="K27" s="27"/>
      <c r="L27" s="7"/>
      <c r="M27" s="9"/>
      <c r="N27" s="9"/>
      <c r="O27" s="9"/>
    </row>
    <row r="28" spans="1:18" ht="15.75" thickBot="1" x14ac:dyDescent="0.25">
      <c r="A28" s="1"/>
      <c r="B28" s="1"/>
      <c r="C28" s="1"/>
      <c r="D28" s="1"/>
      <c r="F28" s="22" t="s">
        <v>1</v>
      </c>
      <c r="G28" s="26"/>
      <c r="H28" s="27"/>
      <c r="I28" s="27"/>
      <c r="J28" s="27"/>
      <c r="K28" s="27"/>
      <c r="L28" s="7"/>
      <c r="M28" s="9"/>
      <c r="N28" s="9"/>
      <c r="O28" s="9"/>
    </row>
    <row r="29" spans="1:18" x14ac:dyDescent="0.2">
      <c r="M29" s="9"/>
    </row>
    <row r="30" spans="1:18" x14ac:dyDescent="0.2">
      <c r="M30" s="9"/>
    </row>
    <row r="31" spans="1:18" x14ac:dyDescent="0.2">
      <c r="M31" s="9"/>
    </row>
  </sheetData>
  <mergeCells count="18">
    <mergeCell ref="A8:B8"/>
    <mergeCell ref="A9:B9"/>
    <mergeCell ref="E19:F19"/>
    <mergeCell ref="F20:F21"/>
    <mergeCell ref="G20:K20"/>
    <mergeCell ref="E18:F18"/>
    <mergeCell ref="A1:R1"/>
    <mergeCell ref="F3:F4"/>
    <mergeCell ref="G3:K3"/>
    <mergeCell ref="A13:A16"/>
    <mergeCell ref="B13:B16"/>
    <mergeCell ref="A2:B2"/>
    <mergeCell ref="A3:B3"/>
    <mergeCell ref="A4:B4"/>
    <mergeCell ref="A5:B5"/>
    <mergeCell ref="A6:B6"/>
    <mergeCell ref="A7:B7"/>
    <mergeCell ref="L11:P1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selection activeCell="J35" sqref="J35"/>
    </sheetView>
  </sheetViews>
  <sheetFormatPr defaultRowHeight="12.75" x14ac:dyDescent="0.2"/>
  <sheetData>
    <row r="1" spans="1:18" ht="27" customHeight="1" thickBot="1" x14ac:dyDescent="0.25">
      <c r="A1" s="109" t="s">
        <v>42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</row>
    <row r="2" spans="1:18" ht="21" thickBot="1" x14ac:dyDescent="0.25">
      <c r="A2" s="96" t="s">
        <v>4</v>
      </c>
      <c r="B2" s="96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5.75" x14ac:dyDescent="0.2">
      <c r="A3" s="95" t="s">
        <v>7</v>
      </c>
      <c r="B3" s="95"/>
      <c r="E3" s="12"/>
      <c r="F3" s="90" t="s">
        <v>24</v>
      </c>
      <c r="G3" s="92" t="s">
        <v>6</v>
      </c>
      <c r="H3" s="93"/>
      <c r="I3" s="93"/>
      <c r="J3" s="93"/>
      <c r="K3" s="94"/>
      <c r="P3" s="13"/>
    </row>
    <row r="4" spans="1:18" ht="16.5" thickBot="1" x14ac:dyDescent="0.25">
      <c r="A4" s="95" t="s">
        <v>5</v>
      </c>
      <c r="B4" s="95"/>
      <c r="E4" s="12"/>
      <c r="F4" s="91"/>
      <c r="G4" s="14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P4" s="13"/>
    </row>
    <row r="5" spans="1:18" ht="15" x14ac:dyDescent="0.2">
      <c r="A5" s="95" t="s">
        <v>13</v>
      </c>
      <c r="B5" s="95"/>
      <c r="E5" s="12"/>
      <c r="F5" s="17">
        <v>1</v>
      </c>
      <c r="G5" s="18"/>
      <c r="H5" s="19"/>
      <c r="I5" s="19"/>
      <c r="J5" s="19"/>
      <c r="K5" s="19"/>
      <c r="P5" s="13"/>
    </row>
    <row r="6" spans="1:18" ht="15" x14ac:dyDescent="0.2">
      <c r="A6" s="97" t="s">
        <v>19</v>
      </c>
      <c r="B6" s="97"/>
      <c r="F6" s="17">
        <v>2</v>
      </c>
      <c r="G6" s="20"/>
      <c r="H6" s="21"/>
      <c r="I6" s="21"/>
      <c r="J6" s="21"/>
      <c r="K6" s="21"/>
      <c r="P6" s="13"/>
    </row>
    <row r="7" spans="1:18" ht="15" x14ac:dyDescent="0.2">
      <c r="A7" s="97" t="s">
        <v>23</v>
      </c>
      <c r="B7" s="97"/>
      <c r="F7" s="17">
        <v>3</v>
      </c>
      <c r="G7" s="20"/>
      <c r="H7" s="21"/>
      <c r="I7" s="21"/>
      <c r="J7" s="21"/>
      <c r="K7" s="21"/>
      <c r="P7" s="13"/>
    </row>
    <row r="8" spans="1:18" ht="15" x14ac:dyDescent="0.2">
      <c r="A8" s="97" t="s">
        <v>26</v>
      </c>
      <c r="B8" s="97"/>
      <c r="F8" s="17">
        <v>4</v>
      </c>
      <c r="G8" s="20"/>
      <c r="H8" s="21"/>
      <c r="I8" s="21"/>
      <c r="J8" s="21"/>
      <c r="K8" s="21"/>
      <c r="P8" s="13"/>
    </row>
    <row r="9" spans="1:18" ht="15" x14ac:dyDescent="0.2">
      <c r="A9" s="97" t="s">
        <v>27</v>
      </c>
      <c r="B9" s="97"/>
      <c r="F9" s="17">
        <v>5</v>
      </c>
      <c r="G9" s="20"/>
      <c r="H9" s="21"/>
      <c r="I9" s="21"/>
      <c r="J9" s="21"/>
      <c r="K9" s="21"/>
      <c r="P9" s="13"/>
    </row>
    <row r="10" spans="1:18" ht="15.75" thickBot="1" x14ac:dyDescent="0.25">
      <c r="F10" s="17" t="s">
        <v>22</v>
      </c>
      <c r="G10" s="26"/>
      <c r="H10" s="27"/>
      <c r="I10" s="27"/>
      <c r="J10" s="21"/>
      <c r="K10" s="21"/>
      <c r="P10" s="13"/>
    </row>
    <row r="11" spans="1:18" ht="15.75" thickBot="1" x14ac:dyDescent="0.3">
      <c r="E11" s="16"/>
      <c r="F11" s="22" t="s">
        <v>1</v>
      </c>
      <c r="G11" s="28"/>
      <c r="H11" s="29"/>
      <c r="I11" s="29"/>
      <c r="J11" s="23"/>
      <c r="K11" s="23"/>
      <c r="L11" s="84" t="s">
        <v>44</v>
      </c>
      <c r="M11" s="85"/>
      <c r="N11" s="85"/>
      <c r="O11" s="85"/>
      <c r="P11" s="86"/>
    </row>
    <row r="12" spans="1:18" ht="13.5" thickBot="1" x14ac:dyDescent="0.25">
      <c r="A12" s="39" t="s">
        <v>18</v>
      </c>
      <c r="B12" s="39" t="s">
        <v>20</v>
      </c>
      <c r="C12" s="44" t="s">
        <v>25</v>
      </c>
      <c r="D12" s="39" t="s">
        <v>21</v>
      </c>
      <c r="E12" s="40" t="s">
        <v>43</v>
      </c>
      <c r="F12" s="41" t="s">
        <v>14</v>
      </c>
      <c r="G12" s="42" t="s">
        <v>28</v>
      </c>
      <c r="H12" s="42" t="s">
        <v>29</v>
      </c>
      <c r="I12" s="42" t="s">
        <v>30</v>
      </c>
      <c r="J12" s="42" t="s">
        <v>31</v>
      </c>
      <c r="K12" s="42" t="s">
        <v>32</v>
      </c>
      <c r="L12" s="66" t="s">
        <v>8</v>
      </c>
      <c r="M12" s="66" t="s">
        <v>9</v>
      </c>
      <c r="N12" s="66" t="s">
        <v>10</v>
      </c>
      <c r="O12" s="66" t="s">
        <v>11</v>
      </c>
      <c r="P12" s="66" t="s">
        <v>12</v>
      </c>
      <c r="Q12" s="42" t="s">
        <v>0</v>
      </c>
      <c r="R12" s="43" t="s">
        <v>1</v>
      </c>
    </row>
    <row r="13" spans="1:18" x14ac:dyDescent="0.2">
      <c r="A13" s="101"/>
      <c r="B13" s="101"/>
      <c r="C13" s="38"/>
      <c r="D13" s="38"/>
      <c r="E13" s="35">
        <v>0</v>
      </c>
      <c r="F13" s="35">
        <v>0</v>
      </c>
      <c r="G13" s="34">
        <v>10.324</v>
      </c>
      <c r="H13" s="34">
        <v>8.4359999999999999</v>
      </c>
      <c r="I13" s="4">
        <v>7.0019999999999998</v>
      </c>
      <c r="J13" s="34">
        <v>8.6219999999999999</v>
      </c>
      <c r="K13" s="34">
        <v>11.007999999999999</v>
      </c>
      <c r="L13" s="34">
        <f>((G13-$G$13)/$G$19)*100</f>
        <v>0</v>
      </c>
      <c r="M13" s="34">
        <f>((H13-$H$13)/$H$19)*100</f>
        <v>0</v>
      </c>
      <c r="N13" s="34">
        <f>((I13-$I$13)/$I$19)*100</f>
        <v>0</v>
      </c>
      <c r="O13" s="34">
        <f>((J13-$J$13)/$J$19)*100</f>
        <v>0</v>
      </c>
      <c r="P13" s="34">
        <f>((K13-$K$13)/$K$19)*100</f>
        <v>0</v>
      </c>
      <c r="Q13" s="34">
        <f>AVERAGE(L13:P13)</f>
        <v>0</v>
      </c>
      <c r="R13" s="34">
        <f>STDEV(L13:P13)</f>
        <v>0</v>
      </c>
    </row>
    <row r="14" spans="1:18" x14ac:dyDescent="0.2">
      <c r="A14" s="101"/>
      <c r="B14" s="101"/>
      <c r="C14" s="38"/>
      <c r="D14" s="38"/>
      <c r="E14" s="35">
        <v>10</v>
      </c>
      <c r="F14" s="5">
        <v>10</v>
      </c>
      <c r="G14" s="34">
        <v>10.326000000000001</v>
      </c>
      <c r="H14" s="34">
        <v>8.4380000000000006</v>
      </c>
      <c r="I14" s="4">
        <v>7.0019999999999998</v>
      </c>
      <c r="J14" s="34">
        <v>8.6240000000000006</v>
      </c>
      <c r="K14" s="34">
        <v>11.007999999999999</v>
      </c>
      <c r="L14" s="34">
        <f>((G14-$G$13)/$G$19)*100</f>
        <v>5.1098620337267968E-2</v>
      </c>
      <c r="M14" s="34">
        <f>((H14-$H$13)/$H$19)*100</f>
        <v>5.2137643378536692E-2</v>
      </c>
      <c r="N14" s="34">
        <f>((I14-$I$13)/$I$19)*100</f>
        <v>0</v>
      </c>
      <c r="O14" s="34">
        <f>((J14-$J$13)/$J$19)*100</f>
        <v>5.1813471502607976E-2</v>
      </c>
      <c r="P14" s="34">
        <f>((K14-$K$13)/$K$19)*100</f>
        <v>0</v>
      </c>
      <c r="Q14" s="34">
        <f>AVERAGE(L14:P14)</f>
        <v>3.1009947043682529E-2</v>
      </c>
      <c r="R14" s="34">
        <f>STDEV(L14:P14)</f>
        <v>2.8310574916148037E-2</v>
      </c>
    </row>
    <row r="15" spans="1:18" x14ac:dyDescent="0.2">
      <c r="A15" s="101"/>
      <c r="B15" s="101"/>
      <c r="C15" s="30"/>
      <c r="D15" s="30"/>
      <c r="E15" s="35">
        <v>30</v>
      </c>
      <c r="F15" s="5">
        <v>30</v>
      </c>
      <c r="G15" s="34">
        <v>10.327999999999999</v>
      </c>
      <c r="H15" s="34">
        <v>8.4380000000000006</v>
      </c>
      <c r="I15" s="4">
        <v>7.0019999999999998</v>
      </c>
      <c r="J15" s="34">
        <v>8.6240000000000006</v>
      </c>
      <c r="K15" s="34">
        <v>11.007999999999999</v>
      </c>
      <c r="L15" s="34">
        <f t="shared" ref="L15:L17" si="0">((G15-$G$13)/$G$19)*100</f>
        <v>0.10219724067449054</v>
      </c>
      <c r="M15" s="34">
        <f t="shared" ref="M15:M17" si="1">((H15-$H$13)/$H$19)*100</f>
        <v>5.2137643378536692E-2</v>
      </c>
      <c r="N15" s="34">
        <f t="shared" ref="N15:N17" si="2">((I15-$I$13)/$I$19)*100</f>
        <v>0</v>
      </c>
      <c r="O15" s="34">
        <f t="shared" ref="O15:O17" si="3">((J15-$J$13)/$J$19)*100</f>
        <v>5.1813471502607976E-2</v>
      </c>
      <c r="P15" s="34">
        <f t="shared" ref="P15:P17" si="4">((K15-$K$13)/$K$19)*100</f>
        <v>0</v>
      </c>
      <c r="Q15" s="34">
        <f t="shared" ref="Q15:Q17" si="5">AVERAGE(L15:P15)</f>
        <v>4.1229671111127041E-2</v>
      </c>
      <c r="R15" s="34">
        <f t="shared" ref="R15:R17" si="6">STDEV(L15:P15)</f>
        <v>4.2859703650516133E-2</v>
      </c>
    </row>
    <row r="16" spans="1:18" x14ac:dyDescent="0.2">
      <c r="A16" s="101"/>
      <c r="B16" s="101"/>
      <c r="C16" s="30"/>
      <c r="D16" s="30"/>
      <c r="E16" s="36" t="s">
        <v>2</v>
      </c>
      <c r="F16" s="8">
        <f>1*60</f>
        <v>60</v>
      </c>
      <c r="G16" s="34">
        <v>10.33</v>
      </c>
      <c r="H16" s="34">
        <v>8.44</v>
      </c>
      <c r="I16" s="4">
        <v>7.0039999999999996</v>
      </c>
      <c r="J16" s="34">
        <v>8.6240000000000006</v>
      </c>
      <c r="K16" s="34">
        <v>11.007999999999999</v>
      </c>
      <c r="L16" s="34">
        <f t="shared" si="0"/>
        <v>0.15329586101175849</v>
      </c>
      <c r="M16" s="34">
        <f t="shared" si="1"/>
        <v>0.10427528675702709</v>
      </c>
      <c r="N16" s="34">
        <f t="shared" si="2"/>
        <v>5.3078556263263792E-2</v>
      </c>
      <c r="O16" s="34">
        <f t="shared" si="3"/>
        <v>5.1813471502607976E-2</v>
      </c>
      <c r="P16" s="34">
        <f t="shared" si="4"/>
        <v>0</v>
      </c>
      <c r="Q16" s="34">
        <f t="shared" si="5"/>
        <v>7.2492635106931463E-2</v>
      </c>
      <c r="R16" s="34">
        <f t="shared" si="6"/>
        <v>5.8307406630734034E-2</v>
      </c>
    </row>
    <row r="17" spans="1:18" ht="13.5" thickBot="1" x14ac:dyDescent="0.25">
      <c r="A17" s="30"/>
      <c r="B17" s="30"/>
      <c r="C17" s="30"/>
      <c r="D17" s="30"/>
      <c r="E17" s="37" t="s">
        <v>3</v>
      </c>
      <c r="F17" s="8">
        <f>24*60</f>
        <v>1440</v>
      </c>
      <c r="G17" s="34">
        <v>10.332000000000001</v>
      </c>
      <c r="H17" s="34">
        <v>8.4420000000000002</v>
      </c>
      <c r="I17" s="4">
        <v>7.0060000000000002</v>
      </c>
      <c r="J17" s="34">
        <v>8.6259999999999994</v>
      </c>
      <c r="K17" s="34">
        <v>11.01</v>
      </c>
      <c r="L17" s="34">
        <f t="shared" si="0"/>
        <v>0.20439448134902646</v>
      </c>
      <c r="M17" s="34">
        <f t="shared" si="1"/>
        <v>0.15641293013556379</v>
      </c>
      <c r="N17" s="34">
        <f t="shared" si="2"/>
        <v>0.10615711252655116</v>
      </c>
      <c r="O17" s="34">
        <f t="shared" si="3"/>
        <v>0.10362694300516993</v>
      </c>
      <c r="P17" s="34">
        <f t="shared" si="4"/>
        <v>5.20020800832207E-2</v>
      </c>
      <c r="Q17" s="34">
        <f t="shared" si="5"/>
        <v>0.12451870941990642</v>
      </c>
      <c r="R17" s="34">
        <f t="shared" si="6"/>
        <v>5.7943196173252533E-2</v>
      </c>
    </row>
    <row r="18" spans="1:18" x14ac:dyDescent="0.2">
      <c r="E18" s="102" t="s">
        <v>17</v>
      </c>
      <c r="F18" s="103"/>
      <c r="G18" s="31">
        <v>6.41</v>
      </c>
      <c r="H18" s="31">
        <v>4.5999999999999996</v>
      </c>
      <c r="I18" s="31">
        <v>3.234</v>
      </c>
      <c r="J18" s="31">
        <v>4.7619999999999996</v>
      </c>
      <c r="K18" s="32">
        <v>7.1619999999999999</v>
      </c>
      <c r="L18" s="6"/>
      <c r="M18" s="6"/>
      <c r="N18" s="6"/>
      <c r="O18" s="6"/>
      <c r="P18" s="6"/>
      <c r="Q18" s="6"/>
      <c r="R18" s="6"/>
    </row>
    <row r="19" spans="1:18" ht="13.5" thickBot="1" x14ac:dyDescent="0.25">
      <c r="E19" s="104" t="s">
        <v>16</v>
      </c>
      <c r="F19" s="105"/>
      <c r="G19" s="33">
        <f>G13-G18</f>
        <v>3.9139999999999997</v>
      </c>
      <c r="H19" s="33">
        <f>H13-H18</f>
        <v>3.8360000000000003</v>
      </c>
      <c r="I19" s="33">
        <f>I13-I18</f>
        <v>3.7679999999999998</v>
      </c>
      <c r="J19" s="33">
        <f>J13-J18</f>
        <v>3.8600000000000003</v>
      </c>
      <c r="K19" s="33">
        <f>K13-K18</f>
        <v>3.8459999999999992</v>
      </c>
      <c r="L19" s="6"/>
      <c r="M19" s="9"/>
      <c r="N19" s="6"/>
      <c r="O19" s="6"/>
      <c r="P19" s="6"/>
      <c r="Q19" s="6"/>
      <c r="R19" s="6"/>
    </row>
    <row r="20" spans="1:18" x14ac:dyDescent="0.2">
      <c r="E20" s="16"/>
      <c r="F20" s="90" t="s">
        <v>24</v>
      </c>
      <c r="G20" s="98" t="s">
        <v>15</v>
      </c>
      <c r="H20" s="99"/>
      <c r="I20" s="99"/>
      <c r="J20" s="99"/>
      <c r="K20" s="100"/>
      <c r="L20" s="6"/>
      <c r="M20" s="9"/>
      <c r="N20" s="6"/>
      <c r="O20" s="6"/>
      <c r="P20" s="13"/>
      <c r="Q20" s="13"/>
      <c r="R20" s="13"/>
    </row>
    <row r="21" spans="1:18" ht="15.75" x14ac:dyDescent="0.2">
      <c r="E21" s="16"/>
      <c r="F21" s="91"/>
      <c r="G21" s="24" t="s">
        <v>8</v>
      </c>
      <c r="H21" s="25" t="s">
        <v>9</v>
      </c>
      <c r="I21" s="25" t="s">
        <v>10</v>
      </c>
      <c r="J21" s="25" t="s">
        <v>11</v>
      </c>
      <c r="K21" s="25" t="s">
        <v>12</v>
      </c>
      <c r="L21" s="6"/>
      <c r="M21" s="9"/>
      <c r="N21" s="6"/>
      <c r="O21" s="6"/>
      <c r="P21" s="13"/>
      <c r="Q21" s="13"/>
      <c r="R21" s="13"/>
    </row>
    <row r="22" spans="1:18" ht="15" x14ac:dyDescent="0.2">
      <c r="E22" s="16"/>
      <c r="F22" s="17">
        <v>1</v>
      </c>
      <c r="G22" s="27"/>
      <c r="H22" s="26"/>
      <c r="I22" s="27"/>
      <c r="J22" s="30"/>
      <c r="K22" s="27"/>
      <c r="L22" s="6"/>
      <c r="M22" s="9"/>
      <c r="N22" s="6"/>
      <c r="O22" s="6"/>
      <c r="P22" s="13"/>
      <c r="Q22" s="13"/>
      <c r="R22" s="13"/>
    </row>
    <row r="23" spans="1:18" ht="15" x14ac:dyDescent="0.2">
      <c r="E23" s="16"/>
      <c r="F23" s="17">
        <v>2</v>
      </c>
      <c r="G23" s="27"/>
      <c r="H23" s="26"/>
      <c r="I23" s="27"/>
      <c r="J23" s="30"/>
      <c r="K23" s="27"/>
      <c r="L23" s="7"/>
      <c r="M23" s="9"/>
      <c r="N23" s="9"/>
      <c r="O23" s="9"/>
      <c r="P23" s="13"/>
      <c r="Q23" s="13"/>
      <c r="R23" s="13"/>
    </row>
    <row r="24" spans="1:18" ht="15" x14ac:dyDescent="0.2">
      <c r="E24" s="16"/>
      <c r="F24" s="17">
        <v>3</v>
      </c>
      <c r="G24" s="27"/>
      <c r="H24" s="26"/>
      <c r="I24" s="27"/>
      <c r="J24" s="30"/>
      <c r="K24" s="27"/>
      <c r="L24" s="7"/>
      <c r="M24" s="9"/>
      <c r="N24" s="9"/>
      <c r="O24" s="9"/>
      <c r="P24" s="13"/>
      <c r="Q24" s="13"/>
      <c r="R24" s="13"/>
    </row>
    <row r="25" spans="1:18" ht="15" x14ac:dyDescent="0.2">
      <c r="E25" s="16"/>
      <c r="F25" s="17">
        <v>4</v>
      </c>
      <c r="G25" s="27"/>
      <c r="H25" s="26"/>
      <c r="I25" s="27"/>
      <c r="J25" s="30"/>
      <c r="K25" s="27"/>
      <c r="L25" s="7"/>
      <c r="M25" s="9"/>
      <c r="N25" s="9"/>
      <c r="O25" s="9"/>
      <c r="P25" s="13"/>
      <c r="Q25" s="13"/>
      <c r="R25" s="13"/>
    </row>
    <row r="26" spans="1:18" ht="15" x14ac:dyDescent="0.2">
      <c r="E26" s="16"/>
      <c r="F26" s="17">
        <v>5</v>
      </c>
      <c r="G26" s="27"/>
      <c r="H26" s="26"/>
      <c r="I26" s="27"/>
      <c r="J26" s="30"/>
      <c r="K26" s="27"/>
      <c r="L26" s="7"/>
      <c r="M26" s="9"/>
      <c r="N26" s="9"/>
      <c r="O26" s="9"/>
      <c r="P26" s="13"/>
      <c r="Q26" s="13"/>
      <c r="R26" s="13"/>
    </row>
    <row r="27" spans="1:18" ht="15" x14ac:dyDescent="0.2">
      <c r="A27" s="1"/>
      <c r="B27" s="1"/>
      <c r="C27" s="1"/>
      <c r="D27" s="1"/>
      <c r="F27" s="17" t="s">
        <v>22</v>
      </c>
      <c r="G27" s="27"/>
      <c r="H27" s="26"/>
      <c r="I27" s="27"/>
      <c r="J27" s="30"/>
      <c r="K27" s="27"/>
      <c r="L27" s="7"/>
      <c r="M27" s="9"/>
      <c r="N27" s="9"/>
      <c r="O27" s="9"/>
    </row>
    <row r="28" spans="1:18" ht="15.75" thickBot="1" x14ac:dyDescent="0.25">
      <c r="A28" s="1"/>
      <c r="B28" s="1"/>
      <c r="C28" s="1"/>
      <c r="D28" s="1"/>
      <c r="F28" s="22" t="s">
        <v>1</v>
      </c>
      <c r="G28" s="26"/>
      <c r="H28" s="27"/>
      <c r="I28" s="27"/>
      <c r="J28" s="27"/>
      <c r="K28" s="27"/>
      <c r="L28" s="7"/>
      <c r="M28" s="9"/>
      <c r="N28" s="9"/>
      <c r="O28" s="9"/>
    </row>
    <row r="29" spans="1:18" x14ac:dyDescent="0.2">
      <c r="M29" s="9"/>
    </row>
    <row r="30" spans="1:18" x14ac:dyDescent="0.2">
      <c r="M30" s="9"/>
    </row>
    <row r="31" spans="1:18" x14ac:dyDescent="0.2">
      <c r="M31" s="9"/>
    </row>
    <row r="32" spans="1:18" x14ac:dyDescent="0.2">
      <c r="M32" s="9"/>
    </row>
  </sheetData>
  <mergeCells count="18">
    <mergeCell ref="A8:B8"/>
    <mergeCell ref="A9:B9"/>
    <mergeCell ref="E19:F19"/>
    <mergeCell ref="F20:F21"/>
    <mergeCell ref="G20:K20"/>
    <mergeCell ref="E18:F18"/>
    <mergeCell ref="A1:R1"/>
    <mergeCell ref="F3:F4"/>
    <mergeCell ref="G3:K3"/>
    <mergeCell ref="A13:A16"/>
    <mergeCell ref="B13:B16"/>
    <mergeCell ref="A2:B2"/>
    <mergeCell ref="A3:B3"/>
    <mergeCell ref="A4:B4"/>
    <mergeCell ref="A5:B5"/>
    <mergeCell ref="A6:B6"/>
    <mergeCell ref="A7:B7"/>
    <mergeCell ref="L11:P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workbookViewId="0">
      <selection activeCell="P21" sqref="P21"/>
    </sheetView>
  </sheetViews>
  <sheetFormatPr defaultRowHeight="12.75" x14ac:dyDescent="0.2"/>
  <sheetData>
    <row r="1" spans="1:18" ht="27" thickBot="1" x14ac:dyDescent="0.25">
      <c r="A1" s="109" t="s">
        <v>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</row>
    <row r="2" spans="1:18" ht="21" thickBot="1" x14ac:dyDescent="0.25">
      <c r="A2" s="96" t="s">
        <v>4</v>
      </c>
      <c r="B2" s="96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5.75" x14ac:dyDescent="0.2">
      <c r="A3" s="95" t="s">
        <v>7</v>
      </c>
      <c r="B3" s="95"/>
      <c r="E3" s="12"/>
      <c r="F3" s="90" t="s">
        <v>24</v>
      </c>
      <c r="G3" s="92" t="s">
        <v>6</v>
      </c>
      <c r="H3" s="93"/>
      <c r="I3" s="93"/>
      <c r="J3" s="93"/>
      <c r="K3" s="94"/>
      <c r="P3" s="13"/>
    </row>
    <row r="4" spans="1:18" ht="16.5" thickBot="1" x14ac:dyDescent="0.25">
      <c r="A4" s="95" t="s">
        <v>5</v>
      </c>
      <c r="B4" s="95"/>
      <c r="E4" s="12"/>
      <c r="F4" s="91"/>
      <c r="G4" s="14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P4" s="13"/>
    </row>
    <row r="5" spans="1:18" ht="15" x14ac:dyDescent="0.2">
      <c r="A5" s="95" t="s">
        <v>13</v>
      </c>
      <c r="B5" s="95"/>
      <c r="E5" s="12"/>
      <c r="F5" s="17">
        <v>1</v>
      </c>
      <c r="G5" s="18"/>
      <c r="H5" s="19"/>
      <c r="I5" s="19"/>
      <c r="J5" s="19"/>
      <c r="K5" s="19"/>
      <c r="P5" s="13"/>
    </row>
    <row r="6" spans="1:18" ht="15" x14ac:dyDescent="0.2">
      <c r="A6" s="97" t="s">
        <v>19</v>
      </c>
      <c r="B6" s="97"/>
      <c r="F6" s="17">
        <v>2</v>
      </c>
      <c r="G6" s="20"/>
      <c r="H6" s="21"/>
      <c r="I6" s="21"/>
      <c r="J6" s="21"/>
      <c r="K6" s="21"/>
      <c r="P6" s="13"/>
    </row>
    <row r="7" spans="1:18" ht="15" x14ac:dyDescent="0.2">
      <c r="A7" s="97" t="s">
        <v>23</v>
      </c>
      <c r="B7" s="97"/>
      <c r="F7" s="17">
        <v>3</v>
      </c>
      <c r="G7" s="20"/>
      <c r="H7" s="21"/>
      <c r="I7" s="21"/>
      <c r="J7" s="21"/>
      <c r="K7" s="21"/>
      <c r="P7" s="13"/>
    </row>
    <row r="8" spans="1:18" ht="15" x14ac:dyDescent="0.2">
      <c r="A8" s="97" t="s">
        <v>26</v>
      </c>
      <c r="B8" s="97"/>
      <c r="F8" s="17">
        <v>4</v>
      </c>
      <c r="G8" s="20"/>
      <c r="H8" s="21"/>
      <c r="I8" s="21"/>
      <c r="J8" s="21"/>
      <c r="K8" s="21"/>
      <c r="P8" s="13"/>
    </row>
    <row r="9" spans="1:18" ht="15" x14ac:dyDescent="0.2">
      <c r="A9" s="97" t="s">
        <v>27</v>
      </c>
      <c r="B9" s="97"/>
      <c r="F9" s="17">
        <v>5</v>
      </c>
      <c r="G9" s="20"/>
      <c r="H9" s="21"/>
      <c r="I9" s="21"/>
      <c r="J9" s="21"/>
      <c r="K9" s="21"/>
      <c r="P9" s="13"/>
    </row>
    <row r="10" spans="1:18" ht="15.75" thickBot="1" x14ac:dyDescent="0.25">
      <c r="F10" s="17" t="s">
        <v>22</v>
      </c>
      <c r="G10" s="26"/>
      <c r="H10" s="27"/>
      <c r="I10" s="27"/>
      <c r="J10" s="21"/>
      <c r="K10" s="21"/>
      <c r="P10" s="13"/>
    </row>
    <row r="11" spans="1:18" ht="15.75" thickBot="1" x14ac:dyDescent="0.3">
      <c r="E11" s="16"/>
      <c r="F11" s="22" t="s">
        <v>1</v>
      </c>
      <c r="G11" s="28"/>
      <c r="H11" s="29"/>
      <c r="I11" s="29"/>
      <c r="J11" s="23"/>
      <c r="K11" s="23"/>
      <c r="L11" s="84" t="s">
        <v>44</v>
      </c>
      <c r="M11" s="85"/>
      <c r="N11" s="85"/>
      <c r="O11" s="85"/>
      <c r="P11" s="86"/>
    </row>
    <row r="12" spans="1:18" ht="13.5" thickBot="1" x14ac:dyDescent="0.25">
      <c r="A12" s="39" t="s">
        <v>18</v>
      </c>
      <c r="B12" s="39" t="s">
        <v>20</v>
      </c>
      <c r="C12" s="44" t="s">
        <v>25</v>
      </c>
      <c r="D12" s="39" t="s">
        <v>21</v>
      </c>
      <c r="E12" s="40" t="s">
        <v>43</v>
      </c>
      <c r="F12" s="41" t="s">
        <v>14</v>
      </c>
      <c r="G12" s="42" t="s">
        <v>28</v>
      </c>
      <c r="H12" s="42" t="s">
        <v>29</v>
      </c>
      <c r="I12" s="42" t="s">
        <v>30</v>
      </c>
      <c r="J12" s="42" t="s">
        <v>31</v>
      </c>
      <c r="K12" s="42" t="s">
        <v>32</v>
      </c>
      <c r="L12" s="66" t="s">
        <v>8</v>
      </c>
      <c r="M12" s="66" t="s">
        <v>9</v>
      </c>
      <c r="N12" s="66" t="s">
        <v>10</v>
      </c>
      <c r="O12" s="66" t="s">
        <v>11</v>
      </c>
      <c r="P12" s="66" t="s">
        <v>12</v>
      </c>
      <c r="Q12" s="42" t="s">
        <v>0</v>
      </c>
      <c r="R12" s="43" t="s">
        <v>1</v>
      </c>
    </row>
    <row r="13" spans="1:18" x14ac:dyDescent="0.2">
      <c r="A13" s="101"/>
      <c r="B13" s="101"/>
      <c r="C13" s="38"/>
      <c r="D13" s="38"/>
      <c r="E13" s="35">
        <v>0</v>
      </c>
      <c r="F13" s="5">
        <v>0</v>
      </c>
      <c r="G13" s="34">
        <v>10.98</v>
      </c>
      <c r="H13" s="34">
        <v>8.5020000000000007</v>
      </c>
      <c r="I13" s="34">
        <v>8.02</v>
      </c>
      <c r="J13" s="34">
        <v>13.614000000000001</v>
      </c>
      <c r="K13" s="34">
        <v>9.9320000000000004</v>
      </c>
      <c r="L13" s="34">
        <f>((G13-$G$13)/$G$19)*100</f>
        <v>0</v>
      </c>
      <c r="M13" s="34">
        <f>((H13-$H$13)/$H$19)*100</f>
        <v>0</v>
      </c>
      <c r="N13" s="34">
        <f>((I13-$I$13)/$I$19)*100</f>
        <v>0</v>
      </c>
      <c r="O13" s="34">
        <f>((J13-$J$13)/$J$19)*100</f>
        <v>0</v>
      </c>
      <c r="P13" s="34">
        <f>((K13-$K$13)/$K$19)*100</f>
        <v>0</v>
      </c>
      <c r="Q13" s="34">
        <f>AVERAGE(L13:P13)</f>
        <v>0</v>
      </c>
      <c r="R13" s="34">
        <f>STDEV(L13:P13)</f>
        <v>0</v>
      </c>
    </row>
    <row r="14" spans="1:18" x14ac:dyDescent="0.2">
      <c r="A14" s="101"/>
      <c r="B14" s="101"/>
      <c r="C14" s="38"/>
      <c r="D14" s="38"/>
      <c r="E14" s="35">
        <v>10</v>
      </c>
      <c r="F14" s="5">
        <v>10</v>
      </c>
      <c r="G14" s="34">
        <v>10.98</v>
      </c>
      <c r="H14" s="34">
        <v>8.5020000000000007</v>
      </c>
      <c r="I14" s="34">
        <v>8.0220000000000002</v>
      </c>
      <c r="J14" s="34">
        <v>13.616</v>
      </c>
      <c r="K14" s="34">
        <v>9.9339999999999993</v>
      </c>
      <c r="L14" s="34">
        <f>((G14-$G$13)/$G$19)*100</f>
        <v>0</v>
      </c>
      <c r="M14" s="34">
        <f>((H14-$H$13)/$H$19)*100</f>
        <v>0</v>
      </c>
      <c r="N14" s="34">
        <f>((I14-$I$13)/$I$19)*100</f>
        <v>5.4288816503818359E-2</v>
      </c>
      <c r="O14" s="34">
        <f>((J14-$J$13)/$J$19)*100</f>
        <v>5.022601707681796E-2</v>
      </c>
      <c r="P14" s="34">
        <f>((K14-$K$13)/$K$19)*100</f>
        <v>7.1174377224159827E-2</v>
      </c>
      <c r="Q14" s="34">
        <f>AVERAGE(L14:P14)</f>
        <v>3.5137842160959235E-2</v>
      </c>
      <c r="R14" s="34">
        <f>STDEV(L14:P14)</f>
        <v>3.3024160108133908E-2</v>
      </c>
    </row>
    <row r="15" spans="1:18" x14ac:dyDescent="0.2">
      <c r="A15" s="101"/>
      <c r="B15" s="101"/>
      <c r="C15" s="30"/>
      <c r="D15" s="30"/>
      <c r="E15" s="35">
        <v>30</v>
      </c>
      <c r="F15" s="5">
        <v>30</v>
      </c>
      <c r="G15" s="34">
        <v>10.981999999999999</v>
      </c>
      <c r="H15" s="34">
        <v>8.5020000000000007</v>
      </c>
      <c r="I15" s="34">
        <v>8.0220000000000002</v>
      </c>
      <c r="J15" s="34">
        <v>13.616</v>
      </c>
      <c r="K15" s="34">
        <v>9.9339999999999993</v>
      </c>
      <c r="L15" s="34">
        <f t="shared" ref="L15:L17" si="0">((G15-$G$13)/$G$19)*100</f>
        <v>5.3050397877954673E-2</v>
      </c>
      <c r="M15" s="34">
        <f t="shared" ref="M15:M17" si="1">((H15-$H$13)/$H$19)*100</f>
        <v>0</v>
      </c>
      <c r="N15" s="34">
        <f t="shared" ref="N15:N17" si="2">((I15-$I$13)/$I$19)*100</f>
        <v>5.4288816503818359E-2</v>
      </c>
      <c r="O15" s="34">
        <f t="shared" ref="O15:O17" si="3">((J15-$J$13)/$J$19)*100</f>
        <v>5.022601707681796E-2</v>
      </c>
      <c r="P15" s="34">
        <f t="shared" ref="P15:P17" si="4">((K15-$K$13)/$K$19)*100</f>
        <v>7.1174377224159827E-2</v>
      </c>
      <c r="Q15" s="34">
        <f t="shared" ref="Q15:Q17" si="5">AVERAGE(L15:P15)</f>
        <v>4.5747921736550165E-2</v>
      </c>
      <c r="R15" s="34">
        <f t="shared" ref="R15:R17" si="6">STDEV(L15:P15)</f>
        <v>2.6859371553401869E-2</v>
      </c>
    </row>
    <row r="16" spans="1:18" x14ac:dyDescent="0.2">
      <c r="A16" s="101"/>
      <c r="B16" s="101"/>
      <c r="C16" s="30"/>
      <c r="D16" s="30"/>
      <c r="E16" s="36" t="s">
        <v>2</v>
      </c>
      <c r="F16" s="8">
        <f>1*60</f>
        <v>60</v>
      </c>
      <c r="G16" s="34">
        <v>10.981999999999999</v>
      </c>
      <c r="H16" s="34">
        <v>8.5020000000000007</v>
      </c>
      <c r="I16" s="34">
        <v>8.0220000000000002</v>
      </c>
      <c r="J16" s="34">
        <v>13.616</v>
      </c>
      <c r="K16" s="34">
        <v>9.9339999999999993</v>
      </c>
      <c r="L16" s="34">
        <f t="shared" si="0"/>
        <v>5.3050397877954673E-2</v>
      </c>
      <c r="M16" s="34">
        <f t="shared" si="1"/>
        <v>0</v>
      </c>
      <c r="N16" s="34">
        <f t="shared" si="2"/>
        <v>5.4288816503818359E-2</v>
      </c>
      <c r="O16" s="34">
        <f t="shared" si="3"/>
        <v>5.022601707681796E-2</v>
      </c>
      <c r="P16" s="34">
        <f t="shared" si="4"/>
        <v>7.1174377224159827E-2</v>
      </c>
      <c r="Q16" s="34">
        <f t="shared" si="5"/>
        <v>4.5747921736550165E-2</v>
      </c>
      <c r="R16" s="34">
        <f t="shared" si="6"/>
        <v>2.6859371553401869E-2</v>
      </c>
    </row>
    <row r="17" spans="1:18" ht="13.5" thickBot="1" x14ac:dyDescent="0.25">
      <c r="A17" s="30"/>
      <c r="B17" s="30"/>
      <c r="C17" s="30"/>
      <c r="D17" s="30"/>
      <c r="E17" s="37" t="s">
        <v>3</v>
      </c>
      <c r="F17" s="8">
        <f>24*60</f>
        <v>1440</v>
      </c>
      <c r="G17" s="34">
        <v>10.981999999999999</v>
      </c>
      <c r="H17" s="34">
        <v>8.5039999999999996</v>
      </c>
      <c r="I17" s="34">
        <v>8.0239999999999991</v>
      </c>
      <c r="J17" s="34">
        <v>13.618</v>
      </c>
      <c r="K17" s="34">
        <v>9.9359999999999999</v>
      </c>
      <c r="L17" s="34">
        <f t="shared" si="0"/>
        <v>5.3050397877954673E-2</v>
      </c>
      <c r="M17" s="34">
        <f t="shared" si="1"/>
        <v>5.3821313240013213E-2</v>
      </c>
      <c r="N17" s="34">
        <f t="shared" si="2"/>
        <v>0.10857763300758849</v>
      </c>
      <c r="O17" s="34">
        <f t="shared" si="3"/>
        <v>0.10045203415368052</v>
      </c>
      <c r="P17" s="34">
        <f t="shared" si="4"/>
        <v>0.14234875444838285</v>
      </c>
      <c r="Q17" s="34">
        <f t="shared" si="5"/>
        <v>9.1650026545523955E-2</v>
      </c>
      <c r="R17" s="34">
        <f t="shared" si="6"/>
        <v>3.8260041469728757E-2</v>
      </c>
    </row>
    <row r="18" spans="1:18" x14ac:dyDescent="0.2">
      <c r="E18" s="102" t="s">
        <v>17</v>
      </c>
      <c r="F18" s="103"/>
      <c r="G18" s="31">
        <v>7.21</v>
      </c>
      <c r="H18" s="31">
        <v>4.7859999999999996</v>
      </c>
      <c r="I18" s="31">
        <v>4.3360000000000003</v>
      </c>
      <c r="J18" s="31">
        <v>9.6319999999999997</v>
      </c>
      <c r="K18" s="32">
        <v>7.1219999999999999</v>
      </c>
      <c r="L18" s="6"/>
      <c r="M18" s="6"/>
      <c r="N18" s="6"/>
      <c r="O18" s="6"/>
      <c r="P18" s="6"/>
      <c r="Q18" s="6"/>
      <c r="R18" s="6"/>
    </row>
    <row r="19" spans="1:18" ht="13.5" thickBot="1" x14ac:dyDescent="0.25">
      <c r="E19" s="104" t="s">
        <v>16</v>
      </c>
      <c r="F19" s="105"/>
      <c r="G19" s="33">
        <f>G13-G18</f>
        <v>3.7700000000000005</v>
      </c>
      <c r="H19" s="33">
        <f>H13-H18</f>
        <v>3.7160000000000011</v>
      </c>
      <c r="I19" s="33">
        <f>I13-I18</f>
        <v>3.6839999999999993</v>
      </c>
      <c r="J19" s="33">
        <f>J13-J18</f>
        <v>3.9820000000000011</v>
      </c>
      <c r="K19" s="33">
        <f>K13-K18</f>
        <v>2.8100000000000005</v>
      </c>
      <c r="L19" s="6"/>
      <c r="M19" s="6"/>
      <c r="N19" s="6"/>
      <c r="O19" s="6"/>
      <c r="P19" s="6"/>
      <c r="Q19" s="6"/>
      <c r="R19" s="6"/>
    </row>
    <row r="20" spans="1:18" x14ac:dyDescent="0.2">
      <c r="E20" s="16"/>
      <c r="F20" s="90" t="s">
        <v>24</v>
      </c>
      <c r="G20" s="98" t="s">
        <v>15</v>
      </c>
      <c r="H20" s="99"/>
      <c r="I20" s="99"/>
      <c r="J20" s="99"/>
      <c r="K20" s="100"/>
      <c r="L20" s="6"/>
      <c r="M20" s="6"/>
      <c r="N20" s="6"/>
      <c r="O20" s="6"/>
      <c r="P20" s="13"/>
      <c r="Q20" s="13"/>
      <c r="R20" s="13"/>
    </row>
    <row r="21" spans="1:18" ht="15.75" x14ac:dyDescent="0.2">
      <c r="E21" s="16"/>
      <c r="F21" s="91"/>
      <c r="G21" s="24" t="s">
        <v>8</v>
      </c>
      <c r="H21" s="25" t="s">
        <v>9</v>
      </c>
      <c r="I21" s="25" t="s">
        <v>10</v>
      </c>
      <c r="J21" s="25" t="s">
        <v>11</v>
      </c>
      <c r="K21" s="25" t="s">
        <v>12</v>
      </c>
      <c r="L21" s="6"/>
      <c r="M21" s="6"/>
      <c r="N21" s="6"/>
      <c r="O21" s="6"/>
      <c r="P21" s="13"/>
      <c r="Q21" s="13"/>
      <c r="R21" s="13"/>
    </row>
    <row r="22" spans="1:18" ht="15" x14ac:dyDescent="0.2">
      <c r="E22" s="16"/>
      <c r="F22" s="17">
        <v>1</v>
      </c>
      <c r="G22" s="27"/>
      <c r="H22" s="26"/>
      <c r="I22" s="27"/>
      <c r="J22" s="30"/>
      <c r="K22" s="27"/>
      <c r="L22" s="6"/>
      <c r="M22" s="6"/>
      <c r="N22" s="6"/>
      <c r="O22" s="6"/>
      <c r="P22" s="13"/>
      <c r="Q22" s="13"/>
      <c r="R22" s="13"/>
    </row>
    <row r="23" spans="1:18" ht="15" x14ac:dyDescent="0.2">
      <c r="E23" s="16"/>
      <c r="F23" s="17">
        <v>2</v>
      </c>
      <c r="G23" s="27"/>
      <c r="H23" s="26"/>
      <c r="I23" s="27"/>
      <c r="J23" s="30"/>
      <c r="K23" s="27"/>
      <c r="L23" s="7"/>
      <c r="M23" s="9"/>
      <c r="N23" s="9"/>
      <c r="O23" s="9"/>
      <c r="P23" s="13"/>
      <c r="Q23" s="13"/>
      <c r="R23" s="13"/>
    </row>
    <row r="24" spans="1:18" ht="15" x14ac:dyDescent="0.2">
      <c r="E24" s="16"/>
      <c r="F24" s="17">
        <v>3</v>
      </c>
      <c r="G24" s="27"/>
      <c r="H24" s="26"/>
      <c r="I24" s="27"/>
      <c r="J24" s="30"/>
      <c r="K24" s="27"/>
      <c r="L24" s="7"/>
      <c r="M24" s="9"/>
      <c r="N24" s="9"/>
      <c r="O24" s="9"/>
      <c r="P24" s="13"/>
      <c r="Q24" s="13"/>
      <c r="R24" s="13"/>
    </row>
    <row r="25" spans="1:18" ht="15" x14ac:dyDescent="0.2">
      <c r="E25" s="16"/>
      <c r="F25" s="17">
        <v>4</v>
      </c>
      <c r="G25" s="27"/>
      <c r="H25" s="26"/>
      <c r="I25" s="27"/>
      <c r="J25" s="30"/>
      <c r="K25" s="27"/>
      <c r="L25" s="7"/>
      <c r="M25" s="9"/>
      <c r="N25" s="9"/>
      <c r="O25" s="9"/>
      <c r="P25" s="13"/>
      <c r="Q25" s="13"/>
      <c r="R25" s="13"/>
    </row>
    <row r="26" spans="1:18" ht="15" x14ac:dyDescent="0.2">
      <c r="E26" s="16"/>
      <c r="F26" s="17">
        <v>5</v>
      </c>
      <c r="G26" s="27"/>
      <c r="H26" s="26"/>
      <c r="I26" s="27"/>
      <c r="J26" s="30"/>
      <c r="K26" s="27"/>
      <c r="L26" s="7"/>
      <c r="M26" s="9"/>
      <c r="N26" s="9"/>
      <c r="O26" s="9"/>
      <c r="P26" s="13"/>
      <c r="Q26" s="13"/>
      <c r="R26" s="13"/>
    </row>
    <row r="27" spans="1:18" ht="15" x14ac:dyDescent="0.2">
      <c r="A27" s="1"/>
      <c r="B27" s="1"/>
      <c r="C27" s="1"/>
      <c r="D27" s="1"/>
      <c r="F27" s="17" t="s">
        <v>22</v>
      </c>
      <c r="G27" s="27"/>
      <c r="H27" s="26"/>
      <c r="I27" s="27"/>
      <c r="J27" s="30"/>
      <c r="K27" s="27"/>
      <c r="L27" s="7"/>
      <c r="M27" s="9"/>
      <c r="N27" s="9"/>
      <c r="O27" s="9"/>
    </row>
    <row r="28" spans="1:18" ht="15.75" thickBot="1" x14ac:dyDescent="0.25">
      <c r="A28" s="1"/>
      <c r="B28" s="1"/>
      <c r="C28" s="1"/>
      <c r="D28" s="1"/>
      <c r="F28" s="22" t="s">
        <v>1</v>
      </c>
      <c r="G28" s="26"/>
      <c r="H28" s="27"/>
      <c r="I28" s="27"/>
      <c r="J28" s="27"/>
      <c r="K28" s="27"/>
      <c r="L28" s="7"/>
      <c r="M28" s="9"/>
      <c r="N28" s="9"/>
      <c r="O28" s="9"/>
    </row>
  </sheetData>
  <mergeCells count="18">
    <mergeCell ref="A8:B8"/>
    <mergeCell ref="A9:B9"/>
    <mergeCell ref="E19:F19"/>
    <mergeCell ref="F20:F21"/>
    <mergeCell ref="G20:K20"/>
    <mergeCell ref="E18:F18"/>
    <mergeCell ref="A1:R1"/>
    <mergeCell ref="F3:F4"/>
    <mergeCell ref="G3:K3"/>
    <mergeCell ref="A13:A16"/>
    <mergeCell ref="B13:B16"/>
    <mergeCell ref="A2:B2"/>
    <mergeCell ref="A3:B3"/>
    <mergeCell ref="A4:B4"/>
    <mergeCell ref="A5:B5"/>
    <mergeCell ref="A6:B6"/>
    <mergeCell ref="A7:B7"/>
    <mergeCell ref="L11:P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R13" sqref="R13:R17"/>
    </sheetView>
  </sheetViews>
  <sheetFormatPr defaultRowHeight="12.75" x14ac:dyDescent="0.2"/>
  <cols>
    <col min="9" max="9" width="13.85546875" bestFit="1" customWidth="1"/>
    <col min="14" max="14" width="20.85546875" bestFit="1" customWidth="1"/>
  </cols>
  <sheetData>
    <row r="1" spans="1:18" ht="27" customHeight="1" thickBot="1" x14ac:dyDescent="0.25">
      <c r="A1" s="112" t="s">
        <v>34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4"/>
    </row>
    <row r="2" spans="1:18" ht="21" thickBot="1" x14ac:dyDescent="0.25">
      <c r="A2" s="96" t="s">
        <v>4</v>
      </c>
      <c r="B2" s="96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5.75" x14ac:dyDescent="0.2">
      <c r="A3" s="95" t="s">
        <v>7</v>
      </c>
      <c r="B3" s="95"/>
      <c r="E3" s="12"/>
      <c r="F3" s="90" t="s">
        <v>24</v>
      </c>
      <c r="G3" s="92" t="s">
        <v>6</v>
      </c>
      <c r="H3" s="93"/>
      <c r="I3" s="93"/>
      <c r="J3" s="93"/>
      <c r="K3" s="94"/>
      <c r="P3" s="13"/>
    </row>
    <row r="4" spans="1:18" ht="16.5" thickBot="1" x14ac:dyDescent="0.25">
      <c r="A4" s="95" t="s">
        <v>5</v>
      </c>
      <c r="B4" s="95"/>
      <c r="E4" s="12"/>
      <c r="F4" s="91"/>
      <c r="G4" s="14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P4" s="13"/>
    </row>
    <row r="5" spans="1:18" ht="15" x14ac:dyDescent="0.2">
      <c r="A5" s="95" t="s">
        <v>13</v>
      </c>
      <c r="B5" s="95"/>
      <c r="E5" s="12"/>
      <c r="F5" s="17">
        <v>1</v>
      </c>
      <c r="G5" s="18"/>
      <c r="H5" s="19"/>
      <c r="I5" s="19"/>
      <c r="J5" s="19"/>
      <c r="K5" s="19"/>
      <c r="P5" s="13"/>
    </row>
    <row r="6" spans="1:18" ht="15" x14ac:dyDescent="0.2">
      <c r="A6" s="97" t="s">
        <v>19</v>
      </c>
      <c r="B6" s="97"/>
      <c r="F6" s="17">
        <v>2</v>
      </c>
      <c r="G6" s="20"/>
      <c r="H6" s="21"/>
      <c r="I6" s="21"/>
      <c r="J6" s="21"/>
      <c r="K6" s="21"/>
      <c r="P6" s="13"/>
    </row>
    <row r="7" spans="1:18" ht="15" x14ac:dyDescent="0.2">
      <c r="A7" s="97" t="s">
        <v>23</v>
      </c>
      <c r="B7" s="97"/>
      <c r="F7" s="17">
        <v>3</v>
      </c>
      <c r="G7" s="20"/>
      <c r="H7" s="21"/>
      <c r="I7" s="21"/>
      <c r="J7" s="21"/>
      <c r="K7" s="21"/>
      <c r="P7" s="13"/>
    </row>
    <row r="8" spans="1:18" ht="15" x14ac:dyDescent="0.2">
      <c r="A8" s="97" t="s">
        <v>26</v>
      </c>
      <c r="B8" s="97"/>
      <c r="F8" s="17">
        <v>4</v>
      </c>
      <c r="G8" s="20"/>
      <c r="H8" s="21"/>
      <c r="I8" s="21"/>
      <c r="J8" s="21"/>
      <c r="K8" s="21"/>
      <c r="P8" s="13"/>
    </row>
    <row r="9" spans="1:18" ht="15" x14ac:dyDescent="0.2">
      <c r="A9" s="97" t="s">
        <v>27</v>
      </c>
      <c r="B9" s="97"/>
      <c r="F9" s="17">
        <v>5</v>
      </c>
      <c r="G9" s="20"/>
      <c r="H9" s="21"/>
      <c r="I9" s="21"/>
      <c r="J9" s="21"/>
      <c r="K9" s="21"/>
      <c r="P9" s="13"/>
    </row>
    <row r="10" spans="1:18" ht="15.75" thickBot="1" x14ac:dyDescent="0.25">
      <c r="F10" s="17" t="s">
        <v>22</v>
      </c>
      <c r="G10" s="26"/>
      <c r="H10" s="27"/>
      <c r="I10" s="27"/>
      <c r="J10" s="21"/>
      <c r="K10" s="21"/>
      <c r="P10" s="13"/>
    </row>
    <row r="11" spans="1:18" ht="15.75" thickBot="1" x14ac:dyDescent="0.3">
      <c r="E11" s="16"/>
      <c r="F11" s="22" t="s">
        <v>1</v>
      </c>
      <c r="G11" s="28"/>
      <c r="H11" s="29"/>
      <c r="I11" s="29"/>
      <c r="J11" s="23"/>
      <c r="K11" s="23"/>
      <c r="L11" s="84" t="s">
        <v>44</v>
      </c>
      <c r="M11" s="85"/>
      <c r="N11" s="85"/>
      <c r="O11" s="85"/>
      <c r="P11" s="86"/>
    </row>
    <row r="12" spans="1:18" ht="13.5" thickBot="1" x14ac:dyDescent="0.25">
      <c r="A12" s="39" t="s">
        <v>18</v>
      </c>
      <c r="B12" s="39" t="s">
        <v>20</v>
      </c>
      <c r="C12" s="44" t="s">
        <v>25</v>
      </c>
      <c r="D12" s="39" t="s">
        <v>21</v>
      </c>
      <c r="E12" s="40" t="s">
        <v>43</v>
      </c>
      <c r="F12" s="41" t="s">
        <v>14</v>
      </c>
      <c r="G12" s="42" t="s">
        <v>28</v>
      </c>
      <c r="H12" s="42" t="s">
        <v>29</v>
      </c>
      <c r="I12" s="42" t="s">
        <v>30</v>
      </c>
      <c r="J12" s="42" t="s">
        <v>31</v>
      </c>
      <c r="K12" s="42" t="s">
        <v>32</v>
      </c>
      <c r="L12" s="66" t="s">
        <v>8</v>
      </c>
      <c r="M12" s="66" t="s">
        <v>9</v>
      </c>
      <c r="N12" s="66" t="s">
        <v>10</v>
      </c>
      <c r="O12" s="66" t="s">
        <v>11</v>
      </c>
      <c r="P12" s="66" t="s">
        <v>12</v>
      </c>
      <c r="Q12" s="42" t="s">
        <v>0</v>
      </c>
      <c r="R12" s="43" t="s">
        <v>1</v>
      </c>
    </row>
    <row r="13" spans="1:18" x14ac:dyDescent="0.2">
      <c r="A13" s="101"/>
      <c r="B13" s="101"/>
      <c r="C13" s="38"/>
      <c r="D13" s="38"/>
      <c r="E13" s="35">
        <v>0</v>
      </c>
      <c r="F13" s="5">
        <v>0</v>
      </c>
      <c r="G13" s="34">
        <v>9.31</v>
      </c>
      <c r="H13" s="34">
        <v>8.15</v>
      </c>
      <c r="I13" s="34">
        <v>6.2640000000000002</v>
      </c>
      <c r="J13" s="34">
        <v>8.6539999999999999</v>
      </c>
      <c r="K13" s="4">
        <v>8.2919999999999998</v>
      </c>
      <c r="L13" s="34">
        <f>((G13-$G$13)/$G$19)*100</f>
        <v>0</v>
      </c>
      <c r="M13" s="34">
        <f>((H13-$H$13)/$H$19)*100</f>
        <v>0</v>
      </c>
      <c r="N13" s="34">
        <f>((I13-$I$13)/$I$19)*100</f>
        <v>0</v>
      </c>
      <c r="O13" s="34">
        <f>((J13-$J$13)/$J$19)*100</f>
        <v>0</v>
      </c>
      <c r="P13" s="34">
        <f>((K13-$K$13)/$K$19)*100</f>
        <v>0</v>
      </c>
      <c r="Q13" s="34">
        <f>AVERAGE(L13:P13)</f>
        <v>0</v>
      </c>
      <c r="R13" s="34">
        <f>STDEV(L13:P13)</f>
        <v>0</v>
      </c>
    </row>
    <row r="14" spans="1:18" x14ac:dyDescent="0.2">
      <c r="A14" s="101"/>
      <c r="B14" s="101"/>
      <c r="C14" s="38"/>
      <c r="D14" s="38"/>
      <c r="E14" s="35">
        <v>10</v>
      </c>
      <c r="F14" s="5">
        <v>10</v>
      </c>
      <c r="G14" s="34">
        <v>9.31</v>
      </c>
      <c r="H14" s="34">
        <v>8.15</v>
      </c>
      <c r="I14" s="34">
        <v>6.2640000000000002</v>
      </c>
      <c r="J14" s="34">
        <v>8.6539999999999999</v>
      </c>
      <c r="K14" s="4">
        <v>8.2919999999999998</v>
      </c>
      <c r="L14" s="34">
        <f>((G14-$G$13)/$G$19)*100</f>
        <v>0</v>
      </c>
      <c r="M14" s="34">
        <f>((H14-$H$13)/$H$19)*100</f>
        <v>0</v>
      </c>
      <c r="N14" s="34">
        <f>((I14-$I$13)/$I$19)*100</f>
        <v>0</v>
      </c>
      <c r="O14" s="34">
        <f>((J14-$J$13)/$J$19)*100</f>
        <v>0</v>
      </c>
      <c r="P14" s="34">
        <f>((K14-$K$13)/$K$19)*100</f>
        <v>0</v>
      </c>
      <c r="Q14" s="34">
        <f>AVERAGE(L14:P14)</f>
        <v>0</v>
      </c>
      <c r="R14" s="34">
        <f>STDEV(L14:P14)</f>
        <v>0</v>
      </c>
    </row>
    <row r="15" spans="1:18" x14ac:dyDescent="0.2">
      <c r="A15" s="101"/>
      <c r="B15" s="101"/>
      <c r="C15" s="30"/>
      <c r="D15" s="30"/>
      <c r="E15" s="35">
        <v>30</v>
      </c>
      <c r="F15" s="5">
        <v>30</v>
      </c>
      <c r="G15" s="34">
        <v>9.3119999999999994</v>
      </c>
      <c r="H15" s="34">
        <v>8.15</v>
      </c>
      <c r="I15" s="34">
        <v>6.266</v>
      </c>
      <c r="J15" s="34">
        <v>8.6539999999999999</v>
      </c>
      <c r="K15" s="4">
        <v>8.2919999999999998</v>
      </c>
      <c r="L15" s="34">
        <f t="shared" ref="L15:L17" si="0">((G15-$G$13)/$G$19)*100</f>
        <v>5.1493305870208332E-2</v>
      </c>
      <c r="M15" s="34">
        <f t="shared" ref="M15:M17" si="1">((H15-$H$13)/$H$19)*100</f>
        <v>0</v>
      </c>
      <c r="N15" s="34">
        <f t="shared" ref="N15:N17" si="2">((I15-$I$13)/$I$19)*100</f>
        <v>5.1229508196715665E-2</v>
      </c>
      <c r="O15" s="34">
        <f t="shared" ref="O15:O17" si="3">((J15-$J$13)/$J$19)*100</f>
        <v>0</v>
      </c>
      <c r="P15" s="34">
        <f t="shared" ref="P15:P17" si="4">((K15-$K$13)/$K$19)*100</f>
        <v>0</v>
      </c>
      <c r="Q15" s="34">
        <f t="shared" ref="Q15:Q17" si="5">AVERAGE(L15:P15)</f>
        <v>2.0544562813384799E-2</v>
      </c>
      <c r="R15" s="34">
        <f t="shared" ref="R15:R17" si="6">STDEV(L15:P15)</f>
        <v>2.8131955822314515E-2</v>
      </c>
    </row>
    <row r="16" spans="1:18" x14ac:dyDescent="0.2">
      <c r="A16" s="101"/>
      <c r="B16" s="101"/>
      <c r="C16" s="30"/>
      <c r="D16" s="30"/>
      <c r="E16" s="36" t="s">
        <v>2</v>
      </c>
      <c r="F16" s="8">
        <f>1*60</f>
        <v>60</v>
      </c>
      <c r="G16" s="34">
        <v>9.3119999999999994</v>
      </c>
      <c r="H16" s="34">
        <v>8.15</v>
      </c>
      <c r="I16" s="34">
        <v>6.266</v>
      </c>
      <c r="J16" s="34">
        <v>8.6539999999999999</v>
      </c>
      <c r="K16" s="4">
        <v>8.2940000000000005</v>
      </c>
      <c r="L16" s="34">
        <f t="shared" si="0"/>
        <v>5.1493305870208332E-2</v>
      </c>
      <c r="M16" s="34">
        <f t="shared" si="1"/>
        <v>0</v>
      </c>
      <c r="N16" s="34">
        <f t="shared" si="2"/>
        <v>5.1229508196715665E-2</v>
      </c>
      <c r="O16" s="34">
        <f t="shared" si="3"/>
        <v>0</v>
      </c>
      <c r="P16" s="34">
        <f t="shared" si="4"/>
        <v>5.2882072977278372E-2</v>
      </c>
      <c r="Q16" s="34">
        <f t="shared" si="5"/>
        <v>3.1120977408840473E-2</v>
      </c>
      <c r="R16" s="34">
        <f t="shared" si="6"/>
        <v>2.8416370842731613E-2</v>
      </c>
    </row>
    <row r="17" spans="1:18" ht="13.5" thickBot="1" x14ac:dyDescent="0.25">
      <c r="A17" s="30"/>
      <c r="B17" s="30"/>
      <c r="C17" s="30"/>
      <c r="D17" s="30"/>
      <c r="E17" s="37" t="s">
        <v>3</v>
      </c>
      <c r="F17" s="8">
        <f>24*60</f>
        <v>1440</v>
      </c>
      <c r="G17" s="34">
        <v>9.3140000000000001</v>
      </c>
      <c r="H17" s="34">
        <v>8.1519999999999992</v>
      </c>
      <c r="I17" s="34">
        <v>6.266</v>
      </c>
      <c r="J17" s="34">
        <v>8.6560000000000006</v>
      </c>
      <c r="K17" s="4">
        <v>8.2959999999999994</v>
      </c>
      <c r="L17" s="34">
        <f t="shared" si="0"/>
        <v>0.10298661174046239</v>
      </c>
      <c r="M17" s="34">
        <f t="shared" si="1"/>
        <v>5.2137643378490389E-2</v>
      </c>
      <c r="N17" s="34">
        <f t="shared" si="2"/>
        <v>5.1229508196715665E-2</v>
      </c>
      <c r="O17" s="34">
        <f t="shared" si="3"/>
        <v>5.2192066805862941E-2</v>
      </c>
      <c r="P17" s="34">
        <f t="shared" si="4"/>
        <v>0.10576414595450977</v>
      </c>
      <c r="Q17" s="34">
        <f t="shared" si="5"/>
        <v>7.2861995215208239E-2</v>
      </c>
      <c r="R17" s="34">
        <f t="shared" si="6"/>
        <v>2.8786946860383203E-2</v>
      </c>
    </row>
    <row r="18" spans="1:18" x14ac:dyDescent="0.2">
      <c r="E18" s="102" t="s">
        <v>17</v>
      </c>
      <c r="F18" s="103"/>
      <c r="G18" s="31">
        <v>5.4260000000000002</v>
      </c>
      <c r="H18" s="31">
        <v>4.3140000000000001</v>
      </c>
      <c r="I18" s="31">
        <v>2.36</v>
      </c>
      <c r="J18" s="31">
        <v>4.8220000000000001</v>
      </c>
      <c r="K18" s="32">
        <v>4.51</v>
      </c>
      <c r="L18" s="6"/>
      <c r="M18" s="6"/>
      <c r="N18" s="6"/>
      <c r="O18" s="6"/>
      <c r="P18" s="6"/>
      <c r="Q18" s="6"/>
      <c r="R18" s="6"/>
    </row>
    <row r="19" spans="1:18" ht="13.5" thickBot="1" x14ac:dyDescent="0.25">
      <c r="E19" s="104" t="s">
        <v>16</v>
      </c>
      <c r="F19" s="105"/>
      <c r="G19" s="33">
        <f>G13-G18</f>
        <v>3.8840000000000003</v>
      </c>
      <c r="H19" s="33">
        <f>H13-H18</f>
        <v>3.8360000000000003</v>
      </c>
      <c r="I19" s="33">
        <f>I13-I18</f>
        <v>3.9040000000000004</v>
      </c>
      <c r="J19" s="33">
        <f>J13-J18</f>
        <v>3.8319999999999999</v>
      </c>
      <c r="K19" s="33">
        <f>K13-K18</f>
        <v>3.782</v>
      </c>
      <c r="L19" s="6"/>
      <c r="M19" s="6"/>
      <c r="N19" s="6"/>
      <c r="O19" s="6"/>
      <c r="P19" s="6"/>
      <c r="Q19" s="6"/>
      <c r="R19" s="6"/>
    </row>
    <row r="20" spans="1:18" x14ac:dyDescent="0.2">
      <c r="E20" s="16"/>
      <c r="F20" s="90" t="s">
        <v>24</v>
      </c>
      <c r="G20" s="98" t="s">
        <v>15</v>
      </c>
      <c r="H20" s="99"/>
      <c r="I20" s="99"/>
      <c r="J20" s="99"/>
      <c r="K20" s="100"/>
      <c r="L20" s="6"/>
      <c r="M20" s="6"/>
      <c r="N20" s="6"/>
      <c r="O20" s="6"/>
      <c r="P20" s="13"/>
      <c r="Q20" s="13"/>
      <c r="R20" s="13"/>
    </row>
    <row r="21" spans="1:18" ht="15.75" x14ac:dyDescent="0.2">
      <c r="E21" s="16"/>
      <c r="F21" s="91"/>
      <c r="G21" s="24" t="s">
        <v>8</v>
      </c>
      <c r="H21" s="25" t="s">
        <v>9</v>
      </c>
      <c r="I21" s="25" t="s">
        <v>10</v>
      </c>
      <c r="J21" s="25" t="s">
        <v>11</v>
      </c>
      <c r="K21" s="25" t="s">
        <v>12</v>
      </c>
      <c r="L21" s="6"/>
      <c r="M21" s="6"/>
      <c r="N21" s="6"/>
      <c r="O21" s="6"/>
      <c r="P21" s="13"/>
      <c r="Q21" s="13"/>
      <c r="R21" s="13"/>
    </row>
    <row r="22" spans="1:18" ht="15" x14ac:dyDescent="0.2">
      <c r="E22" s="16"/>
      <c r="F22" s="17">
        <v>1</v>
      </c>
      <c r="G22" s="27"/>
      <c r="H22" s="26"/>
      <c r="I22" s="27"/>
      <c r="J22" s="30"/>
      <c r="K22" s="27"/>
      <c r="L22" s="6"/>
    </row>
    <row r="23" spans="1:18" ht="15" x14ac:dyDescent="0.2">
      <c r="E23" s="16"/>
      <c r="F23" s="17">
        <v>2</v>
      </c>
      <c r="G23" s="27"/>
      <c r="H23" s="26"/>
      <c r="I23" s="27"/>
      <c r="J23" s="30"/>
      <c r="K23" s="27"/>
      <c r="L23" s="7"/>
    </row>
    <row r="24" spans="1:18" ht="15" x14ac:dyDescent="0.2">
      <c r="E24" s="16"/>
      <c r="F24" s="17">
        <v>3</v>
      </c>
      <c r="G24" s="27"/>
      <c r="H24" s="26"/>
      <c r="I24" s="27"/>
      <c r="J24" s="30"/>
      <c r="K24" s="27"/>
      <c r="L24" s="7"/>
    </row>
    <row r="25" spans="1:18" ht="15" x14ac:dyDescent="0.2">
      <c r="E25" s="16"/>
      <c r="F25" s="17">
        <v>4</v>
      </c>
      <c r="G25" s="27"/>
      <c r="H25" s="26"/>
      <c r="I25" s="27"/>
      <c r="J25" s="30"/>
      <c r="K25" s="27"/>
      <c r="L25" s="7"/>
    </row>
    <row r="26" spans="1:18" ht="15" x14ac:dyDescent="0.2">
      <c r="E26" s="16"/>
      <c r="F26" s="17">
        <v>5</v>
      </c>
      <c r="G26" s="27"/>
      <c r="H26" s="26"/>
      <c r="I26" s="27"/>
      <c r="J26" s="30"/>
      <c r="K26" s="27"/>
      <c r="L26" s="7"/>
    </row>
    <row r="27" spans="1:18" ht="15" x14ac:dyDescent="0.2">
      <c r="A27" s="1"/>
      <c r="B27" s="1"/>
      <c r="C27" s="1"/>
      <c r="D27" s="1"/>
      <c r="F27" s="17" t="s">
        <v>22</v>
      </c>
      <c r="G27" s="27"/>
      <c r="H27" s="26"/>
      <c r="I27" s="27"/>
      <c r="J27" s="30"/>
      <c r="K27" s="27"/>
      <c r="L27" s="7"/>
    </row>
    <row r="28" spans="1:18" ht="15.75" thickBot="1" x14ac:dyDescent="0.25">
      <c r="A28" s="1"/>
      <c r="B28" s="1"/>
      <c r="C28" s="1"/>
      <c r="D28" s="1"/>
      <c r="F28" s="22" t="s">
        <v>1</v>
      </c>
      <c r="G28" s="26"/>
      <c r="H28" s="27"/>
      <c r="I28" s="27"/>
      <c r="J28" s="27"/>
      <c r="K28" s="27"/>
      <c r="L28" s="7"/>
    </row>
  </sheetData>
  <mergeCells count="18">
    <mergeCell ref="A8:B8"/>
    <mergeCell ref="A9:B9"/>
    <mergeCell ref="E19:F19"/>
    <mergeCell ref="F20:F21"/>
    <mergeCell ref="G20:K20"/>
    <mergeCell ref="E18:F18"/>
    <mergeCell ref="A1:R1"/>
    <mergeCell ref="F3:F4"/>
    <mergeCell ref="G3:K3"/>
    <mergeCell ref="A13:A16"/>
    <mergeCell ref="B13:B16"/>
    <mergeCell ref="A2:B2"/>
    <mergeCell ref="A3:B3"/>
    <mergeCell ref="A4:B4"/>
    <mergeCell ref="A5:B5"/>
    <mergeCell ref="A6:B6"/>
    <mergeCell ref="A7:B7"/>
    <mergeCell ref="L11:P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R13" sqref="R13:R17"/>
    </sheetView>
  </sheetViews>
  <sheetFormatPr defaultRowHeight="12.75" x14ac:dyDescent="0.2"/>
  <sheetData>
    <row r="1" spans="1:18" ht="27" customHeight="1" thickBot="1" x14ac:dyDescent="0.25">
      <c r="A1" s="112" t="s">
        <v>35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4"/>
    </row>
    <row r="2" spans="1:18" ht="21" thickBot="1" x14ac:dyDescent="0.25">
      <c r="A2" s="96" t="s">
        <v>4</v>
      </c>
      <c r="B2" s="96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5.75" x14ac:dyDescent="0.2">
      <c r="A3" s="95" t="s">
        <v>7</v>
      </c>
      <c r="B3" s="95"/>
      <c r="E3" s="12"/>
      <c r="F3" s="90" t="s">
        <v>24</v>
      </c>
      <c r="G3" s="92" t="s">
        <v>6</v>
      </c>
      <c r="H3" s="93"/>
      <c r="I3" s="93"/>
      <c r="J3" s="93"/>
      <c r="K3" s="94"/>
      <c r="P3" s="13"/>
    </row>
    <row r="4" spans="1:18" ht="16.5" thickBot="1" x14ac:dyDescent="0.25">
      <c r="A4" s="95" t="s">
        <v>5</v>
      </c>
      <c r="B4" s="95"/>
      <c r="E4" s="12"/>
      <c r="F4" s="91"/>
      <c r="G4" s="14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P4" s="13"/>
    </row>
    <row r="5" spans="1:18" ht="15" x14ac:dyDescent="0.2">
      <c r="A5" s="95" t="s">
        <v>13</v>
      </c>
      <c r="B5" s="95"/>
      <c r="E5" s="12"/>
      <c r="F5" s="17">
        <v>1</v>
      </c>
      <c r="G5" s="18"/>
      <c r="H5" s="19"/>
      <c r="I5" s="19"/>
      <c r="J5" s="19"/>
      <c r="K5" s="19"/>
      <c r="P5" s="13"/>
    </row>
    <row r="6" spans="1:18" ht="15" x14ac:dyDescent="0.2">
      <c r="A6" s="97" t="s">
        <v>19</v>
      </c>
      <c r="B6" s="97"/>
      <c r="F6" s="17">
        <v>2</v>
      </c>
      <c r="G6" s="20"/>
      <c r="H6" s="21"/>
      <c r="I6" s="21"/>
      <c r="J6" s="21"/>
      <c r="K6" s="21"/>
      <c r="P6" s="13"/>
    </row>
    <row r="7" spans="1:18" ht="15" x14ac:dyDescent="0.2">
      <c r="A7" s="97" t="s">
        <v>23</v>
      </c>
      <c r="B7" s="97"/>
      <c r="F7" s="17">
        <v>3</v>
      </c>
      <c r="G7" s="20"/>
      <c r="H7" s="21"/>
      <c r="I7" s="21"/>
      <c r="J7" s="21"/>
      <c r="K7" s="21"/>
      <c r="P7" s="13"/>
    </row>
    <row r="8" spans="1:18" ht="15" x14ac:dyDescent="0.2">
      <c r="A8" s="97" t="s">
        <v>26</v>
      </c>
      <c r="B8" s="97"/>
      <c r="F8" s="17">
        <v>4</v>
      </c>
      <c r="G8" s="20"/>
      <c r="H8" s="21"/>
      <c r="I8" s="21"/>
      <c r="J8" s="21"/>
      <c r="K8" s="21"/>
      <c r="P8" s="13"/>
    </row>
    <row r="9" spans="1:18" ht="15" x14ac:dyDescent="0.2">
      <c r="A9" s="97" t="s">
        <v>27</v>
      </c>
      <c r="B9" s="97"/>
      <c r="F9" s="17">
        <v>5</v>
      </c>
      <c r="G9" s="20"/>
      <c r="H9" s="21"/>
      <c r="I9" s="21"/>
      <c r="J9" s="21"/>
      <c r="K9" s="21"/>
      <c r="P9" s="13"/>
    </row>
    <row r="10" spans="1:18" ht="15.75" thickBot="1" x14ac:dyDescent="0.25">
      <c r="F10" s="17" t="s">
        <v>22</v>
      </c>
      <c r="G10" s="26"/>
      <c r="H10" s="27"/>
      <c r="I10" s="27"/>
      <c r="J10" s="21"/>
      <c r="K10" s="21"/>
      <c r="P10" s="13"/>
    </row>
    <row r="11" spans="1:18" ht="15.75" thickBot="1" x14ac:dyDescent="0.3">
      <c r="E11" s="16"/>
      <c r="F11" s="22" t="s">
        <v>1</v>
      </c>
      <c r="G11" s="28"/>
      <c r="H11" s="29"/>
      <c r="I11" s="29"/>
      <c r="J11" s="23"/>
      <c r="K11" s="23"/>
      <c r="L11" s="84" t="s">
        <v>44</v>
      </c>
      <c r="M11" s="85"/>
      <c r="N11" s="85"/>
      <c r="O11" s="85"/>
      <c r="P11" s="86"/>
    </row>
    <row r="12" spans="1:18" ht="13.5" thickBot="1" x14ac:dyDescent="0.25">
      <c r="A12" s="39" t="s">
        <v>18</v>
      </c>
      <c r="B12" s="39" t="s">
        <v>20</v>
      </c>
      <c r="C12" s="44" t="s">
        <v>25</v>
      </c>
      <c r="D12" s="39" t="s">
        <v>21</v>
      </c>
      <c r="E12" s="40" t="s">
        <v>43</v>
      </c>
      <c r="F12" s="41" t="s">
        <v>14</v>
      </c>
      <c r="G12" s="42" t="s">
        <v>28</v>
      </c>
      <c r="H12" s="42" t="s">
        <v>29</v>
      </c>
      <c r="I12" s="42" t="s">
        <v>30</v>
      </c>
      <c r="J12" s="42" t="s">
        <v>31</v>
      </c>
      <c r="K12" s="42" t="s">
        <v>32</v>
      </c>
      <c r="L12" s="66" t="s">
        <v>8</v>
      </c>
      <c r="M12" s="66" t="s">
        <v>9</v>
      </c>
      <c r="N12" s="66" t="s">
        <v>10</v>
      </c>
      <c r="O12" s="66" t="s">
        <v>11</v>
      </c>
      <c r="P12" s="66" t="s">
        <v>12</v>
      </c>
      <c r="Q12" s="42" t="s">
        <v>0</v>
      </c>
      <c r="R12" s="43" t="s">
        <v>1</v>
      </c>
    </row>
    <row r="13" spans="1:18" x14ac:dyDescent="0.2">
      <c r="A13" s="101"/>
      <c r="B13" s="101"/>
      <c r="C13" s="38"/>
      <c r="D13" s="38"/>
      <c r="E13" s="35">
        <v>10</v>
      </c>
      <c r="F13" s="5">
        <v>10</v>
      </c>
      <c r="G13" s="34">
        <v>9.2840000000000007</v>
      </c>
      <c r="H13" s="34">
        <v>7.2140000000000004</v>
      </c>
      <c r="I13" s="34">
        <v>7.2439999999999998</v>
      </c>
      <c r="J13" s="34">
        <v>7.758</v>
      </c>
      <c r="K13" s="34">
        <v>8.18</v>
      </c>
      <c r="L13" s="34">
        <f>((G13-$G$13)/$G$19)*100</f>
        <v>0</v>
      </c>
      <c r="M13" s="34">
        <f>((H13-$H$13)/$H$19)*100</f>
        <v>0</v>
      </c>
      <c r="N13" s="34">
        <f>((I13-$I$13)/$I$19)*100</f>
        <v>0</v>
      </c>
      <c r="O13" s="34">
        <f>((J13-$J$13)/$J$19)*100</f>
        <v>0</v>
      </c>
      <c r="P13" s="34">
        <f>((K13-$K$13)/$K$19)*100</f>
        <v>0</v>
      </c>
      <c r="Q13" s="34">
        <f t="shared" ref="Q13:Q17" si="0">AVERAGE(L13:P13)</f>
        <v>0</v>
      </c>
      <c r="R13" s="34">
        <f t="shared" ref="R13:R17" si="1">STDEV(L13:P13)</f>
        <v>0</v>
      </c>
    </row>
    <row r="14" spans="1:18" x14ac:dyDescent="0.2">
      <c r="A14" s="101"/>
      <c r="B14" s="101"/>
      <c r="C14" s="38"/>
      <c r="D14" s="38"/>
      <c r="E14" s="35">
        <v>10</v>
      </c>
      <c r="F14" s="5">
        <v>10</v>
      </c>
      <c r="G14" s="34">
        <v>9.2859999999999996</v>
      </c>
      <c r="H14" s="34">
        <v>7.2140000000000004</v>
      </c>
      <c r="I14" s="34">
        <v>7.2439999999999998</v>
      </c>
      <c r="J14" s="34">
        <v>7.758</v>
      </c>
      <c r="K14" s="34">
        <v>8.18</v>
      </c>
      <c r="L14" s="34">
        <f>((G14-$G$13)/$G$19)*100</f>
        <v>5.2192066805816582E-2</v>
      </c>
      <c r="M14" s="34">
        <f>((H14-$H$13)/$H$19)*100</f>
        <v>0</v>
      </c>
      <c r="N14" s="34">
        <f>((I14-$I$13)/$I$19)*100</f>
        <v>0</v>
      </c>
      <c r="O14" s="34">
        <f>((J14-$J$13)/$J$19)*100</f>
        <v>0</v>
      </c>
      <c r="P14" s="34">
        <f>((K14-$K$13)/$K$19)*100</f>
        <v>0</v>
      </c>
      <c r="Q14" s="34">
        <f t="shared" ref="Q14" si="2">AVERAGE(L14:P14)</f>
        <v>1.0438413361163317E-2</v>
      </c>
      <c r="R14" s="34">
        <f t="shared" ref="R14" si="3">STDEV(L14:P14)</f>
        <v>2.3341001852803238E-2</v>
      </c>
    </row>
    <row r="15" spans="1:18" x14ac:dyDescent="0.2">
      <c r="A15" s="101"/>
      <c r="B15" s="101"/>
      <c r="C15" s="30"/>
      <c r="D15" s="30"/>
      <c r="E15" s="35">
        <v>30</v>
      </c>
      <c r="F15" s="5">
        <v>30</v>
      </c>
      <c r="G15" s="34">
        <v>9.2859999999999996</v>
      </c>
      <c r="H15" s="34">
        <v>7.2140000000000004</v>
      </c>
      <c r="I15" s="34">
        <v>7.2439999999999998</v>
      </c>
      <c r="J15" s="34">
        <v>7.758</v>
      </c>
      <c r="K15" s="34">
        <v>8.18</v>
      </c>
      <c r="L15" s="34">
        <f>((G15-$G$13)/$G$19)*100</f>
        <v>5.2192066805816582E-2</v>
      </c>
      <c r="M15" s="34">
        <f>((H15-$H$13)/$H$19)*100</f>
        <v>0</v>
      </c>
      <c r="N15" s="34">
        <f>((I15-$I$13)/$I$19)*100</f>
        <v>0</v>
      </c>
      <c r="O15" s="34">
        <f>((J15-$J$13)/$J$19)*100</f>
        <v>0</v>
      </c>
      <c r="P15" s="34">
        <f>((K15-$K$13)/$K$19)*100</f>
        <v>0</v>
      </c>
      <c r="Q15" s="34">
        <f t="shared" si="0"/>
        <v>1.0438413361163317E-2</v>
      </c>
      <c r="R15" s="34">
        <f t="shared" si="1"/>
        <v>2.3341001852803238E-2</v>
      </c>
    </row>
    <row r="16" spans="1:18" x14ac:dyDescent="0.2">
      <c r="A16" s="101"/>
      <c r="B16" s="101"/>
      <c r="C16" s="30"/>
      <c r="D16" s="30"/>
      <c r="E16" s="36" t="s">
        <v>2</v>
      </c>
      <c r="F16" s="8">
        <f>1*60</f>
        <v>60</v>
      </c>
      <c r="G16" s="34">
        <v>9.2859999999999996</v>
      </c>
      <c r="H16" s="34">
        <v>7.2140000000000004</v>
      </c>
      <c r="I16" s="34">
        <v>7.2460000000000004</v>
      </c>
      <c r="J16" s="34">
        <v>7.758</v>
      </c>
      <c r="K16" s="34">
        <v>8.18</v>
      </c>
      <c r="L16" s="34">
        <f>((G16-$G$13)/$G$19)*100</f>
        <v>5.2192066805816582E-2</v>
      </c>
      <c r="M16" s="34">
        <f>((H16-$H$13)/$H$19)*100</f>
        <v>0</v>
      </c>
      <c r="N16" s="34">
        <f>((I16-$I$13)/$I$19)*100</f>
        <v>5.1733057423711024E-2</v>
      </c>
      <c r="O16" s="34">
        <f>((J16-$J$13)/$J$19)*100</f>
        <v>0</v>
      </c>
      <c r="P16" s="34">
        <f>((K16-$K$13)/$K$19)*100</f>
        <v>0</v>
      </c>
      <c r="Q16" s="34">
        <f t="shared" si="0"/>
        <v>2.0785024845905518E-2</v>
      </c>
      <c r="R16" s="34">
        <f t="shared" si="1"/>
        <v>2.8461530082917425E-2</v>
      </c>
    </row>
    <row r="17" spans="1:18" ht="13.5" thickBot="1" x14ac:dyDescent="0.25">
      <c r="A17" s="30"/>
      <c r="B17" s="30"/>
      <c r="C17" s="30"/>
      <c r="D17" s="30"/>
      <c r="E17" s="37" t="s">
        <v>3</v>
      </c>
      <c r="F17" s="8">
        <f>24*60</f>
        <v>1440</v>
      </c>
      <c r="G17" s="34">
        <v>9.2880000000000003</v>
      </c>
      <c r="H17" s="34">
        <v>7.2160000000000002</v>
      </c>
      <c r="I17" s="34">
        <v>7.2460000000000004</v>
      </c>
      <c r="J17" s="34">
        <v>7.758</v>
      </c>
      <c r="K17" s="34">
        <v>8.1820000000000004</v>
      </c>
      <c r="L17" s="34">
        <f>((G17-$G$13)/$G$19)*100</f>
        <v>0.1043841336116795</v>
      </c>
      <c r="M17" s="34">
        <f>((H17-$H$13)/$H$19)*100</f>
        <v>5.1493305870231196E-2</v>
      </c>
      <c r="N17" s="34">
        <f>((I17-$I$13)/$I$19)*100</f>
        <v>5.1733057423711024E-2</v>
      </c>
      <c r="O17" s="34">
        <f>((J17-$J$13)/$J$19)*100</f>
        <v>0</v>
      </c>
      <c r="P17" s="34">
        <f>((K17-$K$13)/$K$19)*100</f>
        <v>5.2246603970759364E-2</v>
      </c>
      <c r="Q17" s="34">
        <f t="shared" si="0"/>
        <v>5.1971420175276214E-2</v>
      </c>
      <c r="R17" s="34">
        <f t="shared" si="1"/>
        <v>3.690691730899831E-2</v>
      </c>
    </row>
    <row r="18" spans="1:18" x14ac:dyDescent="0.2">
      <c r="E18" s="102" t="s">
        <v>17</v>
      </c>
      <c r="F18" s="103"/>
      <c r="G18" s="31">
        <v>5.452</v>
      </c>
      <c r="H18" s="31">
        <v>3.33</v>
      </c>
      <c r="I18" s="31">
        <v>3.3780000000000001</v>
      </c>
      <c r="J18" s="31">
        <v>3.8559999999999999</v>
      </c>
      <c r="K18" s="32">
        <v>4.3520000000000003</v>
      </c>
      <c r="L18" s="6"/>
      <c r="M18" s="6"/>
      <c r="N18" s="6"/>
      <c r="O18" s="6"/>
      <c r="P18" s="6"/>
      <c r="Q18" s="6"/>
      <c r="R18" s="6"/>
    </row>
    <row r="19" spans="1:18" ht="13.5" thickBot="1" x14ac:dyDescent="0.25">
      <c r="E19" s="104" t="s">
        <v>16</v>
      </c>
      <c r="F19" s="105"/>
      <c r="G19" s="33">
        <f>G13-G18</f>
        <v>3.8320000000000007</v>
      </c>
      <c r="H19" s="33">
        <f>H13-H18</f>
        <v>3.8840000000000003</v>
      </c>
      <c r="I19" s="33">
        <f>I13-I18</f>
        <v>3.8659999999999997</v>
      </c>
      <c r="J19" s="33">
        <f>J13-J18</f>
        <v>3.9020000000000001</v>
      </c>
      <c r="K19" s="33">
        <f>K13-K18</f>
        <v>3.8279999999999994</v>
      </c>
      <c r="L19" s="6"/>
      <c r="M19" s="6"/>
      <c r="N19" s="6"/>
      <c r="O19" s="6"/>
      <c r="P19" s="6"/>
      <c r="Q19" s="6"/>
      <c r="R19" s="6"/>
    </row>
    <row r="20" spans="1:18" x14ac:dyDescent="0.2">
      <c r="E20" s="16"/>
      <c r="F20" s="90" t="s">
        <v>24</v>
      </c>
      <c r="G20" s="98" t="s">
        <v>15</v>
      </c>
      <c r="H20" s="99"/>
      <c r="I20" s="99"/>
      <c r="J20" s="99"/>
      <c r="K20" s="100"/>
      <c r="L20" s="6"/>
      <c r="M20" s="6"/>
      <c r="N20" s="6"/>
      <c r="O20" s="6"/>
      <c r="P20" s="13"/>
      <c r="Q20" s="13"/>
      <c r="R20" s="13"/>
    </row>
    <row r="21" spans="1:18" ht="15.75" x14ac:dyDescent="0.2">
      <c r="E21" s="16"/>
      <c r="F21" s="91"/>
      <c r="G21" s="24" t="s">
        <v>8</v>
      </c>
      <c r="H21" s="25" t="s">
        <v>9</v>
      </c>
      <c r="I21" s="25" t="s">
        <v>10</v>
      </c>
      <c r="J21" s="25" t="s">
        <v>11</v>
      </c>
      <c r="K21" s="25" t="s">
        <v>12</v>
      </c>
      <c r="L21" s="6"/>
      <c r="M21" s="6"/>
      <c r="N21" s="6"/>
      <c r="O21" s="6"/>
      <c r="P21" s="13"/>
      <c r="Q21" s="13"/>
      <c r="R21" s="13"/>
    </row>
    <row r="22" spans="1:18" ht="15" x14ac:dyDescent="0.2">
      <c r="E22" s="16"/>
      <c r="F22" s="17">
        <v>1</v>
      </c>
      <c r="G22" s="27"/>
      <c r="H22" s="26"/>
      <c r="I22" s="27"/>
      <c r="J22" s="30"/>
      <c r="K22" s="27"/>
      <c r="L22" s="6"/>
      <c r="M22" s="6"/>
      <c r="N22" s="6"/>
      <c r="O22" s="6"/>
      <c r="P22" s="13"/>
      <c r="Q22" s="13"/>
      <c r="R22" s="13"/>
    </row>
    <row r="23" spans="1:18" ht="15" x14ac:dyDescent="0.2">
      <c r="E23" s="16"/>
      <c r="F23" s="17">
        <v>2</v>
      </c>
      <c r="G23" s="27"/>
      <c r="H23" s="26"/>
      <c r="I23" s="27"/>
      <c r="J23" s="30"/>
      <c r="K23" s="27"/>
      <c r="L23" s="7"/>
      <c r="M23" s="9"/>
      <c r="N23" s="9"/>
      <c r="O23" s="9"/>
      <c r="P23" s="13"/>
      <c r="Q23" s="13"/>
      <c r="R23" s="13"/>
    </row>
    <row r="24" spans="1:18" ht="15" x14ac:dyDescent="0.2">
      <c r="E24" s="16"/>
      <c r="F24" s="17">
        <v>3</v>
      </c>
      <c r="G24" s="27"/>
      <c r="H24" s="26"/>
      <c r="I24" s="27"/>
      <c r="J24" s="30"/>
      <c r="K24" s="27"/>
      <c r="L24" s="7"/>
      <c r="M24" s="9"/>
      <c r="N24" s="9"/>
      <c r="O24" s="9"/>
      <c r="P24" s="13"/>
      <c r="Q24" s="13"/>
      <c r="R24" s="13"/>
    </row>
    <row r="25" spans="1:18" ht="15" x14ac:dyDescent="0.2">
      <c r="E25" s="16"/>
      <c r="F25" s="17">
        <v>4</v>
      </c>
      <c r="G25" s="27"/>
      <c r="H25" s="26"/>
      <c r="I25" s="27"/>
      <c r="J25" s="30"/>
      <c r="K25" s="27"/>
      <c r="L25" s="7"/>
      <c r="M25" s="9"/>
      <c r="N25" s="9"/>
      <c r="O25" s="9"/>
      <c r="P25" s="13"/>
      <c r="Q25" s="13"/>
      <c r="R25" s="13"/>
    </row>
    <row r="26" spans="1:18" ht="15" x14ac:dyDescent="0.2">
      <c r="E26" s="16"/>
      <c r="F26" s="17">
        <v>5</v>
      </c>
      <c r="G26" s="27"/>
      <c r="H26" s="26"/>
      <c r="I26" s="27"/>
      <c r="J26" s="30"/>
      <c r="K26" s="27"/>
      <c r="L26" s="7"/>
      <c r="M26" s="9"/>
      <c r="N26" s="9"/>
      <c r="O26" s="9"/>
      <c r="P26" s="13"/>
      <c r="Q26" s="13"/>
      <c r="R26" s="13"/>
    </row>
    <row r="27" spans="1:18" ht="15" x14ac:dyDescent="0.2">
      <c r="A27" s="1"/>
      <c r="B27" s="1"/>
      <c r="C27" s="1"/>
      <c r="D27" s="1"/>
      <c r="F27" s="17" t="s">
        <v>22</v>
      </c>
      <c r="G27" s="27"/>
      <c r="H27" s="26"/>
      <c r="I27" s="27"/>
      <c r="J27" s="30"/>
      <c r="K27" s="27"/>
      <c r="L27" s="7"/>
      <c r="M27" s="9"/>
      <c r="N27" s="9"/>
      <c r="O27" s="9"/>
    </row>
    <row r="28" spans="1:18" ht="15.75" thickBot="1" x14ac:dyDescent="0.25">
      <c r="A28" s="1"/>
      <c r="B28" s="1"/>
      <c r="C28" s="1"/>
      <c r="D28" s="1"/>
      <c r="F28" s="22" t="s">
        <v>1</v>
      </c>
      <c r="G28" s="26"/>
      <c r="H28" s="27"/>
      <c r="I28" s="27"/>
      <c r="J28" s="27"/>
      <c r="K28" s="27"/>
      <c r="L28" s="7"/>
      <c r="M28" s="9"/>
      <c r="N28" s="9"/>
      <c r="O28" s="9"/>
    </row>
  </sheetData>
  <mergeCells count="18">
    <mergeCell ref="A8:B8"/>
    <mergeCell ref="A9:B9"/>
    <mergeCell ref="E19:F19"/>
    <mergeCell ref="F20:F21"/>
    <mergeCell ref="G20:K20"/>
    <mergeCell ref="E18:F18"/>
    <mergeCell ref="A1:R1"/>
    <mergeCell ref="F3:F4"/>
    <mergeCell ref="G3:K3"/>
    <mergeCell ref="A13:A16"/>
    <mergeCell ref="B13:B16"/>
    <mergeCell ref="A2:B2"/>
    <mergeCell ref="A3:B3"/>
    <mergeCell ref="A4:B4"/>
    <mergeCell ref="A5:B5"/>
    <mergeCell ref="A6:B6"/>
    <mergeCell ref="A7:B7"/>
    <mergeCell ref="L11:P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Comml and Exp</vt:lpstr>
      <vt:lpstr>Aq-DW</vt:lpstr>
      <vt:lpstr>Aq-NaOCl</vt:lpstr>
      <vt:lpstr>Elt-DW</vt:lpstr>
      <vt:lpstr>Elte-NaOCl</vt:lpstr>
      <vt:lpstr>Extr-DW</vt:lpstr>
      <vt:lpstr>Extr-NaOCl</vt:lpstr>
      <vt:lpstr>Exp-I-DW</vt:lpstr>
      <vt:lpstr>Exp-I-NaOCl</vt:lpstr>
      <vt:lpstr>Exp-II-DW</vt:lpstr>
      <vt:lpstr>Exp-II-NaOCl</vt:lpstr>
      <vt:lpstr>Exp-III-DW</vt:lpstr>
      <vt:lpstr>Exp-III-NaOCl</vt:lpstr>
      <vt:lpstr>Exp-IV-DW</vt:lpstr>
      <vt:lpstr>Exp-IV-NaOCl</vt:lpstr>
      <vt:lpstr>Exp-V-DW</vt:lpstr>
      <vt:lpstr>Exp-V-NaOCl</vt:lpstr>
    </vt:vector>
  </TitlesOfParts>
  <Company>QMUL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Hassan</dc:creator>
  <cp:lastModifiedBy>Prof Shahab</cp:lastModifiedBy>
  <cp:lastPrinted>2013-12-15T22:25:46Z</cp:lastPrinted>
  <dcterms:created xsi:type="dcterms:W3CDTF">2007-07-29T17:46:05Z</dcterms:created>
  <dcterms:modified xsi:type="dcterms:W3CDTF">2021-08-16T06:12:26Z</dcterms:modified>
</cp:coreProperties>
</file>