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eld papers\DBP\PeerJ\"/>
    </mc:Choice>
  </mc:AlternateContent>
  <xr:revisionPtr revIDLastSave="0" documentId="13_ncr:1_{6BBD4E6D-36F8-407C-8A9C-E0BF215EEEB1}" xr6:coauthVersionLast="47" xr6:coauthVersionMax="47" xr10:uidLastSave="{00000000-0000-0000-0000-000000000000}"/>
  <bookViews>
    <workbookView xWindow="-120" yWindow="-120" windowWidth="20730" windowHeight="11160" activeTab="3" xr2:uid="{1FBF56ED-C0BD-488B-A08B-1168AFB7D753}"/>
  </bookViews>
  <sheets>
    <sheet name="Dry weight" sheetId="1" r:id="rId1"/>
    <sheet name="NPP" sheetId="2" r:id="rId2"/>
    <sheet name="Seed weight" sheetId="13" r:id="rId3"/>
    <sheet name="Seed number" sheetId="1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0" i="2" l="1"/>
  <c r="M9" i="2"/>
  <c r="M10" i="2" s="1"/>
  <c r="N9" i="2"/>
  <c r="N10" i="2" s="1"/>
  <c r="O9" i="2"/>
  <c r="O10" i="2" s="1"/>
  <c r="P9" i="2"/>
  <c r="P10" i="2" s="1"/>
  <c r="R9" i="2"/>
  <c r="R10" i="2" s="1"/>
  <c r="S9" i="2"/>
  <c r="S10" i="2" s="1"/>
  <c r="T9" i="2"/>
  <c r="U9" i="2"/>
  <c r="U10" i="2" s="1"/>
  <c r="M8" i="2"/>
  <c r="N8" i="2"/>
  <c r="O8" i="2"/>
  <c r="P8" i="2"/>
  <c r="R8" i="2"/>
  <c r="S8" i="2"/>
  <c r="T8" i="2"/>
  <c r="U8" i="2"/>
  <c r="H9" i="2"/>
  <c r="H10" i="2" s="1"/>
  <c r="I9" i="2"/>
  <c r="I10" i="2" s="1"/>
  <c r="J9" i="2"/>
  <c r="J10" i="2" s="1"/>
  <c r="K9" i="2"/>
  <c r="K10" i="2" s="1"/>
  <c r="H8" i="2"/>
  <c r="I8" i="2"/>
  <c r="J8" i="2"/>
  <c r="K8" i="2"/>
  <c r="M9" i="1"/>
  <c r="M10" i="1" s="1"/>
  <c r="N9" i="1"/>
  <c r="N10" i="1" s="1"/>
  <c r="O9" i="1"/>
  <c r="O10" i="1" s="1"/>
  <c r="P9" i="1"/>
  <c r="P10" i="1" s="1"/>
  <c r="R9" i="1"/>
  <c r="R10" i="1" s="1"/>
  <c r="S9" i="1"/>
  <c r="S10" i="1" s="1"/>
  <c r="T9" i="1"/>
  <c r="T10" i="1" s="1"/>
  <c r="U9" i="1"/>
  <c r="U10" i="1" s="1"/>
  <c r="M8" i="1"/>
  <c r="N8" i="1"/>
  <c r="O8" i="1"/>
  <c r="P8" i="1"/>
  <c r="R8" i="1"/>
  <c r="S8" i="1"/>
  <c r="T8" i="1"/>
  <c r="U8" i="1"/>
  <c r="H10" i="1"/>
  <c r="I10" i="1"/>
  <c r="J10" i="1"/>
  <c r="K10" i="1"/>
  <c r="H9" i="1"/>
  <c r="I9" i="1"/>
  <c r="J9" i="1"/>
  <c r="K9" i="1"/>
  <c r="F9" i="1"/>
  <c r="H8" i="1"/>
  <c r="I8" i="1"/>
  <c r="J8" i="1"/>
  <c r="K8" i="1"/>
  <c r="D8" i="1"/>
  <c r="E8" i="1"/>
  <c r="F8" i="1"/>
  <c r="C8" i="1"/>
  <c r="D9" i="1"/>
  <c r="E9" i="1"/>
  <c r="C9" i="1"/>
  <c r="D35" i="13"/>
  <c r="E35" i="13"/>
  <c r="F35" i="13"/>
  <c r="C35" i="13"/>
  <c r="C34" i="13"/>
  <c r="D33" i="13"/>
  <c r="E33" i="13"/>
  <c r="F33" i="13"/>
  <c r="C33" i="13"/>
  <c r="F49" i="14"/>
  <c r="F50" i="14" s="1"/>
  <c r="E49" i="14"/>
  <c r="E50" i="14" s="1"/>
  <c r="D49" i="14"/>
  <c r="D50" i="14" s="1"/>
  <c r="C49" i="14"/>
  <c r="C50" i="14" s="1"/>
  <c r="F48" i="14"/>
  <c r="E48" i="14"/>
  <c r="D48" i="14"/>
  <c r="C48" i="14"/>
  <c r="D9" i="2" l="1"/>
  <c r="D10" i="2" s="1"/>
  <c r="E9" i="2"/>
  <c r="E10" i="2" s="1"/>
  <c r="F9" i="2"/>
  <c r="F10" i="2" s="1"/>
  <c r="C9" i="2"/>
  <c r="C10" i="2" s="1"/>
  <c r="F8" i="2"/>
  <c r="D8" i="2"/>
  <c r="E8" i="2"/>
  <c r="C8" i="2"/>
  <c r="C10" i="1" l="1"/>
  <c r="D10" i="1"/>
  <c r="E10" i="1"/>
  <c r="F10" i="1"/>
</calcChain>
</file>

<file path=xl/sharedStrings.xml><?xml version="1.0" encoding="utf-8"?>
<sst xmlns="http://schemas.openxmlformats.org/spreadsheetml/2006/main" count="32" uniqueCount="11">
  <si>
    <t>Control</t>
  </si>
  <si>
    <t>Mean</t>
  </si>
  <si>
    <t>SD</t>
  </si>
  <si>
    <t>SE</t>
  </si>
  <si>
    <t>Conc. (mg/kg)</t>
  </si>
  <si>
    <t>15 days</t>
  </si>
  <si>
    <t>30 days</t>
  </si>
  <si>
    <t>60 days</t>
  </si>
  <si>
    <t>120 days</t>
  </si>
  <si>
    <t>Seed weight</t>
  </si>
  <si>
    <t>Seed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</si>
</sst>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/>
    <xf numFmtId="165" fontId="1" fillId="0" borderId="0" xfId="0" applyNumberFormat="1" applyFont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9BC46-B953-479F-8B0B-47D9D529E2FF}">
  <dimension ref="A2:Z23"/>
  <sheetViews>
    <sheetView workbookViewId="0">
      <selection activeCell="A15" sqref="A15"/>
    </sheetView>
  </sheetViews>
  <sheetFormatPr defaultRowHeight="15" x14ac:dyDescent="0.25"/>
  <cols>
    <col min="1" max="1" width="6.5703125" customWidth="1"/>
    <col min="2" max="2" width="12.28515625" customWidth="1"/>
  </cols>
  <sheetData>
    <row r="2" spans="2:26" x14ac:dyDescent="0.25">
      <c r="C2" s="7" t="s">
        <v>5</v>
      </c>
      <c r="D2" s="7"/>
      <c r="E2" s="7"/>
      <c r="F2" s="7"/>
      <c r="G2" s="7"/>
      <c r="H2" s="7" t="s">
        <v>6</v>
      </c>
      <c r="I2" s="7"/>
      <c r="J2" s="7"/>
      <c r="K2" s="7"/>
      <c r="L2" s="7"/>
      <c r="M2" s="7" t="s">
        <v>7</v>
      </c>
      <c r="N2" s="7"/>
      <c r="O2" s="7"/>
      <c r="P2" s="7"/>
      <c r="Q2" s="7"/>
      <c r="R2" s="7" t="s">
        <v>8</v>
      </c>
    </row>
    <row r="4" spans="2:26" x14ac:dyDescent="0.25">
      <c r="B4" s="7" t="s">
        <v>4</v>
      </c>
      <c r="C4" s="9" t="s">
        <v>0</v>
      </c>
      <c r="D4" s="10">
        <v>800</v>
      </c>
      <c r="E4" s="10">
        <v>1600</v>
      </c>
      <c r="F4" s="10">
        <v>2400</v>
      </c>
      <c r="G4" s="10"/>
      <c r="H4" s="10" t="s">
        <v>0</v>
      </c>
      <c r="I4" s="10">
        <v>800</v>
      </c>
      <c r="J4" s="10">
        <v>1600</v>
      </c>
      <c r="K4" s="10">
        <v>2400</v>
      </c>
      <c r="L4" s="10"/>
      <c r="M4" s="10" t="s">
        <v>0</v>
      </c>
      <c r="N4" s="10">
        <v>800</v>
      </c>
      <c r="O4" s="10">
        <v>1600</v>
      </c>
      <c r="P4" s="10">
        <v>2400</v>
      </c>
      <c r="Q4" s="10"/>
      <c r="R4" s="10" t="s">
        <v>0</v>
      </c>
      <c r="S4" s="10">
        <v>800</v>
      </c>
      <c r="T4" s="10">
        <v>1600</v>
      </c>
      <c r="U4" s="10">
        <v>2400</v>
      </c>
      <c r="V4" s="11"/>
    </row>
    <row r="5" spans="2:26" x14ac:dyDescent="0.25">
      <c r="C5" s="14">
        <v>3.5299999999999998E-2</v>
      </c>
      <c r="D5" s="14">
        <v>2.665E-2</v>
      </c>
      <c r="E5" s="14">
        <v>3.1699999999999999E-2</v>
      </c>
      <c r="F5" s="14">
        <v>3.1E-2</v>
      </c>
      <c r="G5" s="3"/>
      <c r="H5" s="14">
        <v>9.7500000000000003E-2</v>
      </c>
      <c r="I5" s="14">
        <v>4.8799999999999996E-2</v>
      </c>
      <c r="J5" s="14">
        <v>4.3800000000000006E-2</v>
      </c>
      <c r="K5" s="14">
        <v>4.9000000000000002E-2</v>
      </c>
      <c r="L5" s="3"/>
      <c r="M5" s="14">
        <v>1.2509000000000001</v>
      </c>
      <c r="N5" s="14">
        <v>0.32069999999999999</v>
      </c>
      <c r="O5" s="14">
        <v>0.11410000000000001</v>
      </c>
      <c r="P5" s="14">
        <v>7.5999999999999998E-2</v>
      </c>
      <c r="Q5" s="3"/>
      <c r="R5" s="14">
        <v>2.3923000000000001</v>
      </c>
      <c r="S5" s="14">
        <v>0.70339999999999991</v>
      </c>
      <c r="T5" s="14">
        <v>0.20760000000000001</v>
      </c>
      <c r="U5" s="14">
        <v>0.15560000000000002</v>
      </c>
    </row>
    <row r="6" spans="2:26" x14ac:dyDescent="0.25">
      <c r="B6" s="7"/>
      <c r="C6" s="14">
        <v>3.1599999999999996E-2</v>
      </c>
      <c r="D6" s="14">
        <v>2.2499999999999999E-2</v>
      </c>
      <c r="E6" s="14">
        <v>3.1699999999999999E-2</v>
      </c>
      <c r="F6" s="14">
        <v>2.9400000000000003E-2</v>
      </c>
      <c r="G6" s="3"/>
      <c r="H6" s="14">
        <v>0.09</v>
      </c>
      <c r="I6" s="14">
        <v>4.65E-2</v>
      </c>
      <c r="J6" s="14">
        <v>3.09E-2</v>
      </c>
      <c r="K6" s="14">
        <v>8.7799999999999989E-2</v>
      </c>
      <c r="L6" s="3"/>
      <c r="M6" s="14">
        <v>0.499</v>
      </c>
      <c r="N6" s="14">
        <v>0.23070000000000002</v>
      </c>
      <c r="O6" s="14">
        <v>0.12240000000000001</v>
      </c>
      <c r="P6" s="14">
        <v>6.7199999999999996E-2</v>
      </c>
      <c r="Q6" s="3"/>
      <c r="R6" s="14">
        <v>1.5270000000000001</v>
      </c>
      <c r="S6" s="14">
        <v>0.39169999999999999</v>
      </c>
      <c r="T6" s="14">
        <v>0.25840000000000002</v>
      </c>
      <c r="U6" s="14">
        <v>0.17280000000000001</v>
      </c>
    </row>
    <row r="7" spans="2:26" x14ac:dyDescent="0.25">
      <c r="B7" s="7"/>
      <c r="C7" s="14">
        <v>2.8500000000000001E-2</v>
      </c>
      <c r="D7" s="14">
        <v>2.6000000000000002E-2</v>
      </c>
      <c r="E7" s="14">
        <v>3.1699999999999999E-2</v>
      </c>
      <c r="F7" s="14">
        <v>3.3500000000000002E-2</v>
      </c>
      <c r="G7" s="3"/>
      <c r="H7" s="14">
        <v>0.1191</v>
      </c>
      <c r="I7" s="14">
        <v>3.8300000000000001E-2</v>
      </c>
      <c r="J7" s="14">
        <v>6.9499999999999992E-2</v>
      </c>
      <c r="K7" s="14">
        <v>2.2499999999999999E-2</v>
      </c>
      <c r="L7" s="3"/>
      <c r="M7" s="14">
        <v>0.45339999999999997</v>
      </c>
      <c r="N7" s="14">
        <v>9.6000000000000002E-2</v>
      </c>
      <c r="O7" s="14">
        <v>5.5199999999999999E-2</v>
      </c>
      <c r="P7" s="14">
        <v>5.1400000000000001E-2</v>
      </c>
      <c r="Q7" s="3"/>
      <c r="R7" s="14">
        <v>1.4453999999999998</v>
      </c>
      <c r="S7" s="14">
        <v>0.27049999999999996</v>
      </c>
      <c r="T7" s="14">
        <v>0.186</v>
      </c>
      <c r="U7" s="14">
        <v>0.1177</v>
      </c>
    </row>
    <row r="8" spans="2:26" x14ac:dyDescent="0.25">
      <c r="B8" s="7" t="s">
        <v>1</v>
      </c>
      <c r="C8" s="3">
        <f>AVERAGE(C5:C7)</f>
        <v>3.1799999999999995E-2</v>
      </c>
      <c r="D8" s="3">
        <f t="shared" ref="D8:G8" si="0">AVERAGE(D5:D7)</f>
        <v>2.5049999999999999E-2</v>
      </c>
      <c r="E8" s="3">
        <f t="shared" si="0"/>
        <v>3.1699999999999999E-2</v>
      </c>
      <c r="F8" s="3">
        <f t="shared" si="0"/>
        <v>3.1300000000000001E-2</v>
      </c>
      <c r="G8" s="3"/>
      <c r="H8" s="3">
        <f t="shared" ref="H8" si="1">AVERAGE(H5:H7)</f>
        <v>0.1022</v>
      </c>
      <c r="I8" s="3">
        <f t="shared" ref="I8" si="2">AVERAGE(I5:I7)</f>
        <v>4.4533333333333334E-2</v>
      </c>
      <c r="J8" s="3">
        <f t="shared" ref="J8:K8" si="3">AVERAGE(J5:J7)</f>
        <v>4.8066666666666667E-2</v>
      </c>
      <c r="K8" s="3">
        <f t="shared" si="3"/>
        <v>5.3099999999999987E-2</v>
      </c>
      <c r="L8" s="3"/>
      <c r="M8" s="3">
        <f t="shared" ref="M8" si="4">AVERAGE(M5:M7)</f>
        <v>0.73443333333333338</v>
      </c>
      <c r="N8" s="3">
        <f t="shared" ref="N8" si="5">AVERAGE(N5:N7)</f>
        <v>0.21579999999999999</v>
      </c>
      <c r="O8" s="3">
        <f t="shared" ref="O8" si="6">AVERAGE(O5:O7)</f>
        <v>9.7233333333333338E-2</v>
      </c>
      <c r="P8" s="3">
        <f t="shared" ref="P8" si="7">AVERAGE(P5:P7)</f>
        <v>6.486666666666667E-2</v>
      </c>
      <c r="Q8" s="3"/>
      <c r="R8" s="3">
        <f t="shared" ref="R8" si="8">AVERAGE(R5:R7)</f>
        <v>1.7882333333333333</v>
      </c>
      <c r="S8" s="3">
        <f t="shared" ref="S8" si="9">AVERAGE(S5:S7)</f>
        <v>0.45519999999999999</v>
      </c>
      <c r="T8" s="3">
        <f t="shared" ref="T8" si="10">AVERAGE(T5:T7)</f>
        <v>0.21733333333333335</v>
      </c>
      <c r="U8" s="3">
        <f t="shared" ref="U8" si="11">AVERAGE(U5:U7)</f>
        <v>0.14870000000000003</v>
      </c>
    </row>
    <row r="9" spans="2:26" x14ac:dyDescent="0.25">
      <c r="B9" s="7" t="s">
        <v>2</v>
      </c>
      <c r="C9" s="3">
        <f>STDEV(C5:C7)</f>
        <v>3.4044089061098389E-3</v>
      </c>
      <c r="D9" s="3">
        <f t="shared" ref="D9:E9" si="12">STDEV(D5:D7)</f>
        <v>2.2321514285549727E-3</v>
      </c>
      <c r="E9" s="3">
        <f t="shared" si="12"/>
        <v>0</v>
      </c>
      <c r="F9" s="3">
        <f>STDEV(F5:F7)</f>
        <v>2.0663978319771822E-3</v>
      </c>
      <c r="G9" s="3"/>
      <c r="H9" s="3">
        <f t="shared" ref="G9:U9" si="13">STDEV(H5:H7)</f>
        <v>1.5108606818631531E-2</v>
      </c>
      <c r="I9" s="3">
        <f t="shared" si="13"/>
        <v>5.5193598662646838E-3</v>
      </c>
      <c r="J9" s="3">
        <f t="shared" si="13"/>
        <v>1.9650530103112563E-2</v>
      </c>
      <c r="K9" s="3">
        <f t="shared" si="13"/>
        <v>3.2842502949683973E-2</v>
      </c>
      <c r="L9" s="3"/>
      <c r="M9" s="3">
        <f t="shared" si="13"/>
        <v>0.44785399778648122</v>
      </c>
      <c r="N9" s="3">
        <f t="shared" si="13"/>
        <v>0.1130885935892741</v>
      </c>
      <c r="O9" s="3">
        <f t="shared" si="13"/>
        <v>3.6637731006891418E-2</v>
      </c>
      <c r="P9" s="3">
        <f t="shared" si="13"/>
        <v>1.2464884008017622E-2</v>
      </c>
      <c r="Q9" s="3"/>
      <c r="R9" s="3">
        <f t="shared" si="13"/>
        <v>0.52472568388952889</v>
      </c>
      <c r="S9" s="3">
        <f t="shared" si="13"/>
        <v>0.22332664417843193</v>
      </c>
      <c r="T9" s="3">
        <f t="shared" si="13"/>
        <v>3.7168445398393306E-2</v>
      </c>
      <c r="U9" s="3">
        <f t="shared" si="13"/>
        <v>2.8190601270636231E-2</v>
      </c>
    </row>
    <row r="10" spans="2:26" x14ac:dyDescent="0.25">
      <c r="B10" s="7" t="s">
        <v>3</v>
      </c>
      <c r="C10" s="3">
        <f>((C9/SQRT(3)))</f>
        <v>1.965536398374075E-3</v>
      </c>
      <c r="D10" s="3">
        <f t="shared" ref="D10:F10" si="14">((D9/SQRT(3)))</f>
        <v>1.2887332281482213E-3</v>
      </c>
      <c r="E10" s="3">
        <f t="shared" si="14"/>
        <v>0</v>
      </c>
      <c r="F10" s="3">
        <f t="shared" si="14"/>
        <v>1.1930353445448853E-3</v>
      </c>
      <c r="G10" s="3"/>
      <c r="H10" s="3">
        <f t="shared" ref="H10" si="15">((H9/SQRT(3)))</f>
        <v>8.7229582138171301E-3</v>
      </c>
      <c r="I10" s="3">
        <f t="shared" ref="I10" si="16">((I9/SQRT(3)))</f>
        <v>3.1866039045423322E-3</v>
      </c>
      <c r="J10" s="3">
        <f t="shared" ref="J10" si="17">((J9/SQRT(3)))</f>
        <v>1.1345238844750883E-2</v>
      </c>
      <c r="K10" s="3">
        <f t="shared" ref="K10" si="18">((K9/SQRT(3)))</f>
        <v>1.8961627918861121E-2</v>
      </c>
      <c r="L10" s="3"/>
      <c r="M10" s="3">
        <f t="shared" ref="M10" si="19">((M9/SQRT(3)))</f>
        <v>0.25856862617967502</v>
      </c>
      <c r="N10" s="3">
        <f t="shared" ref="N10" si="20">((N9/SQRT(3)))</f>
        <v>6.5291729951043598E-2</v>
      </c>
      <c r="O10" s="3">
        <f t="shared" ref="O10" si="21">((O9/SQRT(3)))</f>
        <v>2.1152803859325858E-2</v>
      </c>
      <c r="P10" s="3">
        <f t="shared" ref="P10" si="22">((P9/SQRT(3)))</f>
        <v>7.1966041374464359E-3</v>
      </c>
      <c r="Q10" s="3"/>
      <c r="R10" s="3">
        <f t="shared" ref="R10" si="23">((R9/SQRT(3)))</f>
        <v>0.30295051484433</v>
      </c>
      <c r="S10" s="3">
        <f t="shared" ref="S10" si="24">((S9/SQRT(3)))</f>
        <v>0.12893769813363345</v>
      </c>
      <c r="T10" s="3">
        <f t="shared" ref="T10" si="25">((T9/SQRT(3)))</f>
        <v>2.1459211956122284E-2</v>
      </c>
      <c r="U10" s="3">
        <f t="shared" ref="U10" si="26">((U9/SQRT(3)))</f>
        <v>1.6275851232219234E-2</v>
      </c>
    </row>
    <row r="12" spans="2:26" x14ac:dyDescent="0.25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2:26" x14ac:dyDescent="0.25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5" spans="2:26" x14ac:dyDescent="0.25">
      <c r="F15" s="3"/>
    </row>
    <row r="16" spans="2:26" x14ac:dyDescent="0.25">
      <c r="F16" s="3"/>
      <c r="Z16" s="2"/>
    </row>
    <row r="17" spans="1:26" x14ac:dyDescent="0.25">
      <c r="F17" s="3"/>
      <c r="L17" s="2"/>
      <c r="M17" s="2"/>
      <c r="N17" s="2"/>
      <c r="S17" s="2"/>
      <c r="T17" s="2"/>
      <c r="U17" s="2"/>
      <c r="Z17" s="2"/>
    </row>
    <row r="18" spans="1:26" x14ac:dyDescent="0.25">
      <c r="E18" s="2"/>
      <c r="F18" s="2"/>
      <c r="G18" s="2"/>
      <c r="L18" s="2"/>
      <c r="M18" s="2"/>
      <c r="N18" s="2"/>
      <c r="S18" s="2"/>
      <c r="T18" s="2"/>
      <c r="U18" s="2"/>
      <c r="Z18" s="2"/>
    </row>
    <row r="19" spans="1:26" x14ac:dyDescent="0.25">
      <c r="E19" s="2"/>
      <c r="F19" s="2"/>
      <c r="G19" s="2"/>
      <c r="L19" s="2"/>
      <c r="M19" s="2"/>
      <c r="N19" s="2"/>
      <c r="S19" s="2"/>
      <c r="T19" s="2"/>
      <c r="U19" s="2"/>
      <c r="Z19" s="2"/>
    </row>
    <row r="20" spans="1:26" x14ac:dyDescent="0.25">
      <c r="E20" s="2"/>
      <c r="F20" s="2"/>
      <c r="G20" s="2"/>
      <c r="L20" s="2"/>
      <c r="M20" s="2"/>
      <c r="N20" s="2"/>
      <c r="S20" s="2"/>
      <c r="T20" s="2"/>
      <c r="U20" s="2"/>
      <c r="Z20" s="2"/>
    </row>
    <row r="21" spans="1:26" x14ac:dyDescent="0.25">
      <c r="E21" s="2"/>
      <c r="F21" s="2"/>
      <c r="G21" s="2"/>
      <c r="L21" s="2"/>
      <c r="M21" s="2"/>
      <c r="N21" s="2"/>
      <c r="S21" s="2"/>
      <c r="T21" s="2"/>
      <c r="U21" s="2"/>
      <c r="Z21" s="2"/>
    </row>
    <row r="22" spans="1:26" x14ac:dyDescent="0.25">
      <c r="E22" s="2"/>
      <c r="F22" s="2"/>
      <c r="G22" s="2"/>
      <c r="L22" s="2"/>
      <c r="M22" s="2"/>
      <c r="N22" s="2"/>
      <c r="S22" s="2"/>
      <c r="T22" s="2"/>
      <c r="U22" s="2"/>
      <c r="Z22" s="2"/>
    </row>
    <row r="23" spans="1:2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E9F95-2CD1-46DF-9884-EAA03DFA78A3}">
  <dimension ref="A2:Z23"/>
  <sheetViews>
    <sheetView topLeftCell="A4" workbookViewId="0">
      <selection activeCell="N23" sqref="N23"/>
    </sheetView>
  </sheetViews>
  <sheetFormatPr defaultRowHeight="15" x14ac:dyDescent="0.25"/>
  <sheetData>
    <row r="2" spans="2:26" x14ac:dyDescent="0.25">
      <c r="C2" s="7" t="s">
        <v>5</v>
      </c>
      <c r="D2" s="7"/>
      <c r="E2" s="7"/>
      <c r="F2" s="7"/>
      <c r="G2" s="7"/>
      <c r="H2" s="7" t="s">
        <v>6</v>
      </c>
      <c r="I2" s="7"/>
      <c r="J2" s="7"/>
      <c r="K2" s="7"/>
      <c r="L2" s="7"/>
      <c r="M2" s="7" t="s">
        <v>7</v>
      </c>
      <c r="N2" s="7"/>
      <c r="O2" s="7"/>
      <c r="P2" s="7"/>
      <c r="Q2" s="7"/>
      <c r="R2" s="7" t="s">
        <v>8</v>
      </c>
    </row>
    <row r="4" spans="2:26" x14ac:dyDescent="0.25">
      <c r="B4" s="7" t="s">
        <v>4</v>
      </c>
      <c r="C4" s="9" t="s">
        <v>0</v>
      </c>
      <c r="D4" s="10">
        <v>800</v>
      </c>
      <c r="E4" s="10">
        <v>1600</v>
      </c>
      <c r="F4" s="10">
        <v>2400</v>
      </c>
      <c r="G4" s="10"/>
      <c r="H4" s="10" t="s">
        <v>0</v>
      </c>
      <c r="I4" s="10">
        <v>800</v>
      </c>
      <c r="J4" s="10">
        <v>1600</v>
      </c>
      <c r="K4" s="10">
        <v>2400</v>
      </c>
      <c r="L4" s="10"/>
      <c r="M4" s="10" t="s">
        <v>0</v>
      </c>
      <c r="N4" s="10">
        <v>800</v>
      </c>
      <c r="O4" s="10">
        <v>1600</v>
      </c>
      <c r="P4" s="10">
        <v>2400</v>
      </c>
      <c r="Q4" s="10"/>
      <c r="R4" s="10" t="s">
        <v>0</v>
      </c>
      <c r="S4" s="10">
        <v>800</v>
      </c>
      <c r="T4" s="10">
        <v>1600</v>
      </c>
      <c r="U4" s="10">
        <v>2400</v>
      </c>
      <c r="V4" s="11"/>
    </row>
    <row r="5" spans="2:26" x14ac:dyDescent="0.25">
      <c r="B5" s="7"/>
      <c r="C5" s="13">
        <v>2.3533333333333331E-3</v>
      </c>
      <c r="D5" s="13">
        <v>1.7766666666666666E-3</v>
      </c>
      <c r="E5" s="13">
        <v>2.1133333333333334E-3</v>
      </c>
      <c r="F5" s="13">
        <v>2.0666666666666667E-3</v>
      </c>
      <c r="G5" s="3"/>
      <c r="H5" s="13">
        <v>3.2500000000000003E-3</v>
      </c>
      <c r="I5" s="13">
        <v>1.6266666666666665E-3</v>
      </c>
      <c r="J5" s="13">
        <v>1.4600000000000001E-3</v>
      </c>
      <c r="K5" s="13">
        <v>1.6333333333333334E-3</v>
      </c>
      <c r="L5" s="3"/>
      <c r="M5" s="13">
        <v>2.0848333333333337E-2</v>
      </c>
      <c r="N5" s="13">
        <v>5.3449999999999999E-3</v>
      </c>
      <c r="O5" s="13">
        <v>1.9016666666666667E-3</v>
      </c>
      <c r="P5" s="13">
        <v>1.2666666666666666E-3</v>
      </c>
      <c r="Q5" s="3"/>
      <c r="R5" s="13">
        <v>1.9935833333333333E-2</v>
      </c>
      <c r="S5" s="13">
        <v>5.8616666666666661E-3</v>
      </c>
      <c r="T5" s="13">
        <v>1.73E-3</v>
      </c>
      <c r="U5" s="13">
        <v>1.2966666666666669E-3</v>
      </c>
    </row>
    <row r="6" spans="2:26" x14ac:dyDescent="0.25">
      <c r="B6" s="7"/>
      <c r="C6" s="13">
        <v>2.1066666666666664E-3</v>
      </c>
      <c r="D6" s="13">
        <v>1.5E-3</v>
      </c>
      <c r="E6" s="13">
        <v>2.1133333333333334E-3</v>
      </c>
      <c r="F6" s="13">
        <v>1.9600000000000004E-3</v>
      </c>
      <c r="G6" s="3"/>
      <c r="H6" s="13">
        <v>3.0000000000000001E-3</v>
      </c>
      <c r="I6" s="13">
        <v>1.5499999999999999E-3</v>
      </c>
      <c r="J6" s="13">
        <v>1.0300000000000001E-3</v>
      </c>
      <c r="K6" s="13">
        <v>2.9266666666666664E-3</v>
      </c>
      <c r="L6" s="3"/>
      <c r="M6" s="13">
        <v>8.3166666666666667E-3</v>
      </c>
      <c r="N6" s="13">
        <v>3.8450000000000003E-3</v>
      </c>
      <c r="O6" s="13">
        <v>2.0400000000000001E-3</v>
      </c>
      <c r="P6" s="13">
        <v>1.1199999999999999E-3</v>
      </c>
      <c r="Q6" s="3"/>
      <c r="R6" s="13">
        <v>1.2725000000000002E-2</v>
      </c>
      <c r="S6" s="13">
        <v>3.2641666666666665E-3</v>
      </c>
      <c r="T6" s="13">
        <v>2.1533333333333335E-3</v>
      </c>
      <c r="U6" s="13">
        <v>1.4400000000000001E-3</v>
      </c>
    </row>
    <row r="7" spans="2:26" x14ac:dyDescent="0.25">
      <c r="B7" s="7"/>
      <c r="C7" s="13">
        <v>1.9E-3</v>
      </c>
      <c r="D7" s="13">
        <v>1.7333333333333335E-3</v>
      </c>
      <c r="E7" s="13">
        <v>2.1133333333333334E-3</v>
      </c>
      <c r="F7" s="13">
        <v>2.2333333333333333E-3</v>
      </c>
      <c r="G7" s="3"/>
      <c r="H7" s="13">
        <v>3.9699999999999996E-3</v>
      </c>
      <c r="I7" s="13">
        <v>1.2766666666666666E-3</v>
      </c>
      <c r="J7" s="13">
        <v>2.3166666666666665E-3</v>
      </c>
      <c r="K7" s="13">
        <v>7.5000000000000002E-4</v>
      </c>
      <c r="L7" s="3"/>
      <c r="M7" s="13">
        <v>7.5566666666666664E-3</v>
      </c>
      <c r="N7" s="13">
        <v>1.6000000000000001E-3</v>
      </c>
      <c r="O7" s="13">
        <v>9.2000000000000003E-4</v>
      </c>
      <c r="P7" s="13">
        <v>8.5666666666666671E-4</v>
      </c>
      <c r="Q7" s="3"/>
      <c r="R7" s="13">
        <v>1.2044999999999998E-2</v>
      </c>
      <c r="S7" s="13">
        <v>2.2541666666666665E-3</v>
      </c>
      <c r="T7" s="13">
        <v>1.5499999999999999E-3</v>
      </c>
      <c r="U7" s="13">
        <v>9.8083333333333334E-4</v>
      </c>
    </row>
    <row r="8" spans="2:26" x14ac:dyDescent="0.25">
      <c r="B8" s="12" t="s">
        <v>1</v>
      </c>
      <c r="C8" s="5">
        <f>AVERAGE(C5:C7)</f>
        <v>2.1199999999999999E-3</v>
      </c>
      <c r="D8" s="5">
        <f t="shared" ref="D8:F8" si="0">AVERAGE(D5:D7)</f>
        <v>1.6699999999999998E-3</v>
      </c>
      <c r="E8" s="5">
        <f t="shared" si="0"/>
        <v>2.1133333333333334E-3</v>
      </c>
      <c r="F8" s="5">
        <f>AVERAGE(F5:F7)</f>
        <v>2.0866666666666668E-3</v>
      </c>
      <c r="G8" s="5"/>
      <c r="H8" s="5">
        <f t="shared" ref="G8:K8" si="1">AVERAGE(H5:H7)</f>
        <v>3.4066666666666668E-3</v>
      </c>
      <c r="I8" s="5">
        <f t="shared" si="1"/>
        <v>1.4844444444444443E-3</v>
      </c>
      <c r="J8" s="5">
        <f t="shared" si="1"/>
        <v>1.6022222222222221E-3</v>
      </c>
      <c r="K8" s="5">
        <f t="shared" si="1"/>
        <v>1.7699999999999999E-3</v>
      </c>
      <c r="L8" s="5"/>
      <c r="M8" s="5">
        <f t="shared" ref="M8" si="2">AVERAGE(M5:M7)</f>
        <v>1.2240555555555555E-2</v>
      </c>
      <c r="N8" s="5">
        <f t="shared" ref="N8" si="3">AVERAGE(N5:N7)</f>
        <v>3.5966666666666668E-3</v>
      </c>
      <c r="O8" s="5">
        <f t="shared" ref="O8" si="4">AVERAGE(O5:O7)</f>
        <v>1.6205555555555556E-3</v>
      </c>
      <c r="P8" s="5">
        <f t="shared" ref="P8" si="5">AVERAGE(P5:P7)</f>
        <v>1.081111111111111E-3</v>
      </c>
      <c r="Q8" s="5"/>
      <c r="R8" s="5">
        <f t="shared" ref="R8" si="6">AVERAGE(R5:R7)</f>
        <v>1.4901944444444445E-2</v>
      </c>
      <c r="S8" s="5">
        <f t="shared" ref="S8" si="7">AVERAGE(S5:S7)</f>
        <v>3.793333333333333E-3</v>
      </c>
      <c r="T8" s="5">
        <f t="shared" ref="T8" si="8">AVERAGE(T5:T7)</f>
        <v>1.8111111111111112E-3</v>
      </c>
      <c r="U8" s="5">
        <f t="shared" ref="U8" si="9">AVERAGE(U5:U7)</f>
        <v>1.2391666666666668E-3</v>
      </c>
    </row>
    <row r="9" spans="2:26" x14ac:dyDescent="0.25">
      <c r="B9" s="12" t="s">
        <v>2</v>
      </c>
      <c r="C9" s="5">
        <f>STDEV(C5:C7)</f>
        <v>2.2696059374065593E-4</v>
      </c>
      <c r="D9" s="5">
        <f t="shared" ref="D9:U9" si="10">STDEV(D5:D7)</f>
        <v>1.4881009523699809E-4</v>
      </c>
      <c r="E9" s="5">
        <f t="shared" si="10"/>
        <v>0</v>
      </c>
      <c r="F9" s="5">
        <f t="shared" si="10"/>
        <v>1.3775985546514528E-4</v>
      </c>
      <c r="G9" s="5"/>
      <c r="H9" s="5">
        <f t="shared" si="10"/>
        <v>5.0362022728771825E-4</v>
      </c>
      <c r="I9" s="5">
        <f t="shared" si="10"/>
        <v>1.839786622088228E-4</v>
      </c>
      <c r="J9" s="5">
        <f t="shared" si="10"/>
        <v>6.5501767010375225E-4</v>
      </c>
      <c r="K9" s="5">
        <f t="shared" si="10"/>
        <v>1.0947500983227987E-3</v>
      </c>
      <c r="L9" s="5"/>
      <c r="M9" s="5">
        <f t="shared" si="10"/>
        <v>7.4642332964413539E-3</v>
      </c>
      <c r="N9" s="5">
        <f t="shared" si="10"/>
        <v>1.8848098931545678E-3</v>
      </c>
      <c r="O9" s="5">
        <f t="shared" si="10"/>
        <v>6.1062885011485709E-4</v>
      </c>
      <c r="P9" s="5">
        <f t="shared" si="10"/>
        <v>2.0774806680029354E-4</v>
      </c>
      <c r="Q9" s="5"/>
      <c r="R9" s="5">
        <f t="shared" si="10"/>
        <v>4.3727140324127363E-3</v>
      </c>
      <c r="S9" s="5">
        <f t="shared" si="10"/>
        <v>1.8610553681536002E-3</v>
      </c>
      <c r="T9" s="5">
        <f t="shared" si="10"/>
        <v>3.0973704498660974E-4</v>
      </c>
      <c r="U9" s="5">
        <f t="shared" si="10"/>
        <v>2.3492167725530243E-4</v>
      </c>
    </row>
    <row r="10" spans="2:26" x14ac:dyDescent="0.25">
      <c r="B10" s="12" t="s">
        <v>3</v>
      </c>
      <c r="C10" s="5">
        <f>((C9/SQRT(3)))</f>
        <v>1.3103575989160501E-4</v>
      </c>
      <c r="D10" s="5">
        <f t="shared" ref="D10:K10" si="11">((D9/SQRT(3)))</f>
        <v>8.5915548543214696E-5</v>
      </c>
      <c r="E10" s="5">
        <f t="shared" si="11"/>
        <v>0</v>
      </c>
      <c r="F10" s="5">
        <f t="shared" si="11"/>
        <v>7.9535689636325561E-5</v>
      </c>
      <c r="G10" s="5"/>
      <c r="H10" s="5">
        <f t="shared" si="11"/>
        <v>2.9076527379390466E-4</v>
      </c>
      <c r="I10" s="5">
        <f t="shared" si="11"/>
        <v>1.0622013015141107E-4</v>
      </c>
      <c r="J10" s="5">
        <f t="shared" si="11"/>
        <v>3.7817462815836289E-4</v>
      </c>
      <c r="K10" s="5">
        <f t="shared" si="11"/>
        <v>6.3205426396203718E-4</v>
      </c>
      <c r="L10" s="5"/>
      <c r="M10" s="5">
        <f t="shared" ref="M10" si="12">((M9/SQRT(3)))</f>
        <v>4.3094771029945833E-3</v>
      </c>
      <c r="N10" s="5">
        <f t="shared" ref="N10" si="13">((N9/SQRT(3)))</f>
        <v>1.0881954991840595E-3</v>
      </c>
      <c r="O10" s="5">
        <f t="shared" ref="O10" si="14">((O9/SQRT(3)))</f>
        <v>3.5254673098876439E-4</v>
      </c>
      <c r="P10" s="5">
        <f t="shared" ref="P10" si="15">((P9/SQRT(3)))</f>
        <v>1.1994340229077384E-4</v>
      </c>
      <c r="Q10" s="5"/>
      <c r="R10" s="5">
        <f t="shared" ref="R10" si="16">((R9/SQRT(3)))</f>
        <v>2.5245876237027474E-3</v>
      </c>
      <c r="S10" s="5">
        <f t="shared" ref="S10" si="17">((S9/SQRT(3)))</f>
        <v>1.0744808177802793E-3</v>
      </c>
      <c r="T10" s="5">
        <f t="shared" ref="T10" si="18">((T9/SQRT(3)))</f>
        <v>1.7882676630101837E-4</v>
      </c>
      <c r="U10" s="5">
        <f t="shared" ref="U10" si="19">((U9/SQRT(3)))</f>
        <v>1.3563209360182725E-4</v>
      </c>
    </row>
    <row r="12" spans="2:26" x14ac:dyDescent="0.25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2:26" x14ac:dyDescent="0.25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2:26" x14ac:dyDescent="0.25">
      <c r="I14" s="5"/>
    </row>
    <row r="16" spans="2:26" x14ac:dyDescent="0.25">
      <c r="Z16" s="2"/>
    </row>
    <row r="17" spans="1:26" x14ac:dyDescent="0.25">
      <c r="L17" s="2"/>
      <c r="M17" s="2"/>
      <c r="N17" s="2"/>
      <c r="S17" s="2"/>
      <c r="T17" s="2"/>
      <c r="U17" s="2"/>
      <c r="Z17" s="2"/>
    </row>
    <row r="18" spans="1:26" x14ac:dyDescent="0.25">
      <c r="E18" s="2"/>
      <c r="F18" s="2"/>
      <c r="G18" s="2"/>
      <c r="L18" s="2"/>
      <c r="M18" s="2"/>
      <c r="N18" s="2"/>
      <c r="S18" s="2"/>
      <c r="T18" s="2"/>
      <c r="U18" s="2"/>
      <c r="Z18" s="2"/>
    </row>
    <row r="19" spans="1:26" x14ac:dyDescent="0.25">
      <c r="E19" s="2"/>
      <c r="F19" s="2"/>
      <c r="G19" s="2"/>
      <c r="L19" s="2"/>
      <c r="M19" s="2"/>
      <c r="N19" s="2"/>
      <c r="S19" s="2"/>
      <c r="T19" s="2"/>
      <c r="U19" s="2"/>
      <c r="Z19" s="2"/>
    </row>
    <row r="20" spans="1:26" x14ac:dyDescent="0.25">
      <c r="E20" s="2"/>
      <c r="F20" s="2"/>
      <c r="G20" s="2"/>
      <c r="L20" s="2"/>
      <c r="M20" s="2"/>
      <c r="N20" s="2"/>
      <c r="S20" s="2"/>
      <c r="T20" s="2"/>
      <c r="U20" s="2"/>
      <c r="Z20" s="2"/>
    </row>
    <row r="21" spans="1:26" x14ac:dyDescent="0.25">
      <c r="E21" s="2"/>
      <c r="F21" s="2"/>
      <c r="G21" s="2"/>
      <c r="L21" s="2"/>
      <c r="M21" s="2"/>
      <c r="N21" s="2"/>
      <c r="S21" s="2"/>
      <c r="T21" s="2"/>
      <c r="U21" s="2"/>
      <c r="Z21" s="2"/>
    </row>
    <row r="22" spans="1:26" x14ac:dyDescent="0.25">
      <c r="E22" s="2"/>
      <c r="F22" s="2"/>
      <c r="G22" s="2"/>
      <c r="L22" s="2"/>
      <c r="M22" s="2"/>
      <c r="N22" s="2"/>
      <c r="S22" s="2"/>
      <c r="T22" s="2"/>
      <c r="U22" s="2"/>
      <c r="Z22" s="2"/>
    </row>
    <row r="23" spans="1:2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A6784-3AD6-4181-B0A9-5DE4C22D5644}">
  <dimension ref="B1:F37"/>
  <sheetViews>
    <sheetView topLeftCell="A14" workbookViewId="0">
      <selection activeCell="G28" sqref="G28"/>
    </sheetView>
  </sheetViews>
  <sheetFormatPr defaultRowHeight="15" x14ac:dyDescent="0.25"/>
  <sheetData>
    <row r="1" spans="3:6" x14ac:dyDescent="0.25">
      <c r="C1" t="s">
        <v>9</v>
      </c>
    </row>
    <row r="2" spans="3:6" x14ac:dyDescent="0.25">
      <c r="C2" s="8">
        <v>0</v>
      </c>
      <c r="D2" s="8">
        <v>800</v>
      </c>
      <c r="E2" s="8">
        <v>1600</v>
      </c>
      <c r="F2" s="8">
        <v>2400</v>
      </c>
    </row>
    <row r="3" spans="3:6" x14ac:dyDescent="0.25">
      <c r="C3" s="15">
        <v>4.03</v>
      </c>
      <c r="D3" s="15">
        <v>4.43</v>
      </c>
      <c r="E3" s="15">
        <v>1.56</v>
      </c>
      <c r="F3" s="15">
        <v>1.37</v>
      </c>
    </row>
    <row r="4" spans="3:6" x14ac:dyDescent="0.25">
      <c r="C4" s="15">
        <v>6.45</v>
      </c>
      <c r="D4" s="15">
        <v>3.46</v>
      </c>
      <c r="E4" s="15">
        <v>1.1500000000000001</v>
      </c>
      <c r="F4" s="15">
        <v>0.35000000000000003</v>
      </c>
    </row>
    <row r="5" spans="3:6" x14ac:dyDescent="0.25">
      <c r="C5" s="15">
        <v>2.2400000000000002</v>
      </c>
      <c r="D5" s="15">
        <v>3.5999999999999996</v>
      </c>
      <c r="E5" s="15">
        <v>1.55</v>
      </c>
      <c r="F5" s="15">
        <v>0.58000000000000007</v>
      </c>
    </row>
    <row r="6" spans="3:6" x14ac:dyDescent="0.25">
      <c r="C6" s="15">
        <v>9.85</v>
      </c>
      <c r="D6" s="15">
        <v>3.76</v>
      </c>
      <c r="E6" s="15">
        <v>3.24</v>
      </c>
      <c r="F6" s="15">
        <v>1.7799999999999998</v>
      </c>
    </row>
    <row r="7" spans="3:6" x14ac:dyDescent="0.25">
      <c r="C7" s="15">
        <v>9.23</v>
      </c>
      <c r="D7" s="15">
        <v>2.3499999999999996</v>
      </c>
      <c r="E7" s="15">
        <v>2.5099999999999998</v>
      </c>
      <c r="F7" s="15">
        <v>3.2800000000000002</v>
      </c>
    </row>
    <row r="8" spans="3:6" x14ac:dyDescent="0.25">
      <c r="C8" s="15">
        <v>5.67</v>
      </c>
      <c r="D8" s="15">
        <v>5.7299999999999995</v>
      </c>
      <c r="E8" s="15">
        <v>1.35</v>
      </c>
      <c r="F8" s="15">
        <v>1.52</v>
      </c>
    </row>
    <row r="9" spans="3:6" x14ac:dyDescent="0.25">
      <c r="C9" s="15">
        <v>2.94</v>
      </c>
      <c r="D9" s="15">
        <v>3.4699999999999998</v>
      </c>
      <c r="E9" s="15">
        <v>4.32</v>
      </c>
      <c r="F9" s="15">
        <v>4.72</v>
      </c>
    </row>
    <row r="10" spans="3:6" x14ac:dyDescent="0.25">
      <c r="C10" s="15">
        <v>8.68</v>
      </c>
      <c r="D10" s="15">
        <v>1.3</v>
      </c>
      <c r="E10" s="15">
        <v>6.3</v>
      </c>
      <c r="F10" s="15">
        <v>0.3</v>
      </c>
    </row>
    <row r="11" spans="3:6" x14ac:dyDescent="0.25">
      <c r="C11" s="15">
        <v>7.71</v>
      </c>
      <c r="D11" s="15">
        <v>4.8</v>
      </c>
      <c r="E11" s="15">
        <v>1.61</v>
      </c>
      <c r="F11" s="15">
        <v>1.26</v>
      </c>
    </row>
    <row r="12" spans="3:6" x14ac:dyDescent="0.25">
      <c r="C12" s="15">
        <v>5.07</v>
      </c>
      <c r="D12" s="15">
        <v>3.15</v>
      </c>
      <c r="E12" s="15">
        <v>7.27</v>
      </c>
      <c r="F12" s="15">
        <v>3.76</v>
      </c>
    </row>
    <row r="13" spans="3:6" x14ac:dyDescent="0.25">
      <c r="C13" s="15">
        <v>7.57</v>
      </c>
      <c r="D13" s="15">
        <v>3.93</v>
      </c>
      <c r="E13" s="15">
        <v>3.5</v>
      </c>
      <c r="F13" s="15">
        <v>1.23</v>
      </c>
    </row>
    <row r="14" spans="3:6" x14ac:dyDescent="0.25">
      <c r="C14" s="15">
        <v>8.07</v>
      </c>
      <c r="D14" s="15">
        <v>3.77</v>
      </c>
      <c r="E14" s="15">
        <v>6.5200000000000005</v>
      </c>
      <c r="F14" s="15">
        <v>3.92</v>
      </c>
    </row>
    <row r="15" spans="3:6" x14ac:dyDescent="0.25">
      <c r="C15" s="15">
        <v>5.58</v>
      </c>
      <c r="D15" s="15">
        <v>7.92</v>
      </c>
      <c r="E15" s="15">
        <v>12.569999999999999</v>
      </c>
      <c r="F15" s="15">
        <v>1.8399999999999999</v>
      </c>
    </row>
    <row r="16" spans="3:6" x14ac:dyDescent="0.25">
      <c r="C16" s="15">
        <v>1.34</v>
      </c>
      <c r="D16" s="15">
        <v>6.24</v>
      </c>
      <c r="E16" s="15">
        <v>1.04</v>
      </c>
      <c r="F16" s="15">
        <v>0.66</v>
      </c>
    </row>
    <row r="17" spans="3:6" x14ac:dyDescent="0.25">
      <c r="C17" s="15">
        <v>6</v>
      </c>
      <c r="D17" s="15">
        <v>4.1399999999999997</v>
      </c>
      <c r="E17" s="15">
        <v>0.99</v>
      </c>
      <c r="F17" s="15">
        <v>1.8599999999999999</v>
      </c>
    </row>
    <row r="18" spans="3:6" x14ac:dyDescent="0.25">
      <c r="C18" s="15">
        <v>7.75</v>
      </c>
      <c r="D18" s="15">
        <v>8.4699999999999989</v>
      </c>
      <c r="E18" s="15">
        <v>9.32</v>
      </c>
      <c r="F18" s="15">
        <v>1.31</v>
      </c>
    </row>
    <row r="19" spans="3:6" x14ac:dyDescent="0.25">
      <c r="C19" s="15">
        <v>9.9</v>
      </c>
      <c r="D19" s="15">
        <v>3.62</v>
      </c>
      <c r="E19" s="15">
        <v>2.9699999999999998</v>
      </c>
      <c r="F19" s="15">
        <v>1.53</v>
      </c>
    </row>
    <row r="20" spans="3:6" x14ac:dyDescent="0.25">
      <c r="C20" s="15">
        <v>7.39</v>
      </c>
      <c r="D20" s="15">
        <v>1.43</v>
      </c>
      <c r="E20" s="15">
        <v>6.78</v>
      </c>
      <c r="F20" s="15">
        <v>0.85999999999999988</v>
      </c>
    </row>
    <row r="21" spans="3:6" x14ac:dyDescent="0.25">
      <c r="C21" s="15">
        <v>8.89</v>
      </c>
      <c r="D21" s="15">
        <v>4.24</v>
      </c>
      <c r="E21" s="15">
        <v>6.48</v>
      </c>
      <c r="F21" s="15">
        <v>0.82000000000000006</v>
      </c>
    </row>
    <row r="22" spans="3:6" x14ac:dyDescent="0.25">
      <c r="C22" s="15">
        <v>7.74</v>
      </c>
      <c r="D22" s="15">
        <v>2.9099999999999997</v>
      </c>
      <c r="E22" s="15">
        <v>3.9000000000000004</v>
      </c>
      <c r="F22" s="15">
        <v>0.78</v>
      </c>
    </row>
    <row r="23" spans="3:6" x14ac:dyDescent="0.25">
      <c r="C23" s="15">
        <v>7.75</v>
      </c>
      <c r="D23" s="15">
        <v>7.9</v>
      </c>
      <c r="E23" s="15">
        <v>3.3600000000000003</v>
      </c>
      <c r="F23" s="15">
        <v>1.19</v>
      </c>
    </row>
    <row r="24" spans="3:6" x14ac:dyDescent="0.25">
      <c r="C24" s="15">
        <v>4.51</v>
      </c>
      <c r="D24" s="15">
        <v>1.9100000000000001</v>
      </c>
      <c r="E24" s="15">
        <v>2.0100000000000002</v>
      </c>
      <c r="F24" s="15">
        <v>2.23</v>
      </c>
    </row>
    <row r="25" spans="3:6" x14ac:dyDescent="0.25">
      <c r="C25" s="15">
        <v>6.6400000000000006</v>
      </c>
      <c r="D25" s="15">
        <v>3.31</v>
      </c>
      <c r="E25" s="15">
        <v>5.2700000000000005</v>
      </c>
      <c r="F25" s="15">
        <v>0.8</v>
      </c>
    </row>
    <row r="26" spans="3:6" x14ac:dyDescent="0.25">
      <c r="C26" s="15">
        <v>2.67</v>
      </c>
      <c r="D26" s="15">
        <v>4.8599999999999994</v>
      </c>
      <c r="E26" s="15">
        <v>5.0999999999999996</v>
      </c>
      <c r="F26" s="15">
        <v>1.21</v>
      </c>
    </row>
    <row r="27" spans="3:6" x14ac:dyDescent="0.25">
      <c r="C27" s="15">
        <v>9.0500000000000007</v>
      </c>
      <c r="D27" s="15">
        <v>6.25</v>
      </c>
      <c r="E27" s="15">
        <v>1.49</v>
      </c>
      <c r="F27" s="15">
        <v>1.33</v>
      </c>
    </row>
    <row r="28" spans="3:6" x14ac:dyDescent="0.25">
      <c r="C28" s="15">
        <v>1.61</v>
      </c>
      <c r="D28" s="15">
        <v>4.8599999999999994</v>
      </c>
      <c r="E28" s="15">
        <v>1.25</v>
      </c>
      <c r="F28" s="15">
        <v>0.94</v>
      </c>
    </row>
    <row r="29" spans="3:6" x14ac:dyDescent="0.25">
      <c r="C29" s="15">
        <v>4.75</v>
      </c>
      <c r="D29" s="15">
        <v>1.6500000000000001</v>
      </c>
      <c r="E29" s="15">
        <v>2.5</v>
      </c>
      <c r="F29" s="15">
        <v>2.0300000000000002</v>
      </c>
    </row>
    <row r="30" spans="3:6" x14ac:dyDescent="0.25">
      <c r="C30" s="15">
        <v>7.67</v>
      </c>
      <c r="D30" s="15">
        <v>1.6500000000000001</v>
      </c>
      <c r="E30" s="15">
        <v>0.70000000000000007</v>
      </c>
      <c r="F30" s="15">
        <v>0.71</v>
      </c>
    </row>
    <row r="31" spans="3:6" x14ac:dyDescent="0.25">
      <c r="C31" s="15">
        <v>5.91</v>
      </c>
      <c r="D31" s="15">
        <v>2.0100000000000002</v>
      </c>
      <c r="E31" s="15">
        <v>4.3099999999999996</v>
      </c>
      <c r="F31" s="15">
        <v>1.0900000000000001</v>
      </c>
    </row>
    <row r="32" spans="3:6" x14ac:dyDescent="0.25">
      <c r="C32" s="15">
        <v>8.07</v>
      </c>
      <c r="D32" s="15">
        <v>5.7299999999999995</v>
      </c>
      <c r="E32" s="15">
        <v>1.6700000000000002</v>
      </c>
      <c r="F32" s="15">
        <v>0.8</v>
      </c>
    </row>
    <row r="33" spans="2:6" x14ac:dyDescent="0.25">
      <c r="B33" s="7" t="s">
        <v>1</v>
      </c>
      <c r="C33" s="6">
        <f>AVERAGE(C3:C32)</f>
        <v>6.3576666666666659</v>
      </c>
      <c r="D33" s="6">
        <f t="shared" ref="D33:F33" si="0">AVERAGE(D3:D32)</f>
        <v>4.0950000000000015</v>
      </c>
      <c r="E33" s="6">
        <f t="shared" si="0"/>
        <v>3.7530000000000006</v>
      </c>
      <c r="F33" s="6">
        <f t="shared" si="0"/>
        <v>1.5353333333333332</v>
      </c>
    </row>
    <row r="34" spans="2:6" x14ac:dyDescent="0.25">
      <c r="B34" s="7" t="s">
        <v>2</v>
      </c>
      <c r="C34" s="6">
        <f>STDEV(C3:C32)</f>
        <v>2.4516619040875169</v>
      </c>
      <c r="D34" s="6">
        <v>1.9307256988339687</v>
      </c>
      <c r="E34" s="6">
        <v>2.820523490173533</v>
      </c>
      <c r="F34" s="6">
        <v>1.079357194826156</v>
      </c>
    </row>
    <row r="35" spans="2:6" x14ac:dyDescent="0.25">
      <c r="B35" s="7" t="s">
        <v>3</v>
      </c>
      <c r="C35" s="6">
        <f>((C34/SQRT(30)))</f>
        <v>0.44761017608160003</v>
      </c>
      <c r="D35" s="6">
        <f t="shared" ref="D35:F35" si="1">((D34/SQRT(30)))</f>
        <v>0.35250067253543016</v>
      </c>
      <c r="E35" s="6">
        <f t="shared" si="1"/>
        <v>0.5149547798470816</v>
      </c>
      <c r="F35" s="6">
        <f t="shared" si="1"/>
        <v>0.19706276107059467</v>
      </c>
    </row>
    <row r="36" spans="2:6" x14ac:dyDescent="0.25">
      <c r="C36" s="1"/>
      <c r="D36" s="1"/>
      <c r="E36" s="1"/>
      <c r="F36" s="1"/>
    </row>
    <row r="37" spans="2:6" x14ac:dyDescent="0.25">
      <c r="C37" s="1"/>
      <c r="D37" s="1"/>
      <c r="E37" s="1"/>
      <c r="F37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F8CA3-B046-49F7-933B-6089096EDB6C}">
  <dimension ref="B1:F52"/>
  <sheetViews>
    <sheetView tabSelected="1" workbookViewId="0">
      <selection activeCell="J9" sqref="J9"/>
    </sheetView>
  </sheetViews>
  <sheetFormatPr defaultRowHeight="15" x14ac:dyDescent="0.25"/>
  <sheetData>
    <row r="1" spans="3:6" x14ac:dyDescent="0.25">
      <c r="C1" t="s">
        <v>10</v>
      </c>
      <c r="D1" s="4"/>
      <c r="E1" s="4"/>
      <c r="F1" s="4"/>
    </row>
    <row r="2" spans="3:6" x14ac:dyDescent="0.25">
      <c r="C2" s="8">
        <v>0</v>
      </c>
      <c r="D2" s="8">
        <v>800</v>
      </c>
      <c r="E2" s="8">
        <v>1600</v>
      </c>
      <c r="F2" s="8">
        <v>2400</v>
      </c>
    </row>
    <row r="3" spans="3:6" x14ac:dyDescent="0.25">
      <c r="C3" s="15">
        <v>36</v>
      </c>
      <c r="D3" s="15">
        <v>18</v>
      </c>
      <c r="E3" s="15">
        <v>3</v>
      </c>
      <c r="F3" s="15">
        <v>9</v>
      </c>
    </row>
    <row r="4" spans="3:6" x14ac:dyDescent="0.25">
      <c r="C4" s="15">
        <v>42</v>
      </c>
      <c r="D4" s="15">
        <v>15</v>
      </c>
      <c r="E4" s="15">
        <v>10</v>
      </c>
      <c r="F4" s="15">
        <v>4</v>
      </c>
    </row>
    <row r="5" spans="3:6" x14ac:dyDescent="0.25">
      <c r="C5" s="15">
        <v>42</v>
      </c>
      <c r="D5" s="15">
        <v>9</v>
      </c>
      <c r="E5" s="15">
        <v>15</v>
      </c>
      <c r="F5" s="15">
        <v>6</v>
      </c>
    </row>
    <row r="6" spans="3:6" x14ac:dyDescent="0.25">
      <c r="C6" s="15">
        <v>36</v>
      </c>
      <c r="D6" s="15">
        <v>18</v>
      </c>
      <c r="E6" s="15">
        <v>15</v>
      </c>
      <c r="F6" s="15">
        <v>5</v>
      </c>
    </row>
    <row r="7" spans="3:6" x14ac:dyDescent="0.25">
      <c r="C7" s="15">
        <v>30</v>
      </c>
      <c r="D7" s="15">
        <v>6</v>
      </c>
      <c r="E7" s="15">
        <v>12</v>
      </c>
      <c r="F7" s="15">
        <v>4</v>
      </c>
    </row>
    <row r="8" spans="3:6" x14ac:dyDescent="0.25">
      <c r="C8" s="15">
        <v>42</v>
      </c>
      <c r="D8" s="15">
        <v>9</v>
      </c>
      <c r="E8" s="15">
        <v>12</v>
      </c>
      <c r="F8" s="15">
        <v>12</v>
      </c>
    </row>
    <row r="9" spans="3:6" x14ac:dyDescent="0.25">
      <c r="C9" s="15">
        <v>42</v>
      </c>
      <c r="D9" s="15">
        <v>30</v>
      </c>
      <c r="E9" s="15">
        <v>12</v>
      </c>
      <c r="F9" s="15">
        <v>4</v>
      </c>
    </row>
    <row r="10" spans="3:6" x14ac:dyDescent="0.25">
      <c r="C10" s="15">
        <v>30</v>
      </c>
      <c r="D10" s="15">
        <v>18</v>
      </c>
      <c r="E10" s="15">
        <v>12</v>
      </c>
      <c r="F10" s="15">
        <v>6</v>
      </c>
    </row>
    <row r="11" spans="3:6" x14ac:dyDescent="0.25">
      <c r="C11" s="15">
        <v>20</v>
      </c>
      <c r="D11" s="15">
        <v>12</v>
      </c>
      <c r="E11" s="15">
        <v>12</v>
      </c>
      <c r="F11" s="15">
        <v>9</v>
      </c>
    </row>
    <row r="12" spans="3:6" x14ac:dyDescent="0.25">
      <c r="C12" s="15">
        <v>30</v>
      </c>
      <c r="D12" s="15">
        <v>18</v>
      </c>
      <c r="E12" s="15">
        <v>2</v>
      </c>
      <c r="F12" s="15">
        <v>8</v>
      </c>
    </row>
    <row r="13" spans="3:6" x14ac:dyDescent="0.25">
      <c r="C13" s="15">
        <v>30</v>
      </c>
      <c r="D13" s="15">
        <v>12</v>
      </c>
      <c r="E13" s="15">
        <v>18</v>
      </c>
      <c r="F13" s="15">
        <v>4</v>
      </c>
    </row>
    <row r="14" spans="3:6" x14ac:dyDescent="0.25">
      <c r="C14" s="15">
        <v>20</v>
      </c>
      <c r="D14" s="15">
        <v>12</v>
      </c>
      <c r="E14" s="15">
        <v>18</v>
      </c>
      <c r="F14" s="15">
        <v>12</v>
      </c>
    </row>
    <row r="15" spans="3:6" x14ac:dyDescent="0.25">
      <c r="C15" s="15">
        <v>42</v>
      </c>
      <c r="D15" s="15">
        <v>12</v>
      </c>
      <c r="E15" s="15">
        <v>8</v>
      </c>
      <c r="F15" s="15">
        <v>6</v>
      </c>
    </row>
    <row r="16" spans="3:6" x14ac:dyDescent="0.25">
      <c r="C16" s="15">
        <v>36</v>
      </c>
      <c r="D16" s="15">
        <v>18</v>
      </c>
      <c r="E16" s="15">
        <v>20</v>
      </c>
      <c r="F16" s="15">
        <v>6</v>
      </c>
    </row>
    <row r="17" spans="3:6" x14ac:dyDescent="0.25">
      <c r="C17" s="15">
        <v>30</v>
      </c>
      <c r="D17" s="15">
        <v>18</v>
      </c>
      <c r="E17" s="15">
        <v>20</v>
      </c>
      <c r="F17" s="15">
        <v>6</v>
      </c>
    </row>
    <row r="18" spans="3:6" x14ac:dyDescent="0.25">
      <c r="C18" s="15">
        <v>20</v>
      </c>
      <c r="D18" s="15">
        <v>12</v>
      </c>
      <c r="E18" s="15">
        <v>11</v>
      </c>
      <c r="F18" s="15">
        <v>5</v>
      </c>
    </row>
    <row r="19" spans="3:6" x14ac:dyDescent="0.25">
      <c r="C19" s="15">
        <v>42</v>
      </c>
      <c r="D19" s="15">
        <v>12</v>
      </c>
      <c r="E19" s="15">
        <v>20</v>
      </c>
      <c r="F19" s="15">
        <v>4</v>
      </c>
    </row>
    <row r="20" spans="3:6" x14ac:dyDescent="0.25">
      <c r="C20" s="15">
        <v>42</v>
      </c>
      <c r="D20" s="15">
        <v>12</v>
      </c>
      <c r="E20" s="15">
        <v>30</v>
      </c>
      <c r="F20" s="15">
        <v>4</v>
      </c>
    </row>
    <row r="21" spans="3:6" x14ac:dyDescent="0.25">
      <c r="C21" s="15">
        <v>20</v>
      </c>
      <c r="D21" s="15">
        <v>12</v>
      </c>
      <c r="E21" s="15">
        <v>5</v>
      </c>
      <c r="F21" s="15">
        <v>5</v>
      </c>
    </row>
    <row r="22" spans="3:6" x14ac:dyDescent="0.25">
      <c r="C22" s="15">
        <v>36</v>
      </c>
      <c r="D22" s="15">
        <v>18</v>
      </c>
      <c r="E22" s="15">
        <v>20</v>
      </c>
      <c r="F22" s="15">
        <v>5</v>
      </c>
    </row>
    <row r="23" spans="3:6" x14ac:dyDescent="0.25">
      <c r="C23" s="15">
        <v>24</v>
      </c>
      <c r="D23" s="15">
        <v>9</v>
      </c>
      <c r="E23" s="15">
        <v>36</v>
      </c>
      <c r="F23" s="15">
        <v>4</v>
      </c>
    </row>
    <row r="24" spans="3:6" x14ac:dyDescent="0.25">
      <c r="C24" s="15">
        <v>20</v>
      </c>
      <c r="D24" s="15">
        <v>12</v>
      </c>
      <c r="E24" s="15">
        <v>3</v>
      </c>
      <c r="F24" s="15">
        <v>5</v>
      </c>
    </row>
    <row r="25" spans="3:6" x14ac:dyDescent="0.25">
      <c r="C25" s="15">
        <v>18</v>
      </c>
      <c r="D25" s="15">
        <v>12</v>
      </c>
      <c r="E25" s="15">
        <v>18</v>
      </c>
      <c r="F25" s="15">
        <v>4</v>
      </c>
    </row>
    <row r="26" spans="3:6" x14ac:dyDescent="0.25">
      <c r="C26" s="15">
        <v>20</v>
      </c>
      <c r="D26" s="15">
        <v>12</v>
      </c>
      <c r="E26" s="15">
        <v>8</v>
      </c>
      <c r="F26" s="15">
        <v>6</v>
      </c>
    </row>
    <row r="27" spans="3:6" x14ac:dyDescent="0.25">
      <c r="C27" s="15">
        <v>18</v>
      </c>
      <c r="D27" s="15">
        <v>18</v>
      </c>
      <c r="E27" s="15">
        <v>6</v>
      </c>
      <c r="F27" s="15">
        <v>3</v>
      </c>
    </row>
    <row r="28" spans="3:6" x14ac:dyDescent="0.25">
      <c r="C28" s="15">
        <v>20</v>
      </c>
      <c r="D28" s="15">
        <v>12</v>
      </c>
      <c r="E28" s="15">
        <v>16</v>
      </c>
      <c r="F28" s="15">
        <v>4</v>
      </c>
    </row>
    <row r="29" spans="3:6" x14ac:dyDescent="0.25">
      <c r="C29" s="15">
        <v>30</v>
      </c>
      <c r="D29" s="15">
        <v>20</v>
      </c>
      <c r="E29" s="15">
        <v>9</v>
      </c>
      <c r="F29" s="15">
        <v>4</v>
      </c>
    </row>
    <row r="30" spans="3:6" x14ac:dyDescent="0.25">
      <c r="C30" s="15">
        <v>24</v>
      </c>
      <c r="D30" s="15">
        <v>5</v>
      </c>
      <c r="E30" s="15">
        <v>5</v>
      </c>
      <c r="F30" s="15">
        <v>9</v>
      </c>
    </row>
    <row r="31" spans="3:6" x14ac:dyDescent="0.25">
      <c r="C31" s="15">
        <v>12</v>
      </c>
      <c r="D31" s="15">
        <v>9</v>
      </c>
      <c r="E31" s="15">
        <v>12</v>
      </c>
      <c r="F31" s="15">
        <v>5</v>
      </c>
    </row>
    <row r="32" spans="3:6" x14ac:dyDescent="0.25">
      <c r="C32" s="15">
        <v>30</v>
      </c>
      <c r="D32" s="15">
        <v>30</v>
      </c>
      <c r="E32" s="15">
        <v>9</v>
      </c>
      <c r="F32" s="15">
        <v>5</v>
      </c>
    </row>
    <row r="33" spans="2:6" x14ac:dyDescent="0.25">
      <c r="C33" s="15">
        <v>30</v>
      </c>
      <c r="D33" s="15">
        <v>9</v>
      </c>
      <c r="E33" s="15">
        <v>5</v>
      </c>
      <c r="F33" s="15">
        <v>12</v>
      </c>
    </row>
    <row r="34" spans="2:6" x14ac:dyDescent="0.25">
      <c r="C34" s="15">
        <v>20</v>
      </c>
      <c r="D34" s="15">
        <v>9</v>
      </c>
      <c r="E34" s="15">
        <v>12</v>
      </c>
      <c r="F34" s="15">
        <v>6</v>
      </c>
    </row>
    <row r="35" spans="2:6" x14ac:dyDescent="0.25">
      <c r="C35" s="15">
        <v>24</v>
      </c>
      <c r="D35" s="15">
        <v>12</v>
      </c>
      <c r="E35" s="15">
        <v>9</v>
      </c>
      <c r="F35" s="15">
        <v>9</v>
      </c>
    </row>
    <row r="36" spans="2:6" x14ac:dyDescent="0.25">
      <c r="C36" s="15">
        <v>24</v>
      </c>
      <c r="D36" s="15">
        <v>24</v>
      </c>
      <c r="E36" s="15">
        <v>9</v>
      </c>
      <c r="F36" s="15">
        <v>5</v>
      </c>
    </row>
    <row r="37" spans="2:6" x14ac:dyDescent="0.25">
      <c r="C37" s="15">
        <v>30</v>
      </c>
      <c r="D37" s="15">
        <v>12</v>
      </c>
      <c r="E37" s="15">
        <v>8</v>
      </c>
      <c r="F37" s="15">
        <v>5</v>
      </c>
    </row>
    <row r="38" spans="2:6" x14ac:dyDescent="0.25">
      <c r="C38" s="15">
        <v>30</v>
      </c>
      <c r="D38" s="15">
        <v>36</v>
      </c>
      <c r="E38" s="15">
        <v>5</v>
      </c>
      <c r="F38" s="15">
        <v>5</v>
      </c>
    </row>
    <row r="39" spans="2:6" x14ac:dyDescent="0.25">
      <c r="C39" s="15">
        <v>18</v>
      </c>
      <c r="D39" s="15">
        <v>24</v>
      </c>
      <c r="E39" s="15">
        <v>7</v>
      </c>
      <c r="F39" s="15">
        <v>6</v>
      </c>
    </row>
    <row r="40" spans="2:6" x14ac:dyDescent="0.25">
      <c r="C40" s="15">
        <v>30</v>
      </c>
      <c r="D40" s="15">
        <v>12</v>
      </c>
      <c r="E40" s="15">
        <v>9</v>
      </c>
      <c r="F40" s="15">
        <v>42</v>
      </c>
    </row>
    <row r="41" spans="2:6" x14ac:dyDescent="0.25">
      <c r="C41" s="15">
        <v>24</v>
      </c>
      <c r="D41" s="15">
        <v>12</v>
      </c>
      <c r="E41" s="15">
        <v>7</v>
      </c>
      <c r="F41" s="15">
        <v>5</v>
      </c>
    </row>
    <row r="42" spans="2:6" x14ac:dyDescent="0.25">
      <c r="C42" s="15">
        <v>36</v>
      </c>
      <c r="D42" s="15">
        <v>24</v>
      </c>
      <c r="E42" s="15">
        <v>5</v>
      </c>
      <c r="F42" s="15">
        <v>6</v>
      </c>
    </row>
    <row r="43" spans="2:6" x14ac:dyDescent="0.25">
      <c r="C43" s="15">
        <v>30</v>
      </c>
      <c r="D43" s="15">
        <v>9</v>
      </c>
      <c r="E43" s="15">
        <v>12</v>
      </c>
      <c r="F43" s="15">
        <v>12</v>
      </c>
    </row>
    <row r="44" spans="2:6" x14ac:dyDescent="0.25">
      <c r="C44" s="15">
        <v>30</v>
      </c>
      <c r="D44" s="15">
        <v>9</v>
      </c>
      <c r="E44" s="15">
        <v>6</v>
      </c>
      <c r="F44" s="15">
        <v>4</v>
      </c>
    </row>
    <row r="45" spans="2:6" x14ac:dyDescent="0.25">
      <c r="C45" s="15">
        <v>42</v>
      </c>
      <c r="D45" s="15">
        <v>8</v>
      </c>
      <c r="E45" s="15">
        <v>3</v>
      </c>
      <c r="F45" s="15">
        <v>9</v>
      </c>
    </row>
    <row r="46" spans="2:6" x14ac:dyDescent="0.25">
      <c r="C46" s="15">
        <v>18</v>
      </c>
      <c r="D46" s="15">
        <v>12</v>
      </c>
      <c r="E46" s="15">
        <v>20</v>
      </c>
      <c r="F46" s="15">
        <v>12</v>
      </c>
    </row>
    <row r="47" spans="2:6" x14ac:dyDescent="0.25">
      <c r="C47" s="15">
        <v>30</v>
      </c>
      <c r="D47" s="15">
        <v>8</v>
      </c>
      <c r="E47" s="15">
        <v>5</v>
      </c>
      <c r="F47" s="15">
        <v>4</v>
      </c>
    </row>
    <row r="48" spans="2:6" x14ac:dyDescent="0.25">
      <c r="B48" s="7" t="s">
        <v>1</v>
      </c>
      <c r="C48" s="6">
        <f>(AVERAGE(C3:C47))</f>
        <v>28.888888888888889</v>
      </c>
      <c r="D48" s="6">
        <f t="shared" ref="D48:F48" si="0">(AVERAGE(D3:D47))</f>
        <v>14.444444444444445</v>
      </c>
      <c r="E48" s="6">
        <f t="shared" si="0"/>
        <v>11.533333333333333</v>
      </c>
      <c r="F48" s="6">
        <f t="shared" si="0"/>
        <v>7</v>
      </c>
    </row>
    <row r="49" spans="2:6" x14ac:dyDescent="0.25">
      <c r="B49" s="7" t="s">
        <v>2</v>
      </c>
      <c r="C49" s="6">
        <f>(STDEV(C3:C47))</f>
        <v>8.4697918355396293</v>
      </c>
      <c r="D49" s="6">
        <f t="shared" ref="D49:F49" si="1">(STDEV(D3:D47))</f>
        <v>6.6351527883879609</v>
      </c>
      <c r="E49" s="6">
        <f t="shared" si="1"/>
        <v>7.0858373470670992</v>
      </c>
      <c r="F49" s="6">
        <f t="shared" si="1"/>
        <v>5.9314263193449666</v>
      </c>
    </row>
    <row r="50" spans="2:6" x14ac:dyDescent="0.25">
      <c r="B50" s="7" t="s">
        <v>3</v>
      </c>
      <c r="C50" s="6">
        <f>(C49/SQRT(450))</f>
        <v>0.39926981614323515</v>
      </c>
      <c r="D50" s="6">
        <f t="shared" ref="D50:F50" si="2">(D49/SQRT(450))</f>
        <v>0.31278410205853041</v>
      </c>
      <c r="E50" s="6">
        <f t="shared" si="2"/>
        <v>0.33402957589973609</v>
      </c>
      <c r="F50" s="6">
        <f t="shared" si="2"/>
        <v>0.27961011816781267</v>
      </c>
    </row>
    <row r="51" spans="2:6" x14ac:dyDescent="0.25">
      <c r="C51" s="1"/>
      <c r="D51" s="1"/>
      <c r="E51" s="1"/>
      <c r="F51" s="1"/>
    </row>
    <row r="52" spans="2:6" x14ac:dyDescent="0.25">
      <c r="B52" s="1"/>
      <c r="C52" s="1"/>
      <c r="D52" s="1"/>
      <c r="E52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Dry weight</vt:lpstr>
      <vt:lpstr>NPP</vt:lpstr>
      <vt:lpstr>Seed weight</vt:lpstr>
      <vt:lpstr>Seed number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2021-06-28T08:35:18Z</dcterms:created>
  <dcterms:modified xsi:type="dcterms:W3CDTF">2021-07-05T17:52:31Z</dcterms:modified>
</cp:coreProperties>
</file>