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General" sheetId="1" r:id="rId1"/>
    <sheet name="Graph" sheetId="2" r:id="rId2"/>
  </sheets>
  <calcPr calcId="144525"/>
</workbook>
</file>

<file path=xl/calcChain.xml><?xml version="1.0" encoding="utf-8"?>
<calcChain xmlns="http://schemas.openxmlformats.org/spreadsheetml/2006/main">
  <c r="M61" i="1" l="1"/>
  <c r="N56" i="1" s="1"/>
  <c r="O56" i="1" s="1"/>
  <c r="M71" i="1"/>
  <c r="N66" i="1" s="1"/>
  <c r="O66" i="1" s="1"/>
  <c r="M51" i="1"/>
  <c r="N48" i="1" s="1"/>
  <c r="O48" i="1" s="1"/>
  <c r="H71" i="1"/>
  <c r="I68" i="1" s="1"/>
  <c r="J68" i="1" s="1"/>
  <c r="I55" i="1"/>
  <c r="H61" i="1"/>
  <c r="I57" i="1" s="1"/>
  <c r="J57" i="1" s="1"/>
  <c r="H51" i="1"/>
  <c r="I48" i="1" s="1"/>
  <c r="J48" i="1" s="1"/>
  <c r="C71" i="1"/>
  <c r="D68" i="1" s="1"/>
  <c r="E68" i="1" s="1"/>
  <c r="D60" i="1"/>
  <c r="E60" i="1" s="1"/>
  <c r="C61" i="1"/>
  <c r="D58" i="1" s="1"/>
  <c r="E58" i="1" s="1"/>
  <c r="D45" i="1"/>
  <c r="C51" i="1"/>
  <c r="D48" i="1" s="1"/>
  <c r="E48" i="1" s="1"/>
  <c r="D57" i="1" l="1"/>
  <c r="E57" i="1" s="1"/>
  <c r="D67" i="1"/>
  <c r="E67" i="1" s="1"/>
  <c r="I47" i="1"/>
  <c r="J47" i="1" s="1"/>
  <c r="D55" i="1"/>
  <c r="D56" i="1"/>
  <c r="E56" i="1" s="1"/>
  <c r="I45" i="1"/>
  <c r="I46" i="1"/>
  <c r="J46" i="1" s="1"/>
  <c r="I56" i="1"/>
  <c r="J56" i="1" s="1"/>
  <c r="I65" i="1"/>
  <c r="I66" i="1"/>
  <c r="J66" i="1" s="1"/>
  <c r="I50" i="1"/>
  <c r="J50" i="1" s="1"/>
  <c r="I70" i="1"/>
  <c r="J70" i="1" s="1"/>
  <c r="D59" i="1"/>
  <c r="E59" i="1" s="1"/>
  <c r="D65" i="1"/>
  <c r="I49" i="1"/>
  <c r="J49" i="1" s="1"/>
  <c r="I69" i="1"/>
  <c r="J69" i="1" s="1"/>
  <c r="I67" i="1"/>
  <c r="J67" i="1" s="1"/>
  <c r="D47" i="1"/>
  <c r="E47" i="1" s="1"/>
  <c r="D50" i="1"/>
  <c r="E50" i="1" s="1"/>
  <c r="D46" i="1"/>
  <c r="E46" i="1" s="1"/>
  <c r="D70" i="1"/>
  <c r="E70" i="1" s="1"/>
  <c r="D66" i="1"/>
  <c r="E66" i="1" s="1"/>
  <c r="I59" i="1"/>
  <c r="J59" i="1" s="1"/>
  <c r="I60" i="1"/>
  <c r="J60" i="1" s="1"/>
  <c r="N45" i="1"/>
  <c r="N47" i="1"/>
  <c r="O47" i="1" s="1"/>
  <c r="N59" i="1"/>
  <c r="O59" i="1" s="1"/>
  <c r="D49" i="1"/>
  <c r="E49" i="1" s="1"/>
  <c r="D69" i="1"/>
  <c r="E69" i="1" s="1"/>
  <c r="I58" i="1"/>
  <c r="J58" i="1" s="1"/>
  <c r="N50" i="1"/>
  <c r="O50" i="1" s="1"/>
  <c r="N46" i="1"/>
  <c r="O46" i="1" s="1"/>
  <c r="N58" i="1"/>
  <c r="O58" i="1" s="1"/>
  <c r="N49" i="1"/>
  <c r="O49" i="1" s="1"/>
  <c r="N55" i="1"/>
  <c r="N57" i="1"/>
  <c r="O57" i="1" s="1"/>
  <c r="N60" i="1"/>
  <c r="O60" i="1" s="1"/>
  <c r="O55" i="1"/>
  <c r="N69" i="1"/>
  <c r="O69" i="1" s="1"/>
  <c r="N68" i="1"/>
  <c r="O68" i="1" s="1"/>
  <c r="N65" i="1"/>
  <c r="O65" i="1" s="1"/>
  <c r="N67" i="1"/>
  <c r="O67" i="1" s="1"/>
  <c r="N70" i="1"/>
  <c r="O70" i="1" s="1"/>
  <c r="O45" i="1"/>
  <c r="O51" i="1" s="1"/>
  <c r="I71" i="1"/>
  <c r="J65" i="1"/>
  <c r="J71" i="1" s="1"/>
  <c r="I61" i="1"/>
  <c r="J55" i="1"/>
  <c r="J61" i="1" s="1"/>
  <c r="I51" i="1"/>
  <c r="J45" i="1"/>
  <c r="J51" i="1" s="1"/>
  <c r="D71" i="1"/>
  <c r="E65" i="1"/>
  <c r="E71" i="1" s="1"/>
  <c r="D61" i="1"/>
  <c r="E55" i="1"/>
  <c r="E61" i="1" s="1"/>
  <c r="D51" i="1"/>
  <c r="E45" i="1"/>
  <c r="E51" i="1" s="1"/>
  <c r="N61" i="1" l="1"/>
  <c r="N51" i="1"/>
  <c r="O61" i="1"/>
  <c r="O71" i="1"/>
  <c r="N71" i="1"/>
  <c r="M41" i="1" l="1"/>
  <c r="N36" i="1" s="1"/>
  <c r="O36" i="1" s="1"/>
  <c r="M31" i="1"/>
  <c r="N27" i="1" s="1"/>
  <c r="O27" i="1" s="1"/>
  <c r="M21" i="1"/>
  <c r="N15" i="1" s="1"/>
  <c r="H41" i="1"/>
  <c r="I37" i="1" s="1"/>
  <c r="J37" i="1" s="1"/>
  <c r="H31" i="1"/>
  <c r="I29" i="1" s="1"/>
  <c r="J29" i="1" s="1"/>
  <c r="H21" i="1"/>
  <c r="I16" i="1" s="1"/>
  <c r="J16" i="1" s="1"/>
  <c r="C41" i="1"/>
  <c r="D37" i="1" s="1"/>
  <c r="E37" i="1" s="1"/>
  <c r="D30" i="1"/>
  <c r="E30" i="1" s="1"/>
  <c r="C31" i="1"/>
  <c r="D28" i="1" s="1"/>
  <c r="E28" i="1" s="1"/>
  <c r="C21" i="1"/>
  <c r="D17" i="1" s="1"/>
  <c r="E17" i="1" s="1"/>
  <c r="D19" i="1" l="1"/>
  <c r="E19" i="1" s="1"/>
  <c r="N29" i="1"/>
  <c r="O29" i="1" s="1"/>
  <c r="D16" i="1"/>
  <c r="E16" i="1" s="1"/>
  <c r="D29" i="1"/>
  <c r="E29" i="1" s="1"/>
  <c r="D40" i="1"/>
  <c r="E40" i="1" s="1"/>
  <c r="I19" i="1"/>
  <c r="J19" i="1" s="1"/>
  <c r="I40" i="1"/>
  <c r="J40" i="1" s="1"/>
  <c r="N18" i="1"/>
  <c r="O18" i="1" s="1"/>
  <c r="N26" i="1"/>
  <c r="O26" i="1" s="1"/>
  <c r="I39" i="1"/>
  <c r="J39" i="1" s="1"/>
  <c r="D27" i="1"/>
  <c r="E27" i="1" s="1"/>
  <c r="D39" i="1"/>
  <c r="E39" i="1" s="1"/>
  <c r="D20" i="1"/>
  <c r="E20" i="1" s="1"/>
  <c r="D25" i="1"/>
  <c r="D26" i="1"/>
  <c r="E26" i="1" s="1"/>
  <c r="D36" i="1"/>
  <c r="E36" i="1" s="1"/>
  <c r="I36" i="1"/>
  <c r="J36" i="1" s="1"/>
  <c r="N30" i="1"/>
  <c r="O30" i="1" s="1"/>
  <c r="N39" i="1"/>
  <c r="O39" i="1" s="1"/>
  <c r="N38" i="1"/>
  <c r="O38" i="1" s="1"/>
  <c r="I25" i="1"/>
  <c r="D18" i="1"/>
  <c r="E18" i="1" s="1"/>
  <c r="I17" i="1"/>
  <c r="J17" i="1" s="1"/>
  <c r="I26" i="1"/>
  <c r="J26" i="1" s="1"/>
  <c r="I38" i="1"/>
  <c r="J38" i="1" s="1"/>
  <c r="N20" i="1"/>
  <c r="O20" i="1" s="1"/>
  <c r="N16" i="1"/>
  <c r="O16" i="1" s="1"/>
  <c r="N28" i="1"/>
  <c r="O28" i="1" s="1"/>
  <c r="N35" i="1"/>
  <c r="N37" i="1"/>
  <c r="O37" i="1" s="1"/>
  <c r="I28" i="1"/>
  <c r="J28" i="1" s="1"/>
  <c r="I18" i="1"/>
  <c r="J18" i="1" s="1"/>
  <c r="I27" i="1"/>
  <c r="J27" i="1" s="1"/>
  <c r="N17" i="1"/>
  <c r="O17" i="1" s="1"/>
  <c r="D38" i="1"/>
  <c r="E38" i="1" s="1"/>
  <c r="I15" i="1"/>
  <c r="I30" i="1"/>
  <c r="J30" i="1" s="1"/>
  <c r="D15" i="1"/>
  <c r="D21" i="1" s="1"/>
  <c r="D35" i="1"/>
  <c r="I20" i="1"/>
  <c r="J20" i="1" s="1"/>
  <c r="I35" i="1"/>
  <c r="N19" i="1"/>
  <c r="O19" i="1" s="1"/>
  <c r="N25" i="1"/>
  <c r="N40" i="1"/>
  <c r="O40" i="1" s="1"/>
  <c r="O35" i="1"/>
  <c r="O25" i="1"/>
  <c r="O31" i="1" s="1"/>
  <c r="O15" i="1"/>
  <c r="I41" i="1"/>
  <c r="J35" i="1"/>
  <c r="J41" i="1" s="1"/>
  <c r="J25" i="1"/>
  <c r="J31" i="1" s="1"/>
  <c r="D41" i="1"/>
  <c r="E35" i="1"/>
  <c r="E41" i="1" s="1"/>
  <c r="D31" i="1"/>
  <c r="E25" i="1"/>
  <c r="E31" i="1" s="1"/>
  <c r="E15" i="1"/>
  <c r="E21" i="1" s="1"/>
  <c r="O41" i="1" l="1"/>
  <c r="I21" i="1"/>
  <c r="J15" i="1"/>
  <c r="J21" i="1" s="1"/>
  <c r="O21" i="1"/>
  <c r="N31" i="1"/>
  <c r="I31" i="1"/>
  <c r="N21" i="1"/>
  <c r="N41" i="1"/>
  <c r="M10" i="1"/>
  <c r="N7" i="1" s="1"/>
  <c r="O7" i="1" s="1"/>
  <c r="H10" i="1"/>
  <c r="I4" i="1" s="1"/>
  <c r="I9" i="1" l="1"/>
  <c r="J9" i="1" s="1"/>
  <c r="I5" i="1"/>
  <c r="J5" i="1" s="1"/>
  <c r="N4" i="1"/>
  <c r="O4" i="1" s="1"/>
  <c r="N9" i="1"/>
  <c r="O9" i="1" s="1"/>
  <c r="N8" i="1"/>
  <c r="O8" i="1" s="1"/>
  <c r="N5" i="1"/>
  <c r="O5" i="1" s="1"/>
  <c r="N6" i="1"/>
  <c r="O6" i="1" s="1"/>
  <c r="I7" i="1"/>
  <c r="J7" i="1" s="1"/>
  <c r="I10" i="1"/>
  <c r="I6" i="1"/>
  <c r="J6" i="1" s="1"/>
  <c r="I8" i="1"/>
  <c r="J8" i="1" s="1"/>
  <c r="O10" i="1"/>
  <c r="J4" i="1"/>
  <c r="N10" i="1" l="1"/>
  <c r="J10" i="1"/>
  <c r="C10" i="1"/>
  <c r="D7" i="1" s="1"/>
  <c r="E7" i="1" s="1"/>
  <c r="D4" i="1" l="1"/>
  <c r="D9" i="1"/>
  <c r="E9" i="1" s="1"/>
  <c r="D5" i="1"/>
  <c r="E5" i="1" s="1"/>
  <c r="D6" i="1"/>
  <c r="E6" i="1" s="1"/>
  <c r="D8" i="1"/>
  <c r="E8" i="1" s="1"/>
  <c r="E4" i="1" l="1"/>
  <c r="E10" i="1" s="1"/>
  <c r="D10" i="1"/>
</calcChain>
</file>

<file path=xl/sharedStrings.xml><?xml version="1.0" encoding="utf-8"?>
<sst xmlns="http://schemas.openxmlformats.org/spreadsheetml/2006/main" count="314" uniqueCount="57">
  <si>
    <t>Phenotype</t>
  </si>
  <si>
    <t>n</t>
  </si>
  <si>
    <t>Proportions</t>
  </si>
  <si>
    <t>Totals</t>
  </si>
  <si>
    <t>Specie</t>
  </si>
  <si>
    <t>Females</t>
  </si>
  <si>
    <t>Males</t>
  </si>
  <si>
    <t>Adults</t>
  </si>
  <si>
    <t>Subadults</t>
  </si>
  <si>
    <t>Adult Females</t>
  </si>
  <si>
    <t>Subadult Females</t>
  </si>
  <si>
    <t>Adult Males</t>
  </si>
  <si>
    <t>Subadult Males</t>
  </si>
  <si>
    <t>Mature</t>
  </si>
  <si>
    <t>Imature</t>
  </si>
  <si>
    <t>Imature Females</t>
  </si>
  <si>
    <t>Mature Females</t>
  </si>
  <si>
    <t>Imature Males</t>
  </si>
  <si>
    <t>Mature Males</t>
  </si>
  <si>
    <t>Adults (sp)</t>
  </si>
  <si>
    <t xml:space="preserve">Adults (F) </t>
  </si>
  <si>
    <t>Adults (M)</t>
  </si>
  <si>
    <t>Subadults (sp)</t>
  </si>
  <si>
    <t xml:space="preserve">Subadults(F) </t>
  </si>
  <si>
    <t>Subadults (M)</t>
  </si>
  <si>
    <t>Matures (sp)</t>
  </si>
  <si>
    <t xml:space="preserve">Matures(F) </t>
  </si>
  <si>
    <t>Matures(M)</t>
  </si>
  <si>
    <t>Imatures (sp)</t>
  </si>
  <si>
    <t xml:space="preserve">Imatures(F) </t>
  </si>
  <si>
    <t>Imatures(M)</t>
  </si>
  <si>
    <t>Indefinite</t>
  </si>
  <si>
    <t>Indefinite Females</t>
  </si>
  <si>
    <t>Indefinite Males</t>
  </si>
  <si>
    <t>Indefinite (sp)</t>
  </si>
  <si>
    <t xml:space="preserve">Indefinite(F) </t>
  </si>
  <si>
    <t>Indefinite(M)</t>
  </si>
  <si>
    <t>Chrom1</t>
  </si>
  <si>
    <t>Chrom2</t>
  </si>
  <si>
    <t>Chrom3</t>
  </si>
  <si>
    <t>Chrom4</t>
  </si>
  <si>
    <t>Chrom5</t>
  </si>
  <si>
    <t>Chrom6</t>
  </si>
  <si>
    <t>Chromotypes</t>
  </si>
  <si>
    <t>Juveniles (sp)</t>
  </si>
  <si>
    <t xml:space="preserve">Juveniles(F) </t>
  </si>
  <si>
    <t>Juveniles(M)</t>
  </si>
  <si>
    <t>Juveniles</t>
  </si>
  <si>
    <t>Juveniles Females</t>
  </si>
  <si>
    <t>Juveniles Males</t>
  </si>
  <si>
    <t>ANOVA Chi Sqr. (N = 6, df = 2) = 1.3; p = 0.51</t>
  </si>
  <si>
    <t>ANOVA Chi Sqr. (N = 6, df = 2) = 1.0; p = 0.61</t>
  </si>
  <si>
    <t>ANOVA Chi Sqr. (N = 6, df = 2) = 0.33; p = 0.85</t>
  </si>
  <si>
    <t>ANOVA Chi Sqr. (N = 6, df = 2) = 0.26; p = 0.87</t>
  </si>
  <si>
    <t>ANOVA Chi Sqr. (N = 6, df = 2) = 1.33; p = 0.51</t>
  </si>
  <si>
    <t xml:space="preserve">Friedman ANOVA </t>
  </si>
  <si>
    <t>Friedman's Statistic = 0.00 (No variance)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</si>
</sst>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Arial"/>
    </font>
    <font>
      <sz val="10"/>
      <color indexed="10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rgb="FFA5A5A5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4" fillId="4" borderId="2" applyNumberFormat="0" applyAlignment="0" applyProtection="0"/>
    <xf numFmtId="0" fontId="5" fillId="0" borderId="0"/>
    <xf numFmtId="0" fontId="7" fillId="5" borderId="6" applyNumberFormat="0" applyAlignment="0" applyProtection="0"/>
    <xf numFmtId="0" fontId="8" fillId="0" borderId="0"/>
    <xf numFmtId="0" fontId="8" fillId="0" borderId="0"/>
    <xf numFmtId="0" fontId="5" fillId="0" borderId="0"/>
  </cellStyleXfs>
  <cellXfs count="26">
    <xf numFmtId="0" fontId="0" fillId="0" borderId="0" xfId="0"/>
    <xf numFmtId="0" fontId="1" fillId="2" borderId="1" xfId="1"/>
    <xf numFmtId="0" fontId="2" fillId="3" borderId="1" xfId="2" applyBorder="1"/>
    <xf numFmtId="0" fontId="3" fillId="2" borderId="1" xfId="1" applyFont="1"/>
    <xf numFmtId="1" fontId="1" fillId="2" borderId="1" xfId="1" applyNumberFormat="1" applyAlignment="1" applyProtection="1">
      <alignment horizontal="right" vertical="center"/>
    </xf>
    <xf numFmtId="1" fontId="2" fillId="3" borderId="1" xfId="2" applyNumberFormat="1" applyBorder="1"/>
    <xf numFmtId="0" fontId="4" fillId="4" borderId="2" xfId="3"/>
    <xf numFmtId="1" fontId="4" fillId="4" borderId="2" xfId="3" applyNumberFormat="1" applyAlignment="1" applyProtection="1">
      <alignment horizontal="right" vertical="center"/>
    </xf>
    <xf numFmtId="1" fontId="4" fillId="4" borderId="2" xfId="3" applyNumberFormat="1"/>
    <xf numFmtId="1" fontId="6" fillId="0" borderId="0" xfId="4" applyNumberFormat="1" applyFont="1" applyFill="1" applyBorder="1" applyAlignment="1" applyProtection="1">
      <alignment horizontal="right" vertical="center"/>
    </xf>
    <xf numFmtId="1" fontId="9" fillId="0" borderId="0" xfId="6" applyNumberFormat="1" applyFont="1" applyFill="1" applyBorder="1" applyAlignment="1" applyProtection="1">
      <alignment horizontal="right" vertical="center"/>
    </xf>
    <xf numFmtId="164" fontId="9" fillId="0" borderId="0" xfId="6" applyNumberFormat="1" applyFont="1" applyFill="1" applyBorder="1" applyAlignment="1" applyProtection="1">
      <alignment horizontal="right" vertical="center"/>
    </xf>
    <xf numFmtId="164" fontId="10" fillId="0" borderId="0" xfId="6" applyNumberFormat="1" applyFont="1" applyFill="1" applyBorder="1" applyAlignment="1" applyProtection="1">
      <alignment horizontal="right" vertical="center"/>
    </xf>
    <xf numFmtId="0" fontId="8" fillId="0" borderId="0" xfId="6"/>
    <xf numFmtId="0" fontId="7" fillId="5" borderId="6" xfId="5"/>
    <xf numFmtId="1" fontId="7" fillId="5" borderId="6" xfId="5" applyNumberFormat="1" applyAlignment="1" applyProtection="1">
      <alignment horizontal="right" vertical="center"/>
    </xf>
    <xf numFmtId="1" fontId="7" fillId="5" borderId="6" xfId="5" applyNumberFormat="1"/>
    <xf numFmtId="1" fontId="10" fillId="0" borderId="0" xfId="6" applyNumberFormat="1" applyFont="1" applyFill="1" applyBorder="1" applyAlignment="1" applyProtection="1">
      <alignment horizontal="right" vertical="center"/>
    </xf>
    <xf numFmtId="0" fontId="11" fillId="0" borderId="0" xfId="0" applyFont="1"/>
    <xf numFmtId="2" fontId="0" fillId="0" borderId="0" xfId="0" applyNumberFormat="1"/>
    <xf numFmtId="1" fontId="9" fillId="0" borderId="0" xfId="7" applyNumberFormat="1" applyFont="1" applyFill="1" applyBorder="1" applyAlignment="1" applyProtection="1">
      <alignment horizontal="right" vertical="center"/>
    </xf>
    <xf numFmtId="0" fontId="7" fillId="5" borderId="6" xfId="5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4" fillId="4" borderId="2" xfId="3" applyAlignment="1">
      <alignment horizontal="center"/>
    </xf>
    <xf numFmtId="0" fontId="3" fillId="2" borderId="4" xfId="1" applyFont="1" applyBorder="1" applyAlignment="1">
      <alignment horizontal="center"/>
    </xf>
  </cellXfs>
  <cellStyles count="9">
    <cellStyle name="Célula de Verificação" xfId="3" builtinId="23"/>
    <cellStyle name="Ênfase1" xfId="2" builtinId="29"/>
    <cellStyle name="Entrada" xfId="1" builtinId="20"/>
    <cellStyle name="Normal" xfId="0" builtinId="0"/>
    <cellStyle name="Normal 2" xfId="8"/>
    <cellStyle name="Normal_General" xfId="6"/>
    <cellStyle name="Normal_General_1" xfId="4"/>
    <cellStyle name="Normal_Graph" xfId="7"/>
    <cellStyle name="Saída" xfId="5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Phenotype in </a:t>
            </a:r>
            <a:r>
              <a:rPr lang="pt-BR" i="1"/>
              <a:t>P. cristiceps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Graph!$B$1</c:f>
              <c:strCache>
                <c:ptCount val="1"/>
                <c:pt idx="0">
                  <c:v>Specie</c:v>
                </c:pt>
              </c:strCache>
            </c:strRef>
          </c:tx>
          <c:marker>
            <c:symbol val="none"/>
          </c:marker>
          <c:cat>
            <c:strRef>
              <c:f>Graph!$A$2:$A$7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Graph!$B$2:$B$7</c:f>
              <c:numCache>
                <c:formatCode>0.00</c:formatCode>
                <c:ptCount val="6"/>
                <c:pt idx="0">
                  <c:v>14.668769716088329</c:v>
                </c:pt>
                <c:pt idx="1">
                  <c:v>42.744479495268138</c:v>
                </c:pt>
                <c:pt idx="2">
                  <c:v>6.1514195583596214</c:v>
                </c:pt>
                <c:pt idx="3">
                  <c:v>9.1482649842271293</c:v>
                </c:pt>
                <c:pt idx="4">
                  <c:v>8.0441640378548893</c:v>
                </c:pt>
                <c:pt idx="5">
                  <c:v>19.242902208201894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Graph!$C$1</c:f>
              <c:strCache>
                <c:ptCount val="1"/>
                <c:pt idx="0">
                  <c:v>Females</c:v>
                </c:pt>
              </c:strCache>
            </c:strRef>
          </c:tx>
          <c:marker>
            <c:symbol val="none"/>
          </c:marker>
          <c:cat>
            <c:strRef>
              <c:f>Graph!$A$2:$A$7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Graph!$C$2:$C$7</c:f>
              <c:numCache>
                <c:formatCode>0.00</c:formatCode>
                <c:ptCount val="6"/>
                <c:pt idx="0">
                  <c:v>14.855072463768115</c:v>
                </c:pt>
                <c:pt idx="1">
                  <c:v>41.666666666666671</c:v>
                </c:pt>
                <c:pt idx="2">
                  <c:v>6.5217391304347823</c:v>
                </c:pt>
                <c:pt idx="3">
                  <c:v>9.4202898550724647</c:v>
                </c:pt>
                <c:pt idx="4">
                  <c:v>7.2463768115942031</c:v>
                </c:pt>
                <c:pt idx="5">
                  <c:v>20.289855072463769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Graph!$D$1</c:f>
              <c:strCache>
                <c:ptCount val="1"/>
                <c:pt idx="0">
                  <c:v>Males</c:v>
                </c:pt>
              </c:strCache>
            </c:strRef>
          </c:tx>
          <c:marker>
            <c:symbol val="none"/>
          </c:marker>
          <c:cat>
            <c:strRef>
              <c:f>Graph!$A$2:$A$7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Graph!$D$2:$D$7</c:f>
              <c:numCache>
                <c:formatCode>0.00</c:formatCode>
                <c:ptCount val="6"/>
                <c:pt idx="0">
                  <c:v>14.52513966480447</c:v>
                </c:pt>
                <c:pt idx="1">
                  <c:v>43.575418994413404</c:v>
                </c:pt>
                <c:pt idx="2">
                  <c:v>5.8659217877094969</c:v>
                </c:pt>
                <c:pt idx="3">
                  <c:v>8.938547486033519</c:v>
                </c:pt>
                <c:pt idx="4">
                  <c:v>8.6592178770949726</c:v>
                </c:pt>
                <c:pt idx="5">
                  <c:v>18.435754189944134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09792"/>
        <c:axId val="49011328"/>
      </c:lineChart>
      <c:catAx>
        <c:axId val="49009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9011328"/>
        <c:crosses val="autoZero"/>
        <c:auto val="1"/>
        <c:lblAlgn val="ctr"/>
        <c:lblOffset val="100"/>
        <c:noMultiLvlLbl val="0"/>
      </c:catAx>
      <c:valAx>
        <c:axId val="4901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Proportions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900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baseline="0">
                <a:effectLst/>
              </a:rPr>
              <a:t>Phenotype in </a:t>
            </a:r>
            <a:r>
              <a:rPr lang="pt-BR" sz="1800" b="1" i="1" baseline="0">
                <a:effectLst/>
              </a:rPr>
              <a:t>P. cristiceps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Graph!$B$9</c:f>
              <c:strCache>
                <c:ptCount val="1"/>
                <c:pt idx="0">
                  <c:v>Adults (sp)</c:v>
                </c:pt>
              </c:strCache>
            </c:strRef>
          </c:tx>
          <c:marker>
            <c:symbol val="none"/>
          </c:marker>
          <c:cat>
            <c:strRef>
              <c:f>Graph!$A$10:$A$15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Graph!$B$10:$B$15</c:f>
              <c:numCache>
                <c:formatCode>0.00</c:formatCode>
                <c:ptCount val="6"/>
                <c:pt idx="0">
                  <c:v>14.066496163682865</c:v>
                </c:pt>
                <c:pt idx="1">
                  <c:v>44.245524296675192</c:v>
                </c:pt>
                <c:pt idx="2">
                  <c:v>8.1841432225063944</c:v>
                </c:pt>
                <c:pt idx="3">
                  <c:v>7.9283887468030692</c:v>
                </c:pt>
                <c:pt idx="4">
                  <c:v>6.6496163682864458</c:v>
                </c:pt>
                <c:pt idx="5">
                  <c:v>18.925831202046037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Graph!$C$9</c:f>
              <c:strCache>
                <c:ptCount val="1"/>
                <c:pt idx="0">
                  <c:v>Adults (F) </c:v>
                </c:pt>
              </c:strCache>
            </c:strRef>
          </c:tx>
          <c:marker>
            <c:symbol val="none"/>
          </c:marker>
          <c:cat>
            <c:strRef>
              <c:f>Graph!$A$10:$A$15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Graph!$C$10:$C$15</c:f>
              <c:numCache>
                <c:formatCode>0.00</c:formatCode>
                <c:ptCount val="6"/>
                <c:pt idx="0">
                  <c:v>15.09433962264151</c:v>
                </c:pt>
                <c:pt idx="1">
                  <c:v>42.138364779874216</c:v>
                </c:pt>
                <c:pt idx="2">
                  <c:v>6.2893081761006293</c:v>
                </c:pt>
                <c:pt idx="3">
                  <c:v>9.433962264150944</c:v>
                </c:pt>
                <c:pt idx="4">
                  <c:v>6.9182389937106921</c:v>
                </c:pt>
                <c:pt idx="5">
                  <c:v>20.125786163522015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Graph!$D$9</c:f>
              <c:strCache>
                <c:ptCount val="1"/>
                <c:pt idx="0">
                  <c:v>Adults (M)</c:v>
                </c:pt>
              </c:strCache>
            </c:strRef>
          </c:tx>
          <c:marker>
            <c:symbol val="none"/>
          </c:marker>
          <c:cat>
            <c:strRef>
              <c:f>Graph!$A$10:$A$15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Graph!$D$10:$D$15</c:f>
              <c:numCache>
                <c:formatCode>0.00</c:formatCode>
                <c:ptCount val="6"/>
                <c:pt idx="0">
                  <c:v>14.601769911504425</c:v>
                </c:pt>
                <c:pt idx="1">
                  <c:v>43.805309734513273</c:v>
                </c:pt>
                <c:pt idx="2">
                  <c:v>5.7522123893805306</c:v>
                </c:pt>
                <c:pt idx="3">
                  <c:v>8.8495575221238933</c:v>
                </c:pt>
                <c:pt idx="4">
                  <c:v>8.4070796460176993</c:v>
                </c:pt>
                <c:pt idx="5">
                  <c:v>18.584070796460178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77344"/>
        <c:axId val="49178880"/>
      </c:lineChart>
      <c:catAx>
        <c:axId val="4917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9178880"/>
        <c:crosses val="autoZero"/>
        <c:auto val="1"/>
        <c:lblAlgn val="ctr"/>
        <c:lblOffset val="100"/>
        <c:noMultiLvlLbl val="0"/>
      </c:catAx>
      <c:valAx>
        <c:axId val="49178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Proportions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917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baseline="0">
                <a:effectLst/>
              </a:rPr>
              <a:t>Phenotype in </a:t>
            </a:r>
            <a:r>
              <a:rPr lang="pt-BR" sz="1800" b="1" i="1" baseline="0">
                <a:effectLst/>
              </a:rPr>
              <a:t>P. cristiceps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Graph!$B$17</c:f>
              <c:strCache>
                <c:ptCount val="1"/>
                <c:pt idx="0">
                  <c:v>Subadults (sp)</c:v>
                </c:pt>
              </c:strCache>
            </c:strRef>
          </c:tx>
          <c:marker>
            <c:symbol val="none"/>
          </c:marker>
          <c:cat>
            <c:strRef>
              <c:f>Graph!$A$18:$A$23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Graph!$B$18:$B$23</c:f>
              <c:numCache>
                <c:formatCode>0.00</c:formatCode>
                <c:ptCount val="6"/>
                <c:pt idx="0">
                  <c:v>15.686274509803921</c:v>
                </c:pt>
                <c:pt idx="1">
                  <c:v>42.483660130718953</c:v>
                </c:pt>
                <c:pt idx="2">
                  <c:v>3.9215686274509802</c:v>
                </c:pt>
                <c:pt idx="3">
                  <c:v>11.76470588235294</c:v>
                </c:pt>
                <c:pt idx="4">
                  <c:v>7.18954248366013</c:v>
                </c:pt>
                <c:pt idx="5">
                  <c:v>18.954248366013072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Graph!$C$17</c:f>
              <c:strCache>
                <c:ptCount val="1"/>
                <c:pt idx="0">
                  <c:v>Subadults(F) </c:v>
                </c:pt>
              </c:strCache>
            </c:strRef>
          </c:tx>
          <c:marker>
            <c:symbol val="none"/>
          </c:marker>
          <c:cat>
            <c:strRef>
              <c:f>Graph!$A$18:$A$23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Graph!$C$18:$C$23</c:f>
              <c:numCache>
                <c:formatCode>0.00</c:formatCode>
                <c:ptCount val="6"/>
                <c:pt idx="0">
                  <c:v>14.285714285714285</c:v>
                </c:pt>
                <c:pt idx="1">
                  <c:v>42.857142857142854</c:v>
                </c:pt>
                <c:pt idx="2">
                  <c:v>5.7142857142857144</c:v>
                </c:pt>
                <c:pt idx="3">
                  <c:v>8.5714285714285712</c:v>
                </c:pt>
                <c:pt idx="4">
                  <c:v>7.1428571428571423</c:v>
                </c:pt>
                <c:pt idx="5">
                  <c:v>21.428571428571427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Graph!$D$17</c:f>
              <c:strCache>
                <c:ptCount val="1"/>
                <c:pt idx="0">
                  <c:v>Subadults (M)</c:v>
                </c:pt>
              </c:strCache>
            </c:strRef>
          </c:tx>
          <c:marker>
            <c:symbol val="none"/>
          </c:marker>
          <c:cat>
            <c:strRef>
              <c:f>Graph!$A$18:$A$23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Graph!$D$18:$D$23</c:f>
              <c:numCache>
                <c:formatCode>0.00</c:formatCode>
                <c:ptCount val="6"/>
                <c:pt idx="0">
                  <c:v>14.473684210526317</c:v>
                </c:pt>
                <c:pt idx="1">
                  <c:v>44.736842105263158</c:v>
                </c:pt>
                <c:pt idx="2">
                  <c:v>5.2631578947368416</c:v>
                </c:pt>
                <c:pt idx="3">
                  <c:v>9.2105263157894726</c:v>
                </c:pt>
                <c:pt idx="4">
                  <c:v>7.8947368421052628</c:v>
                </c:pt>
                <c:pt idx="5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1632"/>
        <c:axId val="49223168"/>
      </c:lineChart>
      <c:catAx>
        <c:axId val="49221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9223168"/>
        <c:crosses val="autoZero"/>
        <c:auto val="1"/>
        <c:lblAlgn val="ctr"/>
        <c:lblOffset val="100"/>
        <c:noMultiLvlLbl val="0"/>
      </c:catAx>
      <c:valAx>
        <c:axId val="49223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Proportions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9221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baseline="0">
                <a:effectLst/>
              </a:rPr>
              <a:t>Phenotype in </a:t>
            </a:r>
            <a:r>
              <a:rPr lang="pt-BR" sz="1800" b="1" i="1" baseline="0">
                <a:effectLst/>
              </a:rPr>
              <a:t>P. cristiceps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Graph!$B$25</c:f>
              <c:strCache>
                <c:ptCount val="1"/>
                <c:pt idx="0">
                  <c:v>Juveniles (sp)</c:v>
                </c:pt>
              </c:strCache>
            </c:strRef>
          </c:tx>
          <c:marker>
            <c:symbol val="none"/>
          </c:marker>
          <c:cat>
            <c:strRef>
              <c:f>Graph!$A$26:$A$31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Graph!$B$26:$B$31</c:f>
              <c:numCache>
                <c:formatCode>0.00</c:formatCode>
                <c:ptCount val="6"/>
                <c:pt idx="0">
                  <c:v>15.555555555555555</c:v>
                </c:pt>
                <c:pt idx="1">
                  <c:v>36.666666666666664</c:v>
                </c:pt>
                <c:pt idx="2">
                  <c:v>1.1111111111111112</c:v>
                </c:pt>
                <c:pt idx="3">
                  <c:v>10</c:v>
                </c:pt>
                <c:pt idx="4">
                  <c:v>15.555555555555555</c:v>
                </c:pt>
                <c:pt idx="5">
                  <c:v>21.111111111111111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Graph!$C$25</c:f>
              <c:strCache>
                <c:ptCount val="1"/>
                <c:pt idx="0">
                  <c:v>Juveniles(F) </c:v>
                </c:pt>
              </c:strCache>
            </c:strRef>
          </c:tx>
          <c:marker>
            <c:symbol val="none"/>
          </c:marker>
          <c:cat>
            <c:strRef>
              <c:f>Graph!$A$26:$A$31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Graph!$C$26:$C$31</c:f>
              <c:numCache>
                <c:formatCode>0.00</c:formatCode>
                <c:ptCount val="6"/>
                <c:pt idx="0">
                  <c:v>13.888888888888889</c:v>
                </c:pt>
                <c:pt idx="1">
                  <c:v>44.444444444444443</c:v>
                </c:pt>
                <c:pt idx="2">
                  <c:v>5.5555555555555554</c:v>
                </c:pt>
                <c:pt idx="3">
                  <c:v>8.3333333333333321</c:v>
                </c:pt>
                <c:pt idx="4">
                  <c:v>5.5555555555555554</c:v>
                </c:pt>
                <c:pt idx="5">
                  <c:v>22.222222222222221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Graph!$D$25</c:f>
              <c:strCache>
                <c:ptCount val="1"/>
                <c:pt idx="0">
                  <c:v>Juveniles(M)</c:v>
                </c:pt>
              </c:strCache>
            </c:strRef>
          </c:tx>
          <c:marker>
            <c:symbol val="none"/>
          </c:marker>
          <c:cat>
            <c:strRef>
              <c:f>Graph!$A$26:$A$31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Graph!$D$26:$D$31</c:f>
              <c:numCache>
                <c:formatCode>0.00</c:formatCode>
                <c:ptCount val="6"/>
                <c:pt idx="0">
                  <c:v>14.000000000000002</c:v>
                </c:pt>
                <c:pt idx="1">
                  <c:v>44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1472"/>
        <c:axId val="49267840"/>
      </c:lineChart>
      <c:catAx>
        <c:axId val="49241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9267840"/>
        <c:crosses val="autoZero"/>
        <c:auto val="1"/>
        <c:lblAlgn val="ctr"/>
        <c:lblOffset val="100"/>
        <c:noMultiLvlLbl val="0"/>
      </c:catAx>
      <c:valAx>
        <c:axId val="49267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Proportions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9241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baseline="0">
                <a:effectLst/>
              </a:rPr>
              <a:t>Phenotype in </a:t>
            </a:r>
            <a:r>
              <a:rPr lang="pt-BR" sz="1800" b="1" i="1" baseline="0">
                <a:effectLst/>
              </a:rPr>
              <a:t>P. cristiceps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Graph!$B$33</c:f>
              <c:strCache>
                <c:ptCount val="1"/>
                <c:pt idx="0">
                  <c:v>Matures (sp)</c:v>
                </c:pt>
              </c:strCache>
            </c:strRef>
          </c:tx>
          <c:marker>
            <c:symbol val="none"/>
          </c:marker>
          <c:cat>
            <c:strRef>
              <c:f>Graph!$A$34:$A$39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Graph!$B$34:$B$39</c:f>
              <c:numCache>
                <c:formatCode>0.00</c:formatCode>
                <c:ptCount val="6"/>
                <c:pt idx="0">
                  <c:v>17.374517374517374</c:v>
                </c:pt>
                <c:pt idx="1">
                  <c:v>42.471042471042466</c:v>
                </c:pt>
                <c:pt idx="2">
                  <c:v>9.2664092664092657</c:v>
                </c:pt>
                <c:pt idx="3">
                  <c:v>7.3359073359073363</c:v>
                </c:pt>
                <c:pt idx="4">
                  <c:v>7.7220077220077217</c:v>
                </c:pt>
                <c:pt idx="5">
                  <c:v>15.83011583011583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Graph!$C$33</c:f>
              <c:strCache>
                <c:ptCount val="1"/>
                <c:pt idx="0">
                  <c:v>Matures(F) </c:v>
                </c:pt>
              </c:strCache>
            </c:strRef>
          </c:tx>
          <c:marker>
            <c:symbol val="none"/>
          </c:marker>
          <c:cat>
            <c:strRef>
              <c:f>Graph!$A$34:$A$39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Graph!$C$34:$C$39</c:f>
              <c:numCache>
                <c:formatCode>0.00</c:formatCode>
                <c:ptCount val="6"/>
                <c:pt idx="0">
                  <c:v>15.384615384615385</c:v>
                </c:pt>
                <c:pt idx="1">
                  <c:v>42.735042735042732</c:v>
                </c:pt>
                <c:pt idx="2">
                  <c:v>10.256410256410255</c:v>
                </c:pt>
                <c:pt idx="3">
                  <c:v>5.982905982905983</c:v>
                </c:pt>
                <c:pt idx="4">
                  <c:v>7.6923076923076925</c:v>
                </c:pt>
                <c:pt idx="5">
                  <c:v>17.948717948717949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Graph!$D$33</c:f>
              <c:strCache>
                <c:ptCount val="1"/>
                <c:pt idx="0">
                  <c:v>Matures(M)</c:v>
                </c:pt>
              </c:strCache>
            </c:strRef>
          </c:tx>
          <c:marker>
            <c:symbol val="none"/>
          </c:marker>
          <c:cat>
            <c:strRef>
              <c:f>Graph!$A$34:$A$39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Graph!$D$34:$D$39</c:f>
              <c:numCache>
                <c:formatCode>0.00</c:formatCode>
                <c:ptCount val="6"/>
                <c:pt idx="0">
                  <c:v>19.014084507042252</c:v>
                </c:pt>
                <c:pt idx="1">
                  <c:v>42.25352112676056</c:v>
                </c:pt>
                <c:pt idx="2">
                  <c:v>8.4507042253521121</c:v>
                </c:pt>
                <c:pt idx="3">
                  <c:v>8.4507042253521121</c:v>
                </c:pt>
                <c:pt idx="4">
                  <c:v>7.7464788732394361</c:v>
                </c:pt>
                <c:pt idx="5">
                  <c:v>14.084507042253522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70624"/>
        <c:axId val="56572160"/>
      </c:lineChart>
      <c:catAx>
        <c:axId val="56570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56572160"/>
        <c:crosses val="autoZero"/>
        <c:auto val="1"/>
        <c:lblAlgn val="ctr"/>
        <c:lblOffset val="100"/>
        <c:noMultiLvlLbl val="0"/>
      </c:catAx>
      <c:valAx>
        <c:axId val="56572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Proportions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5657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Graph!$B$41</c:f>
              <c:strCache>
                <c:ptCount val="1"/>
                <c:pt idx="0">
                  <c:v>Imatures (sp)</c:v>
                </c:pt>
              </c:strCache>
            </c:strRef>
          </c:tx>
          <c:marker>
            <c:symbol val="none"/>
          </c:marker>
          <c:cat>
            <c:strRef>
              <c:f>Graph!$A$42:$A$47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Graph!$B$42:$B$47</c:f>
              <c:numCache>
                <c:formatCode>0.00</c:formatCode>
                <c:ptCount val="6"/>
                <c:pt idx="0">
                  <c:v>11.929824561403509</c:v>
                </c:pt>
                <c:pt idx="1">
                  <c:v>44.912280701754383</c:v>
                </c:pt>
                <c:pt idx="2">
                  <c:v>4.9122807017543861</c:v>
                </c:pt>
                <c:pt idx="3">
                  <c:v>10.175438596491228</c:v>
                </c:pt>
                <c:pt idx="4">
                  <c:v>5.6140350877192979</c:v>
                </c:pt>
                <c:pt idx="5">
                  <c:v>22.456140350877192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Graph!$C$41</c:f>
              <c:strCache>
                <c:ptCount val="1"/>
                <c:pt idx="0">
                  <c:v>Imatures(F) </c:v>
                </c:pt>
              </c:strCache>
            </c:strRef>
          </c:tx>
          <c:marker>
            <c:symbol val="none"/>
          </c:marker>
          <c:cat>
            <c:strRef>
              <c:f>Graph!$A$42:$A$47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Graph!$C$42:$C$47</c:f>
              <c:numCache>
                <c:formatCode>0.00</c:formatCode>
                <c:ptCount val="6"/>
                <c:pt idx="0">
                  <c:v>12.396694214876034</c:v>
                </c:pt>
                <c:pt idx="1">
                  <c:v>42.148760330578511</c:v>
                </c:pt>
                <c:pt idx="2">
                  <c:v>4.1322314049586781</c:v>
                </c:pt>
                <c:pt idx="3">
                  <c:v>11.570247933884298</c:v>
                </c:pt>
                <c:pt idx="4">
                  <c:v>6.6115702479338845</c:v>
                </c:pt>
                <c:pt idx="5">
                  <c:v>23.140495867768596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Graph!$D$41</c:f>
              <c:strCache>
                <c:ptCount val="1"/>
                <c:pt idx="0">
                  <c:v>Imatures(M)</c:v>
                </c:pt>
              </c:strCache>
            </c:strRef>
          </c:tx>
          <c:marker>
            <c:symbol val="none"/>
          </c:marker>
          <c:cat>
            <c:strRef>
              <c:f>Graph!$A$42:$A$47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Graph!$D$42:$D$47</c:f>
              <c:numCache>
                <c:formatCode>0.00</c:formatCode>
                <c:ptCount val="6"/>
                <c:pt idx="0">
                  <c:v>11.585365853658537</c:v>
                </c:pt>
                <c:pt idx="1">
                  <c:v>46.951219512195117</c:v>
                </c:pt>
                <c:pt idx="2">
                  <c:v>5.4878048780487809</c:v>
                </c:pt>
                <c:pt idx="3">
                  <c:v>9.1463414634146343</c:v>
                </c:pt>
                <c:pt idx="4">
                  <c:v>4.8780487804878048</c:v>
                </c:pt>
                <c:pt idx="5">
                  <c:v>21.951219512195124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01600"/>
        <c:axId val="56611584"/>
      </c:lineChart>
      <c:catAx>
        <c:axId val="5660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56611584"/>
        <c:crosses val="autoZero"/>
        <c:auto val="1"/>
        <c:lblAlgn val="ctr"/>
        <c:lblOffset val="100"/>
        <c:noMultiLvlLbl val="0"/>
      </c:catAx>
      <c:valAx>
        <c:axId val="56611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660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Graph!$B$49</c:f>
              <c:strCache>
                <c:ptCount val="1"/>
                <c:pt idx="0">
                  <c:v>Indefinite (sp)</c:v>
                </c:pt>
              </c:strCache>
            </c:strRef>
          </c:tx>
          <c:marker>
            <c:symbol val="none"/>
          </c:marker>
          <c:cat>
            <c:strRef>
              <c:f>Graph!$A$50:$A$55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Graph!$B$50:$B$55</c:f>
              <c:numCache>
                <c:formatCode>0.00</c:formatCode>
                <c:ptCount val="6"/>
                <c:pt idx="0">
                  <c:v>15.555555555555555</c:v>
                </c:pt>
                <c:pt idx="1">
                  <c:v>36.666666666666664</c:v>
                </c:pt>
                <c:pt idx="2">
                  <c:v>1.1111111111111112</c:v>
                </c:pt>
                <c:pt idx="3">
                  <c:v>11.111111111111111</c:v>
                </c:pt>
                <c:pt idx="4">
                  <c:v>16.666666666666664</c:v>
                </c:pt>
                <c:pt idx="5">
                  <c:v>18.888888888888889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Graph!$C$49</c:f>
              <c:strCache>
                <c:ptCount val="1"/>
                <c:pt idx="0">
                  <c:v>Indefinite(F) </c:v>
                </c:pt>
              </c:strCache>
            </c:strRef>
          </c:tx>
          <c:marker>
            <c:symbol val="none"/>
          </c:marker>
          <c:cat>
            <c:strRef>
              <c:f>Graph!$A$50:$A$55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Graph!$C$50:$C$55</c:f>
              <c:numCache>
                <c:formatCode>0.00</c:formatCode>
                <c:ptCount val="6"/>
                <c:pt idx="0">
                  <c:v>21.052631578947366</c:v>
                </c:pt>
                <c:pt idx="1">
                  <c:v>36.84210526315789</c:v>
                </c:pt>
                <c:pt idx="2">
                  <c:v>2.6315789473684208</c:v>
                </c:pt>
                <c:pt idx="3">
                  <c:v>13.157894736842104</c:v>
                </c:pt>
                <c:pt idx="4">
                  <c:v>7.8947368421052628</c:v>
                </c:pt>
                <c:pt idx="5">
                  <c:v>18.421052631578945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Graph!$D$49</c:f>
              <c:strCache>
                <c:ptCount val="1"/>
                <c:pt idx="0">
                  <c:v>Indefinite(M)</c:v>
                </c:pt>
              </c:strCache>
            </c:strRef>
          </c:tx>
          <c:marker>
            <c:symbol val="none"/>
          </c:marker>
          <c:cat>
            <c:strRef>
              <c:f>Graph!$A$50:$A$55</c:f>
              <c:strCache>
                <c:ptCount val="6"/>
                <c:pt idx="0">
                  <c:v>Chrom1</c:v>
                </c:pt>
                <c:pt idx="1">
                  <c:v>Chrom2</c:v>
                </c:pt>
                <c:pt idx="2">
                  <c:v>Chrom3</c:v>
                </c:pt>
                <c:pt idx="3">
                  <c:v>Chrom4</c:v>
                </c:pt>
                <c:pt idx="4">
                  <c:v>Chrom5</c:v>
                </c:pt>
                <c:pt idx="5">
                  <c:v>Chrom6</c:v>
                </c:pt>
              </c:strCache>
            </c:strRef>
          </c:cat>
          <c:val>
            <c:numRef>
              <c:f>Graph!$D$50:$D$55</c:f>
              <c:numCache>
                <c:formatCode>0.00</c:formatCode>
                <c:ptCount val="6"/>
                <c:pt idx="0">
                  <c:v>11.538461538461538</c:v>
                </c:pt>
                <c:pt idx="1">
                  <c:v>36.538461538461533</c:v>
                </c:pt>
                <c:pt idx="2">
                  <c:v>0</c:v>
                </c:pt>
                <c:pt idx="3">
                  <c:v>9.6153846153846168</c:v>
                </c:pt>
                <c:pt idx="4">
                  <c:v>23.076923076923077</c:v>
                </c:pt>
                <c:pt idx="5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86080"/>
        <c:axId val="69487616"/>
      </c:lineChart>
      <c:catAx>
        <c:axId val="6948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69487616"/>
        <c:crosses val="autoZero"/>
        <c:auto val="1"/>
        <c:lblAlgn val="ctr"/>
        <c:lblOffset val="100"/>
        <c:noMultiLvlLbl val="0"/>
      </c:catAx>
      <c:valAx>
        <c:axId val="694876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9486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16</xdr:col>
      <xdr:colOff>9525</xdr:colOff>
      <xdr:row>15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17</xdr:row>
      <xdr:rowOff>0</xdr:rowOff>
    </xdr:from>
    <xdr:to>
      <xdr:col>16</xdr:col>
      <xdr:colOff>76200</xdr:colOff>
      <xdr:row>31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581025</xdr:colOff>
      <xdr:row>32</xdr:row>
      <xdr:rowOff>180975</xdr:rowOff>
    </xdr:from>
    <xdr:to>
      <xdr:col>16</xdr:col>
      <xdr:colOff>123825</xdr:colOff>
      <xdr:row>47</xdr:row>
      <xdr:rowOff>66675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581025</xdr:colOff>
      <xdr:row>49</xdr:row>
      <xdr:rowOff>9525</xdr:rowOff>
    </xdr:from>
    <xdr:to>
      <xdr:col>16</xdr:col>
      <xdr:colOff>123825</xdr:colOff>
      <xdr:row>63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561973</xdr:colOff>
      <xdr:row>0</xdr:row>
      <xdr:rowOff>171450</xdr:rowOff>
    </xdr:from>
    <xdr:to>
      <xdr:col>25</xdr:col>
      <xdr:colOff>600074</xdr:colOff>
      <xdr:row>15</xdr:row>
      <xdr:rowOff>133350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552450</xdr:colOff>
      <xdr:row>17</xdr:row>
      <xdr:rowOff>19050</xdr:rowOff>
    </xdr:from>
    <xdr:to>
      <xdr:col>25</xdr:col>
      <xdr:colOff>600075</xdr:colOff>
      <xdr:row>31</xdr:row>
      <xdr:rowOff>95250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561975</xdr:colOff>
      <xdr:row>32</xdr:row>
      <xdr:rowOff>180975</xdr:rowOff>
    </xdr:from>
    <xdr:to>
      <xdr:col>26</xdr:col>
      <xdr:colOff>28575</xdr:colOff>
      <xdr:row>47</xdr:row>
      <xdr:rowOff>57150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2"/>
  <sheetViews>
    <sheetView tabSelected="1" topLeftCell="D1" zoomScaleNormal="100" workbookViewId="0">
      <selection activeCell="R19" sqref="R19"/>
    </sheetView>
  </sheetViews>
  <sheetFormatPr defaultRowHeight="15" x14ac:dyDescent="0.25"/>
  <cols>
    <col min="2" max="2" width="10.7109375" bestFit="1" customWidth="1"/>
    <col min="4" max="4" width="11.42578125" bestFit="1" customWidth="1"/>
    <col min="7" max="7" width="10.7109375" bestFit="1" customWidth="1"/>
    <col min="12" max="12" width="10.7109375" bestFit="1" customWidth="1"/>
  </cols>
  <sheetData>
    <row r="1" spans="2:20" ht="15.75" thickBot="1" x14ac:dyDescent="0.3"/>
    <row r="2" spans="2:20" ht="16.5" thickTop="1" thickBot="1" x14ac:dyDescent="0.3">
      <c r="B2" s="22" t="s">
        <v>4</v>
      </c>
      <c r="C2" s="25"/>
      <c r="D2" s="25"/>
      <c r="E2" s="23"/>
      <c r="G2" s="24" t="s">
        <v>5</v>
      </c>
      <c r="H2" s="24"/>
      <c r="I2" s="24"/>
      <c r="J2" s="24"/>
      <c r="L2" s="21" t="s">
        <v>6</v>
      </c>
      <c r="M2" s="21"/>
      <c r="N2" s="21"/>
      <c r="O2" s="21"/>
      <c r="Q2" t="s">
        <v>55</v>
      </c>
    </row>
    <row r="3" spans="2:20" ht="16.5" thickTop="1" thickBot="1" x14ac:dyDescent="0.3">
      <c r="B3" s="3" t="s">
        <v>0</v>
      </c>
      <c r="C3" s="3" t="s">
        <v>1</v>
      </c>
      <c r="D3" s="22" t="s">
        <v>2</v>
      </c>
      <c r="E3" s="23"/>
      <c r="G3" s="6" t="s">
        <v>0</v>
      </c>
      <c r="H3" s="6" t="s">
        <v>1</v>
      </c>
      <c r="I3" s="24" t="s">
        <v>2</v>
      </c>
      <c r="J3" s="24"/>
      <c r="L3" s="14" t="s">
        <v>0</v>
      </c>
      <c r="M3" s="14" t="s">
        <v>1</v>
      </c>
      <c r="N3" s="21" t="s">
        <v>2</v>
      </c>
      <c r="O3" s="21"/>
      <c r="Q3" t="s">
        <v>50</v>
      </c>
    </row>
    <row r="4" spans="2:20" ht="16.5" thickTop="1" thickBot="1" x14ac:dyDescent="0.3">
      <c r="B4" s="1" t="s">
        <v>37</v>
      </c>
      <c r="C4" s="4">
        <v>93</v>
      </c>
      <c r="D4" s="1">
        <f>C4/$C$10</f>
        <v>0.14668769716088328</v>
      </c>
      <c r="E4" s="1">
        <f>D4*100</f>
        <v>14.668769716088329</v>
      </c>
      <c r="G4" s="6" t="s">
        <v>37</v>
      </c>
      <c r="H4" s="7">
        <v>41</v>
      </c>
      <c r="I4" s="6">
        <f>H4/$H$10</f>
        <v>0.14855072463768115</v>
      </c>
      <c r="J4" s="6">
        <f>I4*100</f>
        <v>14.855072463768115</v>
      </c>
      <c r="L4" s="14" t="s">
        <v>37</v>
      </c>
      <c r="M4" s="15">
        <v>52</v>
      </c>
      <c r="N4" s="14">
        <f>M4/$M$10</f>
        <v>0.14525139664804471</v>
      </c>
      <c r="O4" s="14">
        <f>N4*100</f>
        <v>14.52513966480447</v>
      </c>
    </row>
    <row r="5" spans="2:20" ht="16.5" thickTop="1" thickBot="1" x14ac:dyDescent="0.3">
      <c r="B5" s="1" t="s">
        <v>38</v>
      </c>
      <c r="C5" s="4">
        <v>271</v>
      </c>
      <c r="D5" s="1">
        <f t="shared" ref="D5:D9" si="0">C5/$C$10</f>
        <v>0.4274447949526814</v>
      </c>
      <c r="E5" s="1">
        <f t="shared" ref="E5:E9" si="1">D5*100</f>
        <v>42.744479495268138</v>
      </c>
      <c r="G5" s="6" t="s">
        <v>38</v>
      </c>
      <c r="H5" s="7">
        <v>115</v>
      </c>
      <c r="I5" s="6">
        <f t="shared" ref="I5:I10" si="2">H5/$H$10</f>
        <v>0.41666666666666669</v>
      </c>
      <c r="J5" s="6">
        <f t="shared" ref="J5:J9" si="3">I5*100</f>
        <v>41.666666666666671</v>
      </c>
      <c r="L5" s="14" t="s">
        <v>38</v>
      </c>
      <c r="M5" s="15">
        <v>156</v>
      </c>
      <c r="N5" s="14">
        <f t="shared" ref="N5:N9" si="4">M5/$M$10</f>
        <v>0.43575418994413406</v>
      </c>
      <c r="O5" s="14">
        <f t="shared" ref="O5:O9" si="5">N5*100</f>
        <v>43.575418994413404</v>
      </c>
    </row>
    <row r="6" spans="2:20" ht="16.5" thickTop="1" thickBot="1" x14ac:dyDescent="0.3">
      <c r="B6" s="1" t="s">
        <v>39</v>
      </c>
      <c r="C6" s="4">
        <v>39</v>
      </c>
      <c r="D6" s="1">
        <f t="shared" si="0"/>
        <v>6.1514195583596214E-2</v>
      </c>
      <c r="E6" s="1">
        <f t="shared" si="1"/>
        <v>6.1514195583596214</v>
      </c>
      <c r="G6" s="6" t="s">
        <v>39</v>
      </c>
      <c r="H6" s="7">
        <v>18</v>
      </c>
      <c r="I6" s="6">
        <f t="shared" si="2"/>
        <v>6.5217391304347824E-2</v>
      </c>
      <c r="J6" s="6">
        <f t="shared" si="3"/>
        <v>6.5217391304347823</v>
      </c>
      <c r="L6" s="14" t="s">
        <v>39</v>
      </c>
      <c r="M6" s="15">
        <v>21</v>
      </c>
      <c r="N6" s="14">
        <f t="shared" si="4"/>
        <v>5.8659217877094973E-2</v>
      </c>
      <c r="O6" s="14">
        <f t="shared" si="5"/>
        <v>5.8659217877094969</v>
      </c>
    </row>
    <row r="7" spans="2:20" ht="16.5" thickTop="1" thickBot="1" x14ac:dyDescent="0.3">
      <c r="B7" s="1" t="s">
        <v>40</v>
      </c>
      <c r="C7" s="4">
        <v>58</v>
      </c>
      <c r="D7" s="1">
        <f t="shared" si="0"/>
        <v>9.1482649842271294E-2</v>
      </c>
      <c r="E7" s="1">
        <f t="shared" si="1"/>
        <v>9.1482649842271293</v>
      </c>
      <c r="G7" s="6" t="s">
        <v>40</v>
      </c>
      <c r="H7" s="7">
        <v>26</v>
      </c>
      <c r="I7" s="6">
        <f t="shared" si="2"/>
        <v>9.420289855072464E-2</v>
      </c>
      <c r="J7" s="6">
        <f t="shared" si="3"/>
        <v>9.4202898550724647</v>
      </c>
      <c r="L7" s="14" t="s">
        <v>40</v>
      </c>
      <c r="M7" s="15">
        <v>32</v>
      </c>
      <c r="N7" s="14">
        <f t="shared" si="4"/>
        <v>8.9385474860335198E-2</v>
      </c>
      <c r="O7" s="14">
        <f t="shared" si="5"/>
        <v>8.938547486033519</v>
      </c>
    </row>
    <row r="8" spans="2:20" ht="16.5" thickTop="1" thickBot="1" x14ac:dyDescent="0.3">
      <c r="B8" s="1" t="s">
        <v>41</v>
      </c>
      <c r="C8" s="4">
        <v>51</v>
      </c>
      <c r="D8" s="1">
        <f t="shared" si="0"/>
        <v>8.0441640378548895E-2</v>
      </c>
      <c r="E8" s="1">
        <f t="shared" si="1"/>
        <v>8.0441640378548893</v>
      </c>
      <c r="G8" s="6" t="s">
        <v>41</v>
      </c>
      <c r="H8" s="7">
        <v>20</v>
      </c>
      <c r="I8" s="6">
        <f t="shared" si="2"/>
        <v>7.2463768115942032E-2</v>
      </c>
      <c r="J8" s="6">
        <f t="shared" si="3"/>
        <v>7.2463768115942031</v>
      </c>
      <c r="L8" s="14" t="s">
        <v>41</v>
      </c>
      <c r="M8" s="15">
        <v>31</v>
      </c>
      <c r="N8" s="14">
        <f t="shared" si="4"/>
        <v>8.6592178770949726E-2</v>
      </c>
      <c r="O8" s="14">
        <f t="shared" si="5"/>
        <v>8.6592178770949726</v>
      </c>
      <c r="R8" s="9"/>
      <c r="S8" s="9"/>
      <c r="T8" s="9"/>
    </row>
    <row r="9" spans="2:20" ht="16.5" thickTop="1" thickBot="1" x14ac:dyDescent="0.3">
      <c r="B9" s="1" t="s">
        <v>42</v>
      </c>
      <c r="C9" s="4">
        <v>122</v>
      </c>
      <c r="D9" s="1">
        <f t="shared" si="0"/>
        <v>0.19242902208201892</v>
      </c>
      <c r="E9" s="1">
        <f t="shared" si="1"/>
        <v>19.242902208201894</v>
      </c>
      <c r="G9" s="6" t="s">
        <v>42</v>
      </c>
      <c r="H9" s="7">
        <v>56</v>
      </c>
      <c r="I9" s="6">
        <f t="shared" si="2"/>
        <v>0.20289855072463769</v>
      </c>
      <c r="J9" s="6">
        <f t="shared" si="3"/>
        <v>20.289855072463769</v>
      </c>
      <c r="L9" s="14" t="s">
        <v>42</v>
      </c>
      <c r="M9" s="15">
        <v>66</v>
      </c>
      <c r="N9" s="14">
        <f t="shared" si="4"/>
        <v>0.18435754189944134</v>
      </c>
      <c r="O9" s="14">
        <f t="shared" si="5"/>
        <v>18.435754189944134</v>
      </c>
    </row>
    <row r="10" spans="2:20" ht="16.5" thickTop="1" thickBot="1" x14ac:dyDescent="0.3">
      <c r="B10" s="2" t="s">
        <v>3</v>
      </c>
      <c r="C10" s="5">
        <f>SUM(C4:C9)</f>
        <v>634</v>
      </c>
      <c r="D10" s="2">
        <f>SUM(D4:D9)</f>
        <v>0.99999999999999989</v>
      </c>
      <c r="E10" s="2">
        <f>SUM(E4:E9)</f>
        <v>100</v>
      </c>
      <c r="G10" s="6" t="s">
        <v>3</v>
      </c>
      <c r="H10" s="8">
        <f>SUM(H4:H9)</f>
        <v>276</v>
      </c>
      <c r="I10" s="6">
        <f t="shared" si="2"/>
        <v>1</v>
      </c>
      <c r="J10" s="6">
        <f>SUM(J4:J9)</f>
        <v>100</v>
      </c>
      <c r="L10" s="14" t="s">
        <v>3</v>
      </c>
      <c r="M10" s="16">
        <f>SUM(M4:M9)</f>
        <v>358</v>
      </c>
      <c r="N10" s="16">
        <f>SUM(N4:N9)</f>
        <v>1</v>
      </c>
      <c r="O10" s="14">
        <f>SUM(O4:O9)</f>
        <v>100</v>
      </c>
    </row>
    <row r="11" spans="2:20" ht="15.75" thickTop="1" x14ac:dyDescent="0.25"/>
    <row r="12" spans="2:20" ht="15.75" thickBot="1" x14ac:dyDescent="0.3"/>
    <row r="13" spans="2:20" ht="16.5" thickTop="1" thickBot="1" x14ac:dyDescent="0.3">
      <c r="B13" s="22" t="s">
        <v>7</v>
      </c>
      <c r="C13" s="25"/>
      <c r="D13" s="25"/>
      <c r="E13" s="23"/>
      <c r="G13" s="24" t="s">
        <v>9</v>
      </c>
      <c r="H13" s="24"/>
      <c r="I13" s="24"/>
      <c r="J13" s="24"/>
      <c r="L13" s="21" t="s">
        <v>11</v>
      </c>
      <c r="M13" s="21"/>
      <c r="N13" s="21"/>
      <c r="O13" s="21"/>
      <c r="P13" s="9"/>
      <c r="Q13" t="s">
        <v>55</v>
      </c>
    </row>
    <row r="14" spans="2:20" ht="16.5" thickTop="1" thickBot="1" x14ac:dyDescent="0.3">
      <c r="B14" s="3" t="s">
        <v>0</v>
      </c>
      <c r="C14" s="3" t="s">
        <v>1</v>
      </c>
      <c r="D14" s="22" t="s">
        <v>2</v>
      </c>
      <c r="E14" s="23"/>
      <c r="G14" s="6" t="s">
        <v>0</v>
      </c>
      <c r="H14" s="6" t="s">
        <v>1</v>
      </c>
      <c r="I14" s="24" t="s">
        <v>2</v>
      </c>
      <c r="J14" s="24"/>
      <c r="L14" s="14" t="s">
        <v>0</v>
      </c>
      <c r="M14" s="14" t="s">
        <v>1</v>
      </c>
      <c r="N14" s="21" t="s">
        <v>2</v>
      </c>
      <c r="O14" s="21"/>
      <c r="P14" s="11"/>
      <c r="Q14" t="s">
        <v>51</v>
      </c>
    </row>
    <row r="15" spans="2:20" ht="16.5" thickTop="1" thickBot="1" x14ac:dyDescent="0.3">
      <c r="B15" s="1" t="s">
        <v>37</v>
      </c>
      <c r="C15" s="4">
        <v>55</v>
      </c>
      <c r="D15" s="1">
        <f>C15/$C$21</f>
        <v>0.14066496163682865</v>
      </c>
      <c r="E15" s="1">
        <f>D15*100</f>
        <v>14.066496163682865</v>
      </c>
      <c r="G15" s="6" t="s">
        <v>37</v>
      </c>
      <c r="H15" s="7">
        <v>24</v>
      </c>
      <c r="I15" s="6">
        <f>H15/$H$21</f>
        <v>0.15094339622641509</v>
      </c>
      <c r="J15" s="6">
        <f>I15*100</f>
        <v>15.09433962264151</v>
      </c>
      <c r="L15" s="14" t="s">
        <v>37</v>
      </c>
      <c r="M15" s="15">
        <v>33</v>
      </c>
      <c r="N15" s="14">
        <f>M15/$M$21</f>
        <v>0.14601769911504425</v>
      </c>
      <c r="O15" s="14">
        <f>N15*100</f>
        <v>14.601769911504425</v>
      </c>
      <c r="P15" s="12"/>
    </row>
    <row r="16" spans="2:20" ht="16.5" thickTop="1" thickBot="1" x14ac:dyDescent="0.3">
      <c r="B16" s="1" t="s">
        <v>38</v>
      </c>
      <c r="C16" s="4">
        <v>173</v>
      </c>
      <c r="D16" s="1">
        <f t="shared" ref="D16:D20" si="6">C16/$C$21</f>
        <v>0.44245524296675193</v>
      </c>
      <c r="E16" s="1">
        <f t="shared" ref="E16:E20" si="7">D16*100</f>
        <v>44.245524296675192</v>
      </c>
      <c r="G16" s="6" t="s">
        <v>38</v>
      </c>
      <c r="H16" s="7">
        <v>67</v>
      </c>
      <c r="I16" s="6">
        <f t="shared" ref="I16:I20" si="8">H16/$H$21</f>
        <v>0.42138364779874216</v>
      </c>
      <c r="J16" s="6">
        <f t="shared" ref="J16:J20" si="9">I16*100</f>
        <v>42.138364779874216</v>
      </c>
      <c r="L16" s="14" t="s">
        <v>38</v>
      </c>
      <c r="M16" s="15">
        <v>99</v>
      </c>
      <c r="N16" s="14">
        <f t="shared" ref="N16:N20" si="10">M16/$M$21</f>
        <v>0.43805309734513276</v>
      </c>
      <c r="O16" s="14">
        <f t="shared" ref="O16:O20" si="11">N16*100</f>
        <v>43.805309734513273</v>
      </c>
      <c r="P16" s="12"/>
      <c r="Q16" s="12"/>
    </row>
    <row r="17" spans="2:20" ht="16.5" thickTop="1" thickBot="1" x14ac:dyDescent="0.3">
      <c r="B17" s="1" t="s">
        <v>39</v>
      </c>
      <c r="C17" s="4">
        <v>32</v>
      </c>
      <c r="D17" s="1">
        <f t="shared" si="6"/>
        <v>8.1841432225063945E-2</v>
      </c>
      <c r="E17" s="1">
        <f t="shared" si="7"/>
        <v>8.1841432225063944</v>
      </c>
      <c r="G17" s="6" t="s">
        <v>39</v>
      </c>
      <c r="H17" s="7">
        <v>10</v>
      </c>
      <c r="I17" s="6">
        <f t="shared" si="8"/>
        <v>6.2893081761006289E-2</v>
      </c>
      <c r="J17" s="6">
        <f t="shared" si="9"/>
        <v>6.2893081761006293</v>
      </c>
      <c r="L17" s="14" t="s">
        <v>39</v>
      </c>
      <c r="M17" s="15">
        <v>13</v>
      </c>
      <c r="N17" s="14">
        <f t="shared" si="10"/>
        <v>5.7522123893805309E-2</v>
      </c>
      <c r="O17" s="14">
        <f t="shared" si="11"/>
        <v>5.7522123893805306</v>
      </c>
      <c r="R17" s="13"/>
      <c r="S17" s="13"/>
      <c r="T17" s="13"/>
    </row>
    <row r="18" spans="2:20" ht="16.5" thickTop="1" thickBot="1" x14ac:dyDescent="0.3">
      <c r="B18" s="1" t="s">
        <v>40</v>
      </c>
      <c r="C18" s="4">
        <v>31</v>
      </c>
      <c r="D18" s="1">
        <f t="shared" si="6"/>
        <v>7.9283887468030695E-2</v>
      </c>
      <c r="E18" s="1">
        <f t="shared" si="7"/>
        <v>7.9283887468030692</v>
      </c>
      <c r="G18" s="6" t="s">
        <v>40</v>
      </c>
      <c r="H18" s="7">
        <v>15</v>
      </c>
      <c r="I18" s="6">
        <f t="shared" si="8"/>
        <v>9.4339622641509441E-2</v>
      </c>
      <c r="J18" s="6">
        <f t="shared" si="9"/>
        <v>9.433962264150944</v>
      </c>
      <c r="L18" s="14" t="s">
        <v>40</v>
      </c>
      <c r="M18" s="15">
        <v>20</v>
      </c>
      <c r="N18" s="14">
        <f t="shared" si="10"/>
        <v>8.8495575221238937E-2</v>
      </c>
      <c r="O18" s="14">
        <f t="shared" si="11"/>
        <v>8.8495575221238933</v>
      </c>
    </row>
    <row r="19" spans="2:20" ht="16.5" thickTop="1" thickBot="1" x14ac:dyDescent="0.3">
      <c r="B19" s="1" t="s">
        <v>41</v>
      </c>
      <c r="C19" s="4">
        <v>26</v>
      </c>
      <c r="D19" s="1">
        <f t="shared" si="6"/>
        <v>6.6496163682864456E-2</v>
      </c>
      <c r="E19" s="1">
        <f t="shared" si="7"/>
        <v>6.6496163682864458</v>
      </c>
      <c r="G19" s="6" t="s">
        <v>41</v>
      </c>
      <c r="H19" s="7">
        <v>11</v>
      </c>
      <c r="I19" s="6">
        <f t="shared" si="8"/>
        <v>6.9182389937106917E-2</v>
      </c>
      <c r="J19" s="6">
        <f t="shared" si="9"/>
        <v>6.9182389937106921</v>
      </c>
      <c r="L19" s="14" t="s">
        <v>41</v>
      </c>
      <c r="M19" s="15">
        <v>19</v>
      </c>
      <c r="N19" s="14">
        <f t="shared" si="10"/>
        <v>8.4070796460176997E-2</v>
      </c>
      <c r="O19" s="14">
        <f t="shared" si="11"/>
        <v>8.4070796460176993</v>
      </c>
    </row>
    <row r="20" spans="2:20" ht="16.5" thickTop="1" thickBot="1" x14ac:dyDescent="0.3">
      <c r="B20" s="1" t="s">
        <v>42</v>
      </c>
      <c r="C20" s="4">
        <v>74</v>
      </c>
      <c r="D20" s="1">
        <f t="shared" si="6"/>
        <v>0.18925831202046037</v>
      </c>
      <c r="E20" s="1">
        <f t="shared" si="7"/>
        <v>18.925831202046037</v>
      </c>
      <c r="G20" s="6" t="s">
        <v>42</v>
      </c>
      <c r="H20" s="7">
        <v>32</v>
      </c>
      <c r="I20" s="6">
        <f t="shared" si="8"/>
        <v>0.20125786163522014</v>
      </c>
      <c r="J20" s="6">
        <f t="shared" si="9"/>
        <v>20.125786163522015</v>
      </c>
      <c r="L20" s="14" t="s">
        <v>42</v>
      </c>
      <c r="M20" s="15">
        <v>42</v>
      </c>
      <c r="N20" s="14">
        <f t="shared" si="10"/>
        <v>0.18584070796460178</v>
      </c>
      <c r="O20" s="14">
        <f t="shared" si="11"/>
        <v>18.584070796460178</v>
      </c>
    </row>
    <row r="21" spans="2:20" ht="16.5" thickTop="1" thickBot="1" x14ac:dyDescent="0.3">
      <c r="B21" s="2" t="s">
        <v>3</v>
      </c>
      <c r="C21" s="5">
        <f>SUM(C15:C20)</f>
        <v>391</v>
      </c>
      <c r="D21" s="2">
        <f>SUM(D15:D20)</f>
        <v>1</v>
      </c>
      <c r="E21" s="2">
        <f>SUM(E15:E20)</f>
        <v>100</v>
      </c>
      <c r="G21" s="6" t="s">
        <v>3</v>
      </c>
      <c r="H21" s="8">
        <f>SUM(H15:H20)</f>
        <v>159</v>
      </c>
      <c r="I21" s="6">
        <f>SUM(I15:I20)</f>
        <v>1</v>
      </c>
      <c r="J21" s="6">
        <f>SUM(J15:J20)</f>
        <v>100</v>
      </c>
      <c r="L21" s="14" t="s">
        <v>3</v>
      </c>
      <c r="M21" s="16">
        <f>SUM(M15:M20)</f>
        <v>226</v>
      </c>
      <c r="N21" s="16">
        <f>SUM(N15:N20)</f>
        <v>1</v>
      </c>
      <c r="O21" s="14">
        <f>SUM(O15:O20)</f>
        <v>99.999999999999986</v>
      </c>
    </row>
    <row r="22" spans="2:20" ht="16.5" thickTop="1" thickBot="1" x14ac:dyDescent="0.3"/>
    <row r="23" spans="2:20" ht="16.5" thickTop="1" thickBot="1" x14ac:dyDescent="0.3">
      <c r="B23" s="22" t="s">
        <v>8</v>
      </c>
      <c r="C23" s="25"/>
      <c r="D23" s="25"/>
      <c r="E23" s="23"/>
      <c r="G23" s="24" t="s">
        <v>10</v>
      </c>
      <c r="H23" s="24"/>
      <c r="I23" s="24"/>
      <c r="J23" s="24"/>
      <c r="L23" s="21" t="s">
        <v>12</v>
      </c>
      <c r="M23" s="21"/>
      <c r="N23" s="21"/>
      <c r="O23" s="21"/>
      <c r="Q23" t="s">
        <v>55</v>
      </c>
    </row>
    <row r="24" spans="2:20" ht="16.5" thickTop="1" thickBot="1" x14ac:dyDescent="0.3">
      <c r="B24" s="3" t="s">
        <v>0</v>
      </c>
      <c r="C24" s="3" t="s">
        <v>1</v>
      </c>
      <c r="D24" s="22" t="s">
        <v>2</v>
      </c>
      <c r="E24" s="23"/>
      <c r="G24" s="6" t="s">
        <v>0</v>
      </c>
      <c r="H24" s="6" t="s">
        <v>1</v>
      </c>
      <c r="I24" s="24" t="s">
        <v>2</v>
      </c>
      <c r="J24" s="24"/>
      <c r="L24" s="14" t="s">
        <v>0</v>
      </c>
      <c r="M24" s="14" t="s">
        <v>1</v>
      </c>
      <c r="N24" s="21" t="s">
        <v>2</v>
      </c>
      <c r="O24" s="21"/>
      <c r="Q24" t="s">
        <v>52</v>
      </c>
    </row>
    <row r="25" spans="2:20" ht="16.5" thickTop="1" thickBot="1" x14ac:dyDescent="0.3">
      <c r="B25" s="1" t="s">
        <v>37</v>
      </c>
      <c r="C25" s="4">
        <v>24</v>
      </c>
      <c r="D25" s="1">
        <f>C25/$C$31</f>
        <v>0.15686274509803921</v>
      </c>
      <c r="E25" s="1">
        <f>D25*100</f>
        <v>15.686274509803921</v>
      </c>
      <c r="G25" s="6" t="s">
        <v>37</v>
      </c>
      <c r="H25" s="7">
        <v>10</v>
      </c>
      <c r="I25" s="6">
        <f>H25/$H$31</f>
        <v>0.14285714285714285</v>
      </c>
      <c r="J25" s="6">
        <f>I25*100</f>
        <v>14.285714285714285</v>
      </c>
      <c r="L25" s="14" t="s">
        <v>37</v>
      </c>
      <c r="M25" s="15">
        <v>11</v>
      </c>
      <c r="N25" s="14">
        <f>M25/$M$31</f>
        <v>0.14473684210526316</v>
      </c>
      <c r="O25" s="14">
        <f>N25*100</f>
        <v>14.473684210526317</v>
      </c>
    </row>
    <row r="26" spans="2:20" ht="16.5" thickTop="1" thickBot="1" x14ac:dyDescent="0.3">
      <c r="B26" s="1" t="s">
        <v>38</v>
      </c>
      <c r="C26" s="4">
        <v>65</v>
      </c>
      <c r="D26" s="1">
        <f t="shared" ref="D26:D30" si="12">C26/$C$31</f>
        <v>0.42483660130718953</v>
      </c>
      <c r="E26" s="1">
        <f t="shared" ref="E26:E30" si="13">D26*100</f>
        <v>42.483660130718953</v>
      </c>
      <c r="G26" s="6" t="s">
        <v>38</v>
      </c>
      <c r="H26" s="7">
        <v>30</v>
      </c>
      <c r="I26" s="6">
        <f t="shared" ref="I26:I30" si="14">H26/$H$31</f>
        <v>0.42857142857142855</v>
      </c>
      <c r="J26" s="6">
        <f t="shared" ref="J26:J30" si="15">I26*100</f>
        <v>42.857142857142854</v>
      </c>
      <c r="L26" s="14" t="s">
        <v>38</v>
      </c>
      <c r="M26" s="15">
        <v>34</v>
      </c>
      <c r="N26" s="14">
        <f t="shared" ref="N26:N30" si="16">M26/$M$31</f>
        <v>0.44736842105263158</v>
      </c>
      <c r="O26" s="14">
        <f t="shared" ref="O26:O30" si="17">N26*100</f>
        <v>44.736842105263158</v>
      </c>
    </row>
    <row r="27" spans="2:20" ht="16.5" thickTop="1" thickBot="1" x14ac:dyDescent="0.3">
      <c r="B27" s="1" t="s">
        <v>39</v>
      </c>
      <c r="C27" s="4">
        <v>6</v>
      </c>
      <c r="D27" s="1">
        <f t="shared" si="12"/>
        <v>3.9215686274509803E-2</v>
      </c>
      <c r="E27" s="1">
        <f t="shared" si="13"/>
        <v>3.9215686274509802</v>
      </c>
      <c r="G27" s="6" t="s">
        <v>39</v>
      </c>
      <c r="H27" s="7">
        <v>4</v>
      </c>
      <c r="I27" s="6">
        <f t="shared" si="14"/>
        <v>5.7142857142857141E-2</v>
      </c>
      <c r="J27" s="6">
        <f t="shared" si="15"/>
        <v>5.7142857142857144</v>
      </c>
      <c r="L27" s="14" t="s">
        <v>39</v>
      </c>
      <c r="M27" s="15">
        <v>4</v>
      </c>
      <c r="N27" s="14">
        <f t="shared" si="16"/>
        <v>5.2631578947368418E-2</v>
      </c>
      <c r="O27" s="14">
        <f t="shared" si="17"/>
        <v>5.2631578947368416</v>
      </c>
    </row>
    <row r="28" spans="2:20" ht="16.5" thickTop="1" thickBot="1" x14ac:dyDescent="0.3">
      <c r="B28" s="1" t="s">
        <v>40</v>
      </c>
      <c r="C28" s="4">
        <v>18</v>
      </c>
      <c r="D28" s="1">
        <f t="shared" si="12"/>
        <v>0.11764705882352941</v>
      </c>
      <c r="E28" s="1">
        <f t="shared" si="13"/>
        <v>11.76470588235294</v>
      </c>
      <c r="G28" s="6" t="s">
        <v>40</v>
      </c>
      <c r="H28" s="7">
        <v>6</v>
      </c>
      <c r="I28" s="6">
        <f t="shared" si="14"/>
        <v>8.5714285714285715E-2</v>
      </c>
      <c r="J28" s="6">
        <f t="shared" si="15"/>
        <v>8.5714285714285712</v>
      </c>
      <c r="L28" s="14" t="s">
        <v>40</v>
      </c>
      <c r="M28" s="15">
        <v>7</v>
      </c>
      <c r="N28" s="14">
        <f t="shared" si="16"/>
        <v>9.2105263157894732E-2</v>
      </c>
      <c r="O28" s="14">
        <f t="shared" si="17"/>
        <v>9.2105263157894726</v>
      </c>
    </row>
    <row r="29" spans="2:20" ht="16.5" thickTop="1" thickBot="1" x14ac:dyDescent="0.3">
      <c r="B29" s="1" t="s">
        <v>41</v>
      </c>
      <c r="C29" s="4">
        <v>11</v>
      </c>
      <c r="D29" s="1">
        <f t="shared" si="12"/>
        <v>7.1895424836601302E-2</v>
      </c>
      <c r="E29" s="1">
        <f t="shared" si="13"/>
        <v>7.18954248366013</v>
      </c>
      <c r="G29" s="6" t="s">
        <v>41</v>
      </c>
      <c r="H29" s="7">
        <v>5</v>
      </c>
      <c r="I29" s="6">
        <f t="shared" si="14"/>
        <v>7.1428571428571425E-2</v>
      </c>
      <c r="J29" s="6">
        <f t="shared" si="15"/>
        <v>7.1428571428571423</v>
      </c>
      <c r="L29" s="14" t="s">
        <v>41</v>
      </c>
      <c r="M29" s="15">
        <v>6</v>
      </c>
      <c r="N29" s="14">
        <f t="shared" si="16"/>
        <v>7.8947368421052627E-2</v>
      </c>
      <c r="O29" s="14">
        <f t="shared" si="17"/>
        <v>7.8947368421052628</v>
      </c>
    </row>
    <row r="30" spans="2:20" ht="16.5" thickTop="1" thickBot="1" x14ac:dyDescent="0.3">
      <c r="B30" s="1" t="s">
        <v>42</v>
      </c>
      <c r="C30" s="4">
        <v>29</v>
      </c>
      <c r="D30" s="1">
        <f t="shared" si="12"/>
        <v>0.18954248366013071</v>
      </c>
      <c r="E30" s="1">
        <f t="shared" si="13"/>
        <v>18.954248366013072</v>
      </c>
      <c r="G30" s="6" t="s">
        <v>42</v>
      </c>
      <c r="H30" s="7">
        <v>15</v>
      </c>
      <c r="I30" s="6">
        <f t="shared" si="14"/>
        <v>0.21428571428571427</v>
      </c>
      <c r="J30" s="6">
        <f t="shared" si="15"/>
        <v>21.428571428571427</v>
      </c>
      <c r="K30" s="10"/>
      <c r="L30" s="14" t="s">
        <v>42</v>
      </c>
      <c r="M30" s="15">
        <v>14</v>
      </c>
      <c r="N30" s="14">
        <f t="shared" si="16"/>
        <v>0.18421052631578946</v>
      </c>
      <c r="O30" s="14">
        <f t="shared" si="17"/>
        <v>18.421052631578945</v>
      </c>
    </row>
    <row r="31" spans="2:20" ht="16.5" thickTop="1" thickBot="1" x14ac:dyDescent="0.3">
      <c r="B31" s="2" t="s">
        <v>3</v>
      </c>
      <c r="C31" s="5">
        <f>SUM(C25:C30)</f>
        <v>153</v>
      </c>
      <c r="D31" s="2">
        <f>SUM(D25:D30)</f>
        <v>0.99999999999999989</v>
      </c>
      <c r="E31" s="2">
        <f>SUM(E25:E30)</f>
        <v>100</v>
      </c>
      <c r="G31" s="6" t="s">
        <v>3</v>
      </c>
      <c r="H31" s="8">
        <f>SUM(H25:H30)</f>
        <v>70</v>
      </c>
      <c r="I31" s="6">
        <f>SUM(I25:I30)</f>
        <v>1</v>
      </c>
      <c r="J31" s="6">
        <f>SUM(J25:J30)</f>
        <v>100</v>
      </c>
      <c r="L31" s="14" t="s">
        <v>3</v>
      </c>
      <c r="M31" s="16">
        <f>SUM(M25:M30)</f>
        <v>76</v>
      </c>
      <c r="N31" s="16">
        <f>SUM(N25:N30)</f>
        <v>0.99999999999999989</v>
      </c>
      <c r="O31" s="14">
        <f>SUM(O25:O30)</f>
        <v>99.999999999999986</v>
      </c>
    </row>
    <row r="32" spans="2:20" ht="16.5" thickTop="1" thickBot="1" x14ac:dyDescent="0.3"/>
    <row r="33" spans="2:23" ht="16.5" thickTop="1" thickBot="1" x14ac:dyDescent="0.3">
      <c r="B33" s="22" t="s">
        <v>47</v>
      </c>
      <c r="C33" s="25"/>
      <c r="D33" s="25"/>
      <c r="E33" s="23"/>
      <c r="G33" s="24" t="s">
        <v>48</v>
      </c>
      <c r="H33" s="24"/>
      <c r="I33" s="24"/>
      <c r="J33" s="24"/>
      <c r="L33" s="21" t="s">
        <v>49</v>
      </c>
      <c r="M33" s="21"/>
      <c r="N33" s="21"/>
      <c r="O33" s="21"/>
      <c r="Q33" t="s">
        <v>55</v>
      </c>
    </row>
    <row r="34" spans="2:23" ht="16.5" thickTop="1" thickBot="1" x14ac:dyDescent="0.3">
      <c r="B34" s="3" t="s">
        <v>0</v>
      </c>
      <c r="C34" s="3" t="s">
        <v>1</v>
      </c>
      <c r="D34" s="22" t="s">
        <v>2</v>
      </c>
      <c r="E34" s="23"/>
      <c r="G34" s="6" t="s">
        <v>0</v>
      </c>
      <c r="H34" s="6" t="s">
        <v>1</v>
      </c>
      <c r="I34" s="24" t="s">
        <v>2</v>
      </c>
      <c r="J34" s="24"/>
      <c r="L34" s="14" t="s">
        <v>0</v>
      </c>
      <c r="M34" s="14" t="s">
        <v>1</v>
      </c>
      <c r="N34" s="21" t="s">
        <v>2</v>
      </c>
      <c r="O34" s="21"/>
      <c r="Q34" t="s">
        <v>53</v>
      </c>
    </row>
    <row r="35" spans="2:23" ht="16.5" thickTop="1" thickBot="1" x14ac:dyDescent="0.3">
      <c r="B35" s="1" t="s">
        <v>37</v>
      </c>
      <c r="C35" s="4">
        <v>14</v>
      </c>
      <c r="D35" s="1">
        <f>C35/$C$41</f>
        <v>0.15555555555555556</v>
      </c>
      <c r="E35" s="1">
        <f>D35*100</f>
        <v>15.555555555555555</v>
      </c>
      <c r="G35" s="6" t="s">
        <v>37</v>
      </c>
      <c r="H35" s="7">
        <v>5</v>
      </c>
      <c r="I35" s="6">
        <f>H35/$H$41</f>
        <v>0.1388888888888889</v>
      </c>
      <c r="J35" s="6">
        <f>I35*100</f>
        <v>13.888888888888889</v>
      </c>
      <c r="L35" s="14" t="s">
        <v>37</v>
      </c>
      <c r="M35" s="15">
        <v>7</v>
      </c>
      <c r="N35" s="14">
        <f>M35/$M$41</f>
        <v>0.14000000000000001</v>
      </c>
      <c r="O35" s="14">
        <f>N35*100</f>
        <v>14.000000000000002</v>
      </c>
    </row>
    <row r="36" spans="2:23" ht="16.5" thickTop="1" thickBot="1" x14ac:dyDescent="0.3">
      <c r="B36" s="1" t="s">
        <v>38</v>
      </c>
      <c r="C36" s="4">
        <v>33</v>
      </c>
      <c r="D36" s="1">
        <f t="shared" ref="D36:D40" si="18">C36/$C$41</f>
        <v>0.36666666666666664</v>
      </c>
      <c r="E36" s="1">
        <f t="shared" ref="E36:E40" si="19">D36*100</f>
        <v>36.666666666666664</v>
      </c>
      <c r="G36" s="6" t="s">
        <v>38</v>
      </c>
      <c r="H36" s="7">
        <v>16</v>
      </c>
      <c r="I36" s="6">
        <f t="shared" ref="I36:I40" si="20">H36/$H$41</f>
        <v>0.44444444444444442</v>
      </c>
      <c r="J36" s="6">
        <f t="shared" ref="J36:J40" si="21">I36*100</f>
        <v>44.444444444444443</v>
      </c>
      <c r="L36" s="14" t="s">
        <v>38</v>
      </c>
      <c r="M36" s="15">
        <v>22</v>
      </c>
      <c r="N36" s="14">
        <f t="shared" ref="N36:N40" si="22">M36/$M$41</f>
        <v>0.44</v>
      </c>
      <c r="O36" s="14">
        <f t="shared" ref="O36:O40" si="23">N36*100</f>
        <v>44</v>
      </c>
    </row>
    <row r="37" spans="2:23" ht="16.5" thickTop="1" thickBot="1" x14ac:dyDescent="0.3">
      <c r="B37" s="1" t="s">
        <v>39</v>
      </c>
      <c r="C37" s="4">
        <v>1</v>
      </c>
      <c r="D37" s="1">
        <f t="shared" si="18"/>
        <v>1.1111111111111112E-2</v>
      </c>
      <c r="E37" s="1">
        <f t="shared" si="19"/>
        <v>1.1111111111111112</v>
      </c>
      <c r="G37" s="6" t="s">
        <v>39</v>
      </c>
      <c r="H37" s="7">
        <v>2</v>
      </c>
      <c r="I37" s="6">
        <f t="shared" si="20"/>
        <v>5.5555555555555552E-2</v>
      </c>
      <c r="J37" s="6">
        <f t="shared" si="21"/>
        <v>5.5555555555555554</v>
      </c>
      <c r="L37" s="14" t="s">
        <v>39</v>
      </c>
      <c r="M37" s="15">
        <v>3</v>
      </c>
      <c r="N37" s="14">
        <f t="shared" si="22"/>
        <v>0.06</v>
      </c>
      <c r="O37" s="14">
        <f t="shared" si="23"/>
        <v>6</v>
      </c>
    </row>
    <row r="38" spans="2:23" ht="16.5" thickTop="1" thickBot="1" x14ac:dyDescent="0.3">
      <c r="B38" s="1" t="s">
        <v>40</v>
      </c>
      <c r="C38" s="4">
        <v>9</v>
      </c>
      <c r="D38" s="1">
        <f t="shared" si="18"/>
        <v>0.1</v>
      </c>
      <c r="E38" s="1">
        <f t="shared" si="19"/>
        <v>10</v>
      </c>
      <c r="G38" s="6" t="s">
        <v>40</v>
      </c>
      <c r="H38" s="7">
        <v>3</v>
      </c>
      <c r="I38" s="6">
        <f t="shared" si="20"/>
        <v>8.3333333333333329E-2</v>
      </c>
      <c r="J38" s="6">
        <f t="shared" si="21"/>
        <v>8.3333333333333321</v>
      </c>
      <c r="L38" s="14" t="s">
        <v>40</v>
      </c>
      <c r="M38" s="15">
        <v>5</v>
      </c>
      <c r="N38" s="14">
        <f t="shared" si="22"/>
        <v>0.1</v>
      </c>
      <c r="O38" s="14">
        <f t="shared" si="23"/>
        <v>10</v>
      </c>
    </row>
    <row r="39" spans="2:23" ht="16.5" thickTop="1" thickBot="1" x14ac:dyDescent="0.3">
      <c r="B39" s="1" t="s">
        <v>41</v>
      </c>
      <c r="C39" s="4">
        <v>14</v>
      </c>
      <c r="D39" s="1">
        <f t="shared" si="18"/>
        <v>0.15555555555555556</v>
      </c>
      <c r="E39" s="1">
        <f t="shared" si="19"/>
        <v>15.555555555555555</v>
      </c>
      <c r="G39" s="6" t="s">
        <v>41</v>
      </c>
      <c r="H39" s="7">
        <v>2</v>
      </c>
      <c r="I39" s="6">
        <f t="shared" si="20"/>
        <v>5.5555555555555552E-2</v>
      </c>
      <c r="J39" s="6">
        <f t="shared" si="21"/>
        <v>5.5555555555555554</v>
      </c>
      <c r="L39" s="14" t="s">
        <v>41</v>
      </c>
      <c r="M39" s="15">
        <v>4</v>
      </c>
      <c r="N39" s="14">
        <f t="shared" si="22"/>
        <v>0.08</v>
      </c>
      <c r="O39" s="14">
        <f t="shared" si="23"/>
        <v>8</v>
      </c>
    </row>
    <row r="40" spans="2:23" ht="16.5" thickTop="1" thickBot="1" x14ac:dyDescent="0.3">
      <c r="B40" s="1" t="s">
        <v>42</v>
      </c>
      <c r="C40" s="4">
        <v>19</v>
      </c>
      <c r="D40" s="1">
        <f t="shared" si="18"/>
        <v>0.21111111111111111</v>
      </c>
      <c r="E40" s="1">
        <f t="shared" si="19"/>
        <v>21.111111111111111</v>
      </c>
      <c r="G40" s="6" t="s">
        <v>42</v>
      </c>
      <c r="H40" s="7">
        <v>8</v>
      </c>
      <c r="I40" s="6">
        <f t="shared" si="20"/>
        <v>0.22222222222222221</v>
      </c>
      <c r="J40" s="6">
        <f t="shared" si="21"/>
        <v>22.222222222222221</v>
      </c>
      <c r="L40" s="14" t="s">
        <v>42</v>
      </c>
      <c r="M40" s="15">
        <v>9</v>
      </c>
      <c r="N40" s="14">
        <f t="shared" si="22"/>
        <v>0.18</v>
      </c>
      <c r="O40" s="14">
        <f t="shared" si="23"/>
        <v>18</v>
      </c>
    </row>
    <row r="41" spans="2:23" ht="16.5" thickTop="1" thickBot="1" x14ac:dyDescent="0.3">
      <c r="B41" s="2" t="s">
        <v>3</v>
      </c>
      <c r="C41" s="5">
        <f>SUM(C35:C40)</f>
        <v>90</v>
      </c>
      <c r="D41" s="2">
        <f>SUM(D35:D40)</f>
        <v>0.99999999999999989</v>
      </c>
      <c r="E41" s="2">
        <f>SUM(E35:E40)</f>
        <v>100</v>
      </c>
      <c r="G41" s="6" t="s">
        <v>3</v>
      </c>
      <c r="H41" s="8">
        <f>SUM(H35:H40)</f>
        <v>36</v>
      </c>
      <c r="I41" s="6">
        <f>SUM(I35:I40)</f>
        <v>1</v>
      </c>
      <c r="J41" s="6">
        <f>SUM(J35:J40)</f>
        <v>100</v>
      </c>
      <c r="L41" s="14" t="s">
        <v>3</v>
      </c>
      <c r="M41" s="16">
        <f>SUM(M35:M40)</f>
        <v>50</v>
      </c>
      <c r="N41" s="16">
        <f>SUM(N35:N40)</f>
        <v>1</v>
      </c>
      <c r="O41" s="14">
        <f>SUM(O35:O40)</f>
        <v>100</v>
      </c>
    </row>
    <row r="42" spans="2:23" ht="16.5" thickTop="1" thickBot="1" x14ac:dyDescent="0.3"/>
    <row r="43" spans="2:23" ht="16.5" thickTop="1" thickBot="1" x14ac:dyDescent="0.3">
      <c r="B43" s="22" t="s">
        <v>14</v>
      </c>
      <c r="C43" s="25"/>
      <c r="D43" s="25"/>
      <c r="E43" s="23"/>
      <c r="G43" s="24" t="s">
        <v>15</v>
      </c>
      <c r="H43" s="24"/>
      <c r="I43" s="24"/>
      <c r="J43" s="24"/>
      <c r="L43" s="21" t="s">
        <v>17</v>
      </c>
      <c r="M43" s="21"/>
      <c r="N43" s="21"/>
      <c r="O43" s="21"/>
      <c r="Q43" t="s">
        <v>55</v>
      </c>
    </row>
    <row r="44" spans="2:23" ht="16.5" thickTop="1" thickBot="1" x14ac:dyDescent="0.3">
      <c r="B44" s="3" t="s">
        <v>0</v>
      </c>
      <c r="C44" s="3" t="s">
        <v>1</v>
      </c>
      <c r="D44" s="22" t="s">
        <v>2</v>
      </c>
      <c r="E44" s="23"/>
      <c r="G44" s="6" t="s">
        <v>0</v>
      </c>
      <c r="H44" s="6" t="s">
        <v>1</v>
      </c>
      <c r="I44" s="24" t="s">
        <v>2</v>
      </c>
      <c r="J44" s="24"/>
      <c r="L44" s="14" t="s">
        <v>0</v>
      </c>
      <c r="M44" s="14" t="s">
        <v>1</v>
      </c>
      <c r="N44" s="21" t="s">
        <v>2</v>
      </c>
      <c r="O44" s="21"/>
      <c r="P44" s="17"/>
      <c r="Q44" t="s">
        <v>54</v>
      </c>
    </row>
    <row r="45" spans="2:23" ht="16.5" thickTop="1" thickBot="1" x14ac:dyDescent="0.3">
      <c r="B45" s="1" t="s">
        <v>37</v>
      </c>
      <c r="C45" s="4">
        <v>34</v>
      </c>
      <c r="D45" s="1">
        <f>C45/$C$51</f>
        <v>0.11929824561403508</v>
      </c>
      <c r="E45" s="1">
        <f>D45*100</f>
        <v>11.929824561403509</v>
      </c>
      <c r="G45" s="6" t="s">
        <v>37</v>
      </c>
      <c r="H45" s="7">
        <v>15</v>
      </c>
      <c r="I45" s="6">
        <f>H45/$H$51</f>
        <v>0.12396694214876033</v>
      </c>
      <c r="J45" s="6">
        <f>I45*100</f>
        <v>12.396694214876034</v>
      </c>
      <c r="L45" s="14" t="s">
        <v>37</v>
      </c>
      <c r="M45" s="15">
        <v>19</v>
      </c>
      <c r="N45" s="14">
        <f>M45/$M$51</f>
        <v>0.11585365853658537</v>
      </c>
      <c r="O45" s="14">
        <f>N45*100</f>
        <v>11.585365853658537</v>
      </c>
      <c r="W45" s="10"/>
    </row>
    <row r="46" spans="2:23" ht="16.5" thickTop="1" thickBot="1" x14ac:dyDescent="0.3">
      <c r="B46" s="1" t="s">
        <v>38</v>
      </c>
      <c r="C46" s="4">
        <v>128</v>
      </c>
      <c r="D46" s="1">
        <f t="shared" ref="D46:D50" si="24">C46/$C$51</f>
        <v>0.44912280701754387</v>
      </c>
      <c r="E46" s="1">
        <f t="shared" ref="E46:E50" si="25">D46*100</f>
        <v>44.912280701754383</v>
      </c>
      <c r="G46" s="6" t="s">
        <v>38</v>
      </c>
      <c r="H46" s="7">
        <v>51</v>
      </c>
      <c r="I46" s="6">
        <f t="shared" ref="I46:I50" si="26">H46/$H$51</f>
        <v>0.42148760330578511</v>
      </c>
      <c r="J46" s="6">
        <f t="shared" ref="J46:J50" si="27">I46*100</f>
        <v>42.148760330578511</v>
      </c>
      <c r="L46" s="14" t="s">
        <v>38</v>
      </c>
      <c r="M46" s="15">
        <v>77</v>
      </c>
      <c r="N46" s="14">
        <f t="shared" ref="N46:N50" si="28">M46/$M$51</f>
        <v>0.46951219512195119</v>
      </c>
      <c r="O46" s="14">
        <f t="shared" ref="O46:O50" si="29">N46*100</f>
        <v>46.951219512195117</v>
      </c>
    </row>
    <row r="47" spans="2:23" ht="16.5" thickTop="1" thickBot="1" x14ac:dyDescent="0.3">
      <c r="B47" s="1" t="s">
        <v>39</v>
      </c>
      <c r="C47" s="4">
        <v>14</v>
      </c>
      <c r="D47" s="1">
        <f t="shared" si="24"/>
        <v>4.912280701754386E-2</v>
      </c>
      <c r="E47" s="1">
        <f t="shared" si="25"/>
        <v>4.9122807017543861</v>
      </c>
      <c r="G47" s="6" t="s">
        <v>39</v>
      </c>
      <c r="H47" s="7">
        <v>5</v>
      </c>
      <c r="I47" s="6">
        <f t="shared" si="26"/>
        <v>4.1322314049586778E-2</v>
      </c>
      <c r="J47" s="6">
        <f t="shared" si="27"/>
        <v>4.1322314049586781</v>
      </c>
      <c r="K47" s="10"/>
      <c r="L47" s="14" t="s">
        <v>39</v>
      </c>
      <c r="M47" s="15">
        <v>9</v>
      </c>
      <c r="N47" s="14">
        <f t="shared" si="28"/>
        <v>5.4878048780487805E-2</v>
      </c>
      <c r="O47" s="14">
        <f t="shared" si="29"/>
        <v>5.4878048780487809</v>
      </c>
    </row>
    <row r="48" spans="2:23" ht="16.5" thickTop="1" thickBot="1" x14ac:dyDescent="0.3">
      <c r="B48" s="1" t="s">
        <v>40</v>
      </c>
      <c r="C48" s="4">
        <v>29</v>
      </c>
      <c r="D48" s="1">
        <f t="shared" si="24"/>
        <v>0.10175438596491228</v>
      </c>
      <c r="E48" s="1">
        <f t="shared" si="25"/>
        <v>10.175438596491228</v>
      </c>
      <c r="G48" s="6" t="s">
        <v>40</v>
      </c>
      <c r="H48" s="7">
        <v>14</v>
      </c>
      <c r="I48" s="6">
        <f t="shared" si="26"/>
        <v>0.11570247933884298</v>
      </c>
      <c r="J48" s="6">
        <f t="shared" si="27"/>
        <v>11.570247933884298</v>
      </c>
      <c r="L48" s="14" t="s">
        <v>40</v>
      </c>
      <c r="M48" s="15">
        <v>15</v>
      </c>
      <c r="N48" s="14">
        <f t="shared" si="28"/>
        <v>9.1463414634146339E-2</v>
      </c>
      <c r="O48" s="14">
        <f t="shared" si="29"/>
        <v>9.1463414634146343</v>
      </c>
    </row>
    <row r="49" spans="2:23" ht="16.5" thickTop="1" thickBot="1" x14ac:dyDescent="0.3">
      <c r="B49" s="1" t="s">
        <v>41</v>
      </c>
      <c r="C49" s="4">
        <v>16</v>
      </c>
      <c r="D49" s="1">
        <f t="shared" si="24"/>
        <v>5.6140350877192984E-2</v>
      </c>
      <c r="E49" s="1">
        <f t="shared" si="25"/>
        <v>5.6140350877192979</v>
      </c>
      <c r="G49" s="6" t="s">
        <v>41</v>
      </c>
      <c r="H49" s="7">
        <v>8</v>
      </c>
      <c r="I49" s="6">
        <f t="shared" si="26"/>
        <v>6.6115702479338845E-2</v>
      </c>
      <c r="J49" s="6">
        <f t="shared" si="27"/>
        <v>6.6115702479338845</v>
      </c>
      <c r="L49" s="14" t="s">
        <v>41</v>
      </c>
      <c r="M49" s="15">
        <v>8</v>
      </c>
      <c r="N49" s="14">
        <f t="shared" si="28"/>
        <v>4.878048780487805E-2</v>
      </c>
      <c r="O49" s="14">
        <f t="shared" si="29"/>
        <v>4.8780487804878048</v>
      </c>
    </row>
    <row r="50" spans="2:23" ht="16.5" thickTop="1" thickBot="1" x14ac:dyDescent="0.3">
      <c r="B50" s="1" t="s">
        <v>42</v>
      </c>
      <c r="C50" s="4">
        <v>64</v>
      </c>
      <c r="D50" s="1">
        <f t="shared" si="24"/>
        <v>0.22456140350877193</v>
      </c>
      <c r="E50" s="1">
        <f t="shared" si="25"/>
        <v>22.456140350877192</v>
      </c>
      <c r="G50" s="6" t="s">
        <v>42</v>
      </c>
      <c r="H50" s="7">
        <v>28</v>
      </c>
      <c r="I50" s="6">
        <f t="shared" si="26"/>
        <v>0.23140495867768596</v>
      </c>
      <c r="J50" s="6">
        <f t="shared" si="27"/>
        <v>23.140495867768596</v>
      </c>
      <c r="L50" s="14" t="s">
        <v>42</v>
      </c>
      <c r="M50" s="15">
        <v>36</v>
      </c>
      <c r="N50" s="14">
        <f t="shared" si="28"/>
        <v>0.21951219512195122</v>
      </c>
      <c r="O50" s="14">
        <f t="shared" si="29"/>
        <v>21.951219512195124</v>
      </c>
    </row>
    <row r="51" spans="2:23" ht="16.5" thickTop="1" thickBot="1" x14ac:dyDescent="0.3">
      <c r="B51" s="2" t="s">
        <v>3</v>
      </c>
      <c r="C51" s="5">
        <f>SUM(C45:C50)</f>
        <v>285</v>
      </c>
      <c r="D51" s="2">
        <f>SUM(D45:D50)</f>
        <v>1</v>
      </c>
      <c r="E51" s="2">
        <f>SUM(E45:E50)</f>
        <v>100</v>
      </c>
      <c r="G51" s="6" t="s">
        <v>3</v>
      </c>
      <c r="H51" s="8">
        <f>SUM(H45:H50)</f>
        <v>121</v>
      </c>
      <c r="I51" s="6">
        <f>SUM(I45:I50)</f>
        <v>0.99999999999999989</v>
      </c>
      <c r="J51" s="6">
        <f>SUM(J45:J50)</f>
        <v>100</v>
      </c>
      <c r="L51" s="14" t="s">
        <v>3</v>
      </c>
      <c r="M51" s="16">
        <f>SUM(M45:M50)</f>
        <v>164</v>
      </c>
      <c r="N51" s="16">
        <f>SUM(N45:N50)</f>
        <v>1</v>
      </c>
      <c r="O51" s="14">
        <f>SUM(O45:O50)</f>
        <v>99.999999999999986</v>
      </c>
    </row>
    <row r="52" spans="2:23" ht="16.5" thickTop="1" thickBot="1" x14ac:dyDescent="0.3"/>
    <row r="53" spans="2:23" ht="16.5" thickTop="1" thickBot="1" x14ac:dyDescent="0.3">
      <c r="B53" s="22" t="s">
        <v>13</v>
      </c>
      <c r="C53" s="25"/>
      <c r="D53" s="25"/>
      <c r="E53" s="23"/>
      <c r="G53" s="24" t="s">
        <v>16</v>
      </c>
      <c r="H53" s="24"/>
      <c r="I53" s="24"/>
      <c r="J53" s="24"/>
      <c r="L53" s="21" t="s">
        <v>18</v>
      </c>
      <c r="M53" s="21"/>
      <c r="N53" s="21"/>
      <c r="O53" s="21"/>
      <c r="Q53" s="10"/>
      <c r="R53" s="10"/>
      <c r="S53" s="10"/>
      <c r="T53" s="10"/>
      <c r="U53" s="10"/>
      <c r="V53" s="10"/>
    </row>
    <row r="54" spans="2:23" ht="16.5" thickTop="1" thickBot="1" x14ac:dyDescent="0.3">
      <c r="B54" s="3" t="s">
        <v>0</v>
      </c>
      <c r="C54" s="3" t="s">
        <v>1</v>
      </c>
      <c r="D54" s="22" t="s">
        <v>2</v>
      </c>
      <c r="E54" s="23"/>
      <c r="G54" s="6" t="s">
        <v>0</v>
      </c>
      <c r="H54" s="6" t="s">
        <v>1</v>
      </c>
      <c r="I54" s="24" t="s">
        <v>2</v>
      </c>
      <c r="J54" s="24"/>
      <c r="L54" s="14" t="s">
        <v>0</v>
      </c>
      <c r="M54" s="14" t="s">
        <v>1</v>
      </c>
      <c r="N54" s="21" t="s">
        <v>2</v>
      </c>
      <c r="O54" s="21"/>
      <c r="Q54" t="s">
        <v>56</v>
      </c>
      <c r="R54" s="17"/>
      <c r="S54" s="10"/>
      <c r="T54" s="17"/>
      <c r="U54" s="17"/>
      <c r="V54" s="10"/>
      <c r="W54" s="17"/>
    </row>
    <row r="55" spans="2:23" ht="16.5" thickTop="1" thickBot="1" x14ac:dyDescent="0.3">
      <c r="B55" s="1" t="s">
        <v>37</v>
      </c>
      <c r="C55" s="4">
        <v>45</v>
      </c>
      <c r="D55" s="1">
        <f>C55/$C$61</f>
        <v>0.17374517374517376</v>
      </c>
      <c r="E55" s="1">
        <f>D55*100</f>
        <v>17.374517374517374</v>
      </c>
      <c r="G55" s="6" t="s">
        <v>37</v>
      </c>
      <c r="H55" s="7">
        <v>18</v>
      </c>
      <c r="I55" s="6">
        <f>H55/$H$61</f>
        <v>0.15384615384615385</v>
      </c>
      <c r="J55" s="6">
        <f>I55*100</f>
        <v>15.384615384615385</v>
      </c>
      <c r="L55" s="14" t="s">
        <v>37</v>
      </c>
      <c r="M55" s="15">
        <v>27</v>
      </c>
      <c r="N55" s="14">
        <f>M55/$M$61</f>
        <v>0.19014084507042253</v>
      </c>
      <c r="O55" s="14">
        <f>N55*100</f>
        <v>19.014084507042252</v>
      </c>
    </row>
    <row r="56" spans="2:23" ht="16.5" thickTop="1" thickBot="1" x14ac:dyDescent="0.3">
      <c r="B56" s="1" t="s">
        <v>38</v>
      </c>
      <c r="C56" s="4">
        <v>110</v>
      </c>
      <c r="D56" s="1">
        <f t="shared" ref="D56:D60" si="30">C56/$C$61</f>
        <v>0.42471042471042469</v>
      </c>
      <c r="E56" s="1">
        <f t="shared" ref="E56:E60" si="31">D56*100</f>
        <v>42.471042471042466</v>
      </c>
      <c r="G56" s="6" t="s">
        <v>38</v>
      </c>
      <c r="H56" s="7">
        <v>50</v>
      </c>
      <c r="I56" s="6">
        <f t="shared" ref="I56:I59" si="32">H56/$H$61</f>
        <v>0.42735042735042733</v>
      </c>
      <c r="J56" s="6">
        <f t="shared" ref="J56:J60" si="33">I56*100</f>
        <v>42.735042735042732</v>
      </c>
      <c r="L56" s="14" t="s">
        <v>38</v>
      </c>
      <c r="M56" s="15">
        <v>60</v>
      </c>
      <c r="N56" s="14">
        <f t="shared" ref="N56:N60" si="34">M56/$M$61</f>
        <v>0.42253521126760563</v>
      </c>
      <c r="O56" s="14">
        <f t="shared" ref="O56:O60" si="35">N56*100</f>
        <v>42.25352112676056</v>
      </c>
    </row>
    <row r="57" spans="2:23" ht="16.5" thickTop="1" thickBot="1" x14ac:dyDescent="0.3">
      <c r="B57" s="1" t="s">
        <v>39</v>
      </c>
      <c r="C57" s="4">
        <v>24</v>
      </c>
      <c r="D57" s="1">
        <f t="shared" si="30"/>
        <v>9.2664092664092659E-2</v>
      </c>
      <c r="E57" s="1">
        <f t="shared" si="31"/>
        <v>9.2664092664092657</v>
      </c>
      <c r="G57" s="6" t="s">
        <v>39</v>
      </c>
      <c r="H57" s="7">
        <v>12</v>
      </c>
      <c r="I57" s="6">
        <f t="shared" si="32"/>
        <v>0.10256410256410256</v>
      </c>
      <c r="J57" s="6">
        <f t="shared" si="33"/>
        <v>10.256410256410255</v>
      </c>
      <c r="L57" s="14" t="s">
        <v>39</v>
      </c>
      <c r="M57" s="15">
        <v>12</v>
      </c>
      <c r="N57" s="14">
        <f t="shared" si="34"/>
        <v>8.4507042253521125E-2</v>
      </c>
      <c r="O57" s="14">
        <f t="shared" si="35"/>
        <v>8.4507042253521121</v>
      </c>
    </row>
    <row r="58" spans="2:23" ht="16.5" thickTop="1" thickBot="1" x14ac:dyDescent="0.3">
      <c r="B58" s="1" t="s">
        <v>40</v>
      </c>
      <c r="C58" s="4">
        <v>19</v>
      </c>
      <c r="D58" s="1">
        <f t="shared" si="30"/>
        <v>7.3359073359073365E-2</v>
      </c>
      <c r="E58" s="1">
        <f t="shared" si="31"/>
        <v>7.3359073359073363</v>
      </c>
      <c r="G58" s="6" t="s">
        <v>40</v>
      </c>
      <c r="H58" s="7">
        <v>7</v>
      </c>
      <c r="I58" s="6">
        <f t="shared" si="32"/>
        <v>5.9829059829059832E-2</v>
      </c>
      <c r="J58" s="6">
        <f t="shared" si="33"/>
        <v>5.982905982905983</v>
      </c>
      <c r="K58" s="17"/>
      <c r="L58" s="14" t="s">
        <v>40</v>
      </c>
      <c r="M58" s="15">
        <v>12</v>
      </c>
      <c r="N58" s="14">
        <f t="shared" si="34"/>
        <v>8.4507042253521125E-2</v>
      </c>
      <c r="O58" s="14">
        <f t="shared" si="35"/>
        <v>8.4507042253521121</v>
      </c>
    </row>
    <row r="59" spans="2:23" ht="16.5" thickTop="1" thickBot="1" x14ac:dyDescent="0.3">
      <c r="B59" s="1" t="s">
        <v>41</v>
      </c>
      <c r="C59" s="4">
        <v>20</v>
      </c>
      <c r="D59" s="1">
        <f t="shared" si="30"/>
        <v>7.7220077220077218E-2</v>
      </c>
      <c r="E59" s="1">
        <f t="shared" si="31"/>
        <v>7.7220077220077217</v>
      </c>
      <c r="G59" s="6" t="s">
        <v>41</v>
      </c>
      <c r="H59" s="7">
        <v>9</v>
      </c>
      <c r="I59" s="6">
        <f t="shared" si="32"/>
        <v>7.6923076923076927E-2</v>
      </c>
      <c r="J59" s="6">
        <f t="shared" si="33"/>
        <v>7.6923076923076925</v>
      </c>
      <c r="L59" s="14" t="s">
        <v>41</v>
      </c>
      <c r="M59" s="15">
        <v>11</v>
      </c>
      <c r="N59" s="14">
        <f t="shared" si="34"/>
        <v>7.746478873239436E-2</v>
      </c>
      <c r="O59" s="14">
        <f t="shared" si="35"/>
        <v>7.7464788732394361</v>
      </c>
    </row>
    <row r="60" spans="2:23" ht="16.5" thickTop="1" thickBot="1" x14ac:dyDescent="0.3">
      <c r="B60" s="1" t="s">
        <v>42</v>
      </c>
      <c r="C60" s="4">
        <v>41</v>
      </c>
      <c r="D60" s="1">
        <f t="shared" si="30"/>
        <v>0.15830115830115829</v>
      </c>
      <c r="E60" s="1">
        <f t="shared" si="31"/>
        <v>15.83011583011583</v>
      </c>
      <c r="G60" s="6" t="s">
        <v>42</v>
      </c>
      <c r="H60" s="7">
        <v>21</v>
      </c>
      <c r="I60" s="6">
        <f>H60/$H$61</f>
        <v>0.17948717948717949</v>
      </c>
      <c r="J60" s="6">
        <f t="shared" si="33"/>
        <v>17.948717948717949</v>
      </c>
      <c r="L60" s="14" t="s">
        <v>42</v>
      </c>
      <c r="M60" s="15">
        <v>20</v>
      </c>
      <c r="N60" s="14">
        <f t="shared" si="34"/>
        <v>0.14084507042253522</v>
      </c>
      <c r="O60" s="14">
        <f t="shared" si="35"/>
        <v>14.084507042253522</v>
      </c>
    </row>
    <row r="61" spans="2:23" ht="16.5" thickTop="1" thickBot="1" x14ac:dyDescent="0.3">
      <c r="B61" s="2" t="s">
        <v>3</v>
      </c>
      <c r="C61" s="5">
        <f>SUM(C55:C60)</f>
        <v>259</v>
      </c>
      <c r="D61" s="2">
        <f>SUM(D55:D60)</f>
        <v>1</v>
      </c>
      <c r="E61" s="2">
        <f>SUM(E55:E60)</f>
        <v>99.999999999999986</v>
      </c>
      <c r="G61" s="6" t="s">
        <v>3</v>
      </c>
      <c r="H61" s="8">
        <f>SUM(H55:H60)</f>
        <v>117</v>
      </c>
      <c r="I61" s="6">
        <f>SUM(I55:I60)</f>
        <v>1</v>
      </c>
      <c r="J61" s="6">
        <f>SUM(J55:J60)</f>
        <v>100</v>
      </c>
      <c r="L61" s="14" t="s">
        <v>3</v>
      </c>
      <c r="M61" s="16">
        <f>SUM(M55:M60)</f>
        <v>142</v>
      </c>
      <c r="N61" s="16">
        <f>SUM(N55:N60)</f>
        <v>1</v>
      </c>
      <c r="O61" s="14">
        <f>SUM(O55:O60)</f>
        <v>100</v>
      </c>
    </row>
    <row r="62" spans="2:23" ht="16.5" thickTop="1" thickBot="1" x14ac:dyDescent="0.3"/>
    <row r="63" spans="2:23" ht="16.5" thickTop="1" thickBot="1" x14ac:dyDescent="0.3">
      <c r="B63" s="22" t="s">
        <v>31</v>
      </c>
      <c r="C63" s="25"/>
      <c r="D63" s="25"/>
      <c r="E63" s="23"/>
      <c r="G63" s="24" t="s">
        <v>32</v>
      </c>
      <c r="H63" s="24"/>
      <c r="I63" s="24"/>
      <c r="J63" s="24"/>
      <c r="L63" s="21" t="s">
        <v>33</v>
      </c>
      <c r="M63" s="21"/>
      <c r="N63" s="21"/>
      <c r="O63" s="21"/>
      <c r="Q63" t="s">
        <v>55</v>
      </c>
    </row>
    <row r="64" spans="2:23" ht="16.5" thickTop="1" thickBot="1" x14ac:dyDescent="0.3">
      <c r="B64" s="3" t="s">
        <v>0</v>
      </c>
      <c r="C64" s="3" t="s">
        <v>1</v>
      </c>
      <c r="D64" s="22" t="s">
        <v>2</v>
      </c>
      <c r="E64" s="23"/>
      <c r="G64" s="6" t="s">
        <v>0</v>
      </c>
      <c r="H64" s="6" t="s">
        <v>1</v>
      </c>
      <c r="I64" s="24" t="s">
        <v>2</v>
      </c>
      <c r="J64" s="24"/>
      <c r="L64" s="14" t="s">
        <v>0</v>
      </c>
      <c r="M64" s="14" t="s">
        <v>1</v>
      </c>
      <c r="N64" s="21" t="s">
        <v>2</v>
      </c>
      <c r="O64" s="21"/>
      <c r="P64" s="17"/>
      <c r="Q64" t="s">
        <v>54</v>
      </c>
    </row>
    <row r="65" spans="2:15" ht="16.5" thickTop="1" thickBot="1" x14ac:dyDescent="0.3">
      <c r="B65" s="1" t="s">
        <v>37</v>
      </c>
      <c r="C65" s="4">
        <v>14</v>
      </c>
      <c r="D65" s="1">
        <f>C65/$C$71</f>
        <v>0.15555555555555556</v>
      </c>
      <c r="E65" s="1">
        <f>D65*100</f>
        <v>15.555555555555555</v>
      </c>
      <c r="G65" s="6" t="s">
        <v>37</v>
      </c>
      <c r="H65" s="7">
        <v>8</v>
      </c>
      <c r="I65" s="6">
        <f>H65/$H$71</f>
        <v>0.21052631578947367</v>
      </c>
      <c r="J65" s="6">
        <f>I65*100</f>
        <v>21.052631578947366</v>
      </c>
      <c r="L65" s="14" t="s">
        <v>37</v>
      </c>
      <c r="M65" s="15">
        <v>6</v>
      </c>
      <c r="N65" s="14">
        <f t="shared" ref="N65:N70" si="36">M65/$M$71</f>
        <v>0.11538461538461539</v>
      </c>
      <c r="O65" s="14">
        <f>N65*100</f>
        <v>11.538461538461538</v>
      </c>
    </row>
    <row r="66" spans="2:15" ht="16.5" thickTop="1" thickBot="1" x14ac:dyDescent="0.3">
      <c r="B66" s="1" t="s">
        <v>38</v>
      </c>
      <c r="C66" s="4">
        <v>33</v>
      </c>
      <c r="D66" s="1">
        <f t="shared" ref="D66:D70" si="37">C66/$C$71</f>
        <v>0.36666666666666664</v>
      </c>
      <c r="E66" s="1">
        <f t="shared" ref="E66:E70" si="38">D66*100</f>
        <v>36.666666666666664</v>
      </c>
      <c r="G66" s="6" t="s">
        <v>38</v>
      </c>
      <c r="H66" s="7">
        <v>14</v>
      </c>
      <c r="I66" s="6">
        <f t="shared" ref="I66:I70" si="39">H66/$H$71</f>
        <v>0.36842105263157893</v>
      </c>
      <c r="J66" s="6">
        <f t="shared" ref="J66:J70" si="40">I66*100</f>
        <v>36.84210526315789</v>
      </c>
      <c r="L66" s="14" t="s">
        <v>38</v>
      </c>
      <c r="M66" s="15">
        <v>19</v>
      </c>
      <c r="N66" s="14">
        <f t="shared" si="36"/>
        <v>0.36538461538461536</v>
      </c>
      <c r="O66" s="14">
        <f t="shared" ref="O66:O70" si="41">N66*100</f>
        <v>36.538461538461533</v>
      </c>
    </row>
    <row r="67" spans="2:15" ht="16.5" thickTop="1" thickBot="1" x14ac:dyDescent="0.3">
      <c r="B67" s="1" t="s">
        <v>39</v>
      </c>
      <c r="C67" s="4">
        <v>1</v>
      </c>
      <c r="D67" s="1">
        <f t="shared" si="37"/>
        <v>1.1111111111111112E-2</v>
      </c>
      <c r="E67" s="1">
        <f t="shared" si="38"/>
        <v>1.1111111111111112</v>
      </c>
      <c r="G67" s="6" t="s">
        <v>39</v>
      </c>
      <c r="H67" s="7">
        <v>1</v>
      </c>
      <c r="I67" s="6">
        <f t="shared" si="39"/>
        <v>2.6315789473684209E-2</v>
      </c>
      <c r="J67" s="6">
        <f t="shared" si="40"/>
        <v>2.6315789473684208</v>
      </c>
      <c r="L67" s="14" t="s">
        <v>39</v>
      </c>
      <c r="M67" s="15">
        <v>0</v>
      </c>
      <c r="N67" s="14">
        <f t="shared" si="36"/>
        <v>0</v>
      </c>
      <c r="O67" s="14">
        <f t="shared" si="41"/>
        <v>0</v>
      </c>
    </row>
    <row r="68" spans="2:15" ht="16.5" thickTop="1" thickBot="1" x14ac:dyDescent="0.3">
      <c r="B68" s="1" t="s">
        <v>40</v>
      </c>
      <c r="C68" s="4">
        <v>10</v>
      </c>
      <c r="D68" s="1">
        <f t="shared" si="37"/>
        <v>0.1111111111111111</v>
      </c>
      <c r="E68" s="1">
        <f t="shared" si="38"/>
        <v>11.111111111111111</v>
      </c>
      <c r="G68" s="6" t="s">
        <v>40</v>
      </c>
      <c r="H68" s="7">
        <v>5</v>
      </c>
      <c r="I68" s="6">
        <f t="shared" si="39"/>
        <v>0.13157894736842105</v>
      </c>
      <c r="J68" s="6">
        <f t="shared" si="40"/>
        <v>13.157894736842104</v>
      </c>
      <c r="L68" s="14" t="s">
        <v>40</v>
      </c>
      <c r="M68" s="15">
        <v>5</v>
      </c>
      <c r="N68" s="14">
        <f t="shared" si="36"/>
        <v>9.6153846153846159E-2</v>
      </c>
      <c r="O68" s="14">
        <f t="shared" si="41"/>
        <v>9.6153846153846168</v>
      </c>
    </row>
    <row r="69" spans="2:15" ht="16.5" thickTop="1" thickBot="1" x14ac:dyDescent="0.3">
      <c r="B69" s="1" t="s">
        <v>41</v>
      </c>
      <c r="C69" s="4">
        <v>15</v>
      </c>
      <c r="D69" s="1">
        <f t="shared" si="37"/>
        <v>0.16666666666666666</v>
      </c>
      <c r="E69" s="1">
        <f t="shared" si="38"/>
        <v>16.666666666666664</v>
      </c>
      <c r="G69" s="6" t="s">
        <v>41</v>
      </c>
      <c r="H69" s="7">
        <v>3</v>
      </c>
      <c r="I69" s="6">
        <f t="shared" si="39"/>
        <v>7.8947368421052627E-2</v>
      </c>
      <c r="J69" s="6">
        <f t="shared" si="40"/>
        <v>7.8947368421052628</v>
      </c>
      <c r="L69" s="14" t="s">
        <v>41</v>
      </c>
      <c r="M69" s="15">
        <v>12</v>
      </c>
      <c r="N69" s="14">
        <f t="shared" si="36"/>
        <v>0.23076923076923078</v>
      </c>
      <c r="O69" s="14">
        <f t="shared" si="41"/>
        <v>23.076923076923077</v>
      </c>
    </row>
    <row r="70" spans="2:15" ht="16.5" thickTop="1" thickBot="1" x14ac:dyDescent="0.3">
      <c r="B70" s="1" t="s">
        <v>42</v>
      </c>
      <c r="C70" s="4">
        <v>17</v>
      </c>
      <c r="D70" s="1">
        <f t="shared" si="37"/>
        <v>0.18888888888888888</v>
      </c>
      <c r="E70" s="1">
        <f t="shared" si="38"/>
        <v>18.888888888888889</v>
      </c>
      <c r="G70" s="6" t="s">
        <v>42</v>
      </c>
      <c r="H70" s="7">
        <v>7</v>
      </c>
      <c r="I70" s="6">
        <f t="shared" si="39"/>
        <v>0.18421052631578946</v>
      </c>
      <c r="J70" s="6">
        <f t="shared" si="40"/>
        <v>18.421052631578945</v>
      </c>
      <c r="L70" s="14" t="s">
        <v>42</v>
      </c>
      <c r="M70" s="15">
        <v>10</v>
      </c>
      <c r="N70" s="14">
        <f t="shared" si="36"/>
        <v>0.19230769230769232</v>
      </c>
      <c r="O70" s="14">
        <f t="shared" si="41"/>
        <v>19.230769230769234</v>
      </c>
    </row>
    <row r="71" spans="2:15" ht="16.5" thickTop="1" thickBot="1" x14ac:dyDescent="0.3">
      <c r="B71" s="2" t="s">
        <v>3</v>
      </c>
      <c r="C71" s="5">
        <f>SUM(C65:C70)</f>
        <v>90</v>
      </c>
      <c r="D71" s="2">
        <f>SUM(D65:D70)</f>
        <v>0.99999999999999989</v>
      </c>
      <c r="E71" s="2">
        <f>SUM(E65:E70)</f>
        <v>100</v>
      </c>
      <c r="G71" s="6" t="s">
        <v>3</v>
      </c>
      <c r="H71" s="8">
        <f>SUM(H65:H70)</f>
        <v>38</v>
      </c>
      <c r="I71" s="6">
        <f>SUM(I65:I70)</f>
        <v>1</v>
      </c>
      <c r="J71" s="6">
        <f>SUM(J65:J70)</f>
        <v>99.999999999999986</v>
      </c>
      <c r="L71" s="14" t="s">
        <v>3</v>
      </c>
      <c r="M71" s="16">
        <f>SUM(M65:M70)</f>
        <v>52</v>
      </c>
      <c r="N71" s="16">
        <f>SUM(N65:N70)</f>
        <v>1</v>
      </c>
      <c r="O71" s="14">
        <f>SUM(O65:O70)</f>
        <v>100</v>
      </c>
    </row>
    <row r="72" spans="2:15" ht="15.75" thickTop="1" x14ac:dyDescent="0.25"/>
  </sheetData>
  <mergeCells count="42">
    <mergeCell ref="L43:O43"/>
    <mergeCell ref="N44:O44"/>
    <mergeCell ref="L63:O63"/>
    <mergeCell ref="N64:O64"/>
    <mergeCell ref="L53:O53"/>
    <mergeCell ref="N54:O54"/>
    <mergeCell ref="D64:E64"/>
    <mergeCell ref="G43:J43"/>
    <mergeCell ref="I44:J44"/>
    <mergeCell ref="G53:J53"/>
    <mergeCell ref="I54:J54"/>
    <mergeCell ref="G63:J63"/>
    <mergeCell ref="I64:J64"/>
    <mergeCell ref="B43:E43"/>
    <mergeCell ref="D44:E44"/>
    <mergeCell ref="B53:E53"/>
    <mergeCell ref="D54:E54"/>
    <mergeCell ref="B63:E63"/>
    <mergeCell ref="L2:O2"/>
    <mergeCell ref="N3:O3"/>
    <mergeCell ref="B2:E2"/>
    <mergeCell ref="D3:E3"/>
    <mergeCell ref="G2:J2"/>
    <mergeCell ref="I3:J3"/>
    <mergeCell ref="D34:E34"/>
    <mergeCell ref="G13:J13"/>
    <mergeCell ref="I14:J14"/>
    <mergeCell ref="G23:J23"/>
    <mergeCell ref="I24:J24"/>
    <mergeCell ref="G33:J33"/>
    <mergeCell ref="I34:J34"/>
    <mergeCell ref="B13:E13"/>
    <mergeCell ref="D14:E14"/>
    <mergeCell ref="B23:E23"/>
    <mergeCell ref="D24:E24"/>
    <mergeCell ref="B33:E33"/>
    <mergeCell ref="N34:O34"/>
    <mergeCell ref="L13:O13"/>
    <mergeCell ref="N14:O14"/>
    <mergeCell ref="L23:O23"/>
    <mergeCell ref="N24:O24"/>
    <mergeCell ref="L33:O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J70" sqref="J70"/>
    </sheetView>
  </sheetViews>
  <sheetFormatPr defaultRowHeight="15" x14ac:dyDescent="0.25"/>
  <cols>
    <col min="1" max="1" width="12.85546875" bestFit="1" customWidth="1"/>
    <col min="2" max="2" width="13.7109375" bestFit="1" customWidth="1"/>
    <col min="3" max="3" width="12.5703125" bestFit="1" customWidth="1"/>
    <col min="4" max="4" width="13.5703125" bestFit="1" customWidth="1"/>
  </cols>
  <sheetData>
    <row r="1" spans="1:4" x14ac:dyDescent="0.25">
      <c r="A1" s="18" t="s">
        <v>43</v>
      </c>
      <c r="B1" s="18" t="s">
        <v>4</v>
      </c>
      <c r="C1" s="18" t="s">
        <v>5</v>
      </c>
      <c r="D1" s="18" t="s">
        <v>6</v>
      </c>
    </row>
    <row r="2" spans="1:4" x14ac:dyDescent="0.25">
      <c r="A2" t="s">
        <v>37</v>
      </c>
      <c r="B2" s="19">
        <v>14.668769716088329</v>
      </c>
      <c r="C2" s="19">
        <v>14.855072463768115</v>
      </c>
      <c r="D2" s="19">
        <v>14.52513966480447</v>
      </c>
    </row>
    <row r="3" spans="1:4" x14ac:dyDescent="0.25">
      <c r="A3" t="s">
        <v>38</v>
      </c>
      <c r="B3" s="19">
        <v>42.744479495268138</v>
      </c>
      <c r="C3" s="19">
        <v>41.666666666666671</v>
      </c>
      <c r="D3" s="19">
        <v>43.575418994413404</v>
      </c>
    </row>
    <row r="4" spans="1:4" x14ac:dyDescent="0.25">
      <c r="A4" t="s">
        <v>39</v>
      </c>
      <c r="B4" s="19">
        <v>6.1514195583596214</v>
      </c>
      <c r="C4" s="19">
        <v>6.5217391304347823</v>
      </c>
      <c r="D4" s="19">
        <v>5.8659217877094969</v>
      </c>
    </row>
    <row r="5" spans="1:4" x14ac:dyDescent="0.25">
      <c r="A5" t="s">
        <v>40</v>
      </c>
      <c r="B5" s="19">
        <v>9.1482649842271293</v>
      </c>
      <c r="C5" s="19">
        <v>9.4202898550724647</v>
      </c>
      <c r="D5" s="19">
        <v>8.938547486033519</v>
      </c>
    </row>
    <row r="6" spans="1:4" x14ac:dyDescent="0.25">
      <c r="A6" t="s">
        <v>41</v>
      </c>
      <c r="B6" s="19">
        <v>8.0441640378548893</v>
      </c>
      <c r="C6" s="19">
        <v>7.2463768115942031</v>
      </c>
      <c r="D6" s="19">
        <v>8.6592178770949726</v>
      </c>
    </row>
    <row r="7" spans="1:4" x14ac:dyDescent="0.25">
      <c r="A7" t="s">
        <v>42</v>
      </c>
      <c r="B7" s="19">
        <v>19.242902208201894</v>
      </c>
      <c r="C7" s="19">
        <v>20.289855072463769</v>
      </c>
      <c r="D7" s="19">
        <v>18.435754189944134</v>
      </c>
    </row>
    <row r="9" spans="1:4" x14ac:dyDescent="0.25">
      <c r="A9" s="18" t="s">
        <v>43</v>
      </c>
      <c r="B9" s="18" t="s">
        <v>19</v>
      </c>
      <c r="C9" s="18" t="s">
        <v>20</v>
      </c>
      <c r="D9" s="18" t="s">
        <v>21</v>
      </c>
    </row>
    <row r="10" spans="1:4" x14ac:dyDescent="0.25">
      <c r="A10" t="s">
        <v>37</v>
      </c>
      <c r="B10" s="19">
        <v>14.066496163682865</v>
      </c>
      <c r="C10" s="19">
        <v>15.09433962264151</v>
      </c>
      <c r="D10" s="19">
        <v>14.601769911504425</v>
      </c>
    </row>
    <row r="11" spans="1:4" x14ac:dyDescent="0.25">
      <c r="A11" t="s">
        <v>38</v>
      </c>
      <c r="B11" s="19">
        <v>44.245524296675192</v>
      </c>
      <c r="C11" s="19">
        <v>42.138364779874216</v>
      </c>
      <c r="D11" s="19">
        <v>43.805309734513273</v>
      </c>
    </row>
    <row r="12" spans="1:4" x14ac:dyDescent="0.25">
      <c r="A12" t="s">
        <v>39</v>
      </c>
      <c r="B12" s="19">
        <v>8.1841432225063944</v>
      </c>
      <c r="C12" s="19">
        <v>6.2893081761006293</v>
      </c>
      <c r="D12" s="19">
        <v>5.7522123893805306</v>
      </c>
    </row>
    <row r="13" spans="1:4" x14ac:dyDescent="0.25">
      <c r="A13" t="s">
        <v>40</v>
      </c>
      <c r="B13" s="19">
        <v>7.9283887468030692</v>
      </c>
      <c r="C13" s="19">
        <v>9.433962264150944</v>
      </c>
      <c r="D13" s="19">
        <v>8.8495575221238933</v>
      </c>
    </row>
    <row r="14" spans="1:4" x14ac:dyDescent="0.25">
      <c r="A14" t="s">
        <v>41</v>
      </c>
      <c r="B14" s="19">
        <v>6.6496163682864458</v>
      </c>
      <c r="C14" s="19">
        <v>6.9182389937106921</v>
      </c>
      <c r="D14" s="19">
        <v>8.4070796460176993</v>
      </c>
    </row>
    <row r="15" spans="1:4" x14ac:dyDescent="0.25">
      <c r="A15" t="s">
        <v>42</v>
      </c>
      <c r="B15" s="19">
        <v>18.925831202046037</v>
      </c>
      <c r="C15" s="19">
        <v>20.125786163522015</v>
      </c>
      <c r="D15" s="19">
        <v>18.584070796460178</v>
      </c>
    </row>
    <row r="17" spans="1:4" x14ac:dyDescent="0.25">
      <c r="A17" s="18" t="s">
        <v>43</v>
      </c>
      <c r="B17" s="18" t="s">
        <v>22</v>
      </c>
      <c r="C17" s="18" t="s">
        <v>23</v>
      </c>
      <c r="D17" s="18" t="s">
        <v>24</v>
      </c>
    </row>
    <row r="18" spans="1:4" x14ac:dyDescent="0.25">
      <c r="A18" t="s">
        <v>37</v>
      </c>
      <c r="B18" s="19">
        <v>15.686274509803921</v>
      </c>
      <c r="C18" s="19">
        <v>14.285714285714285</v>
      </c>
      <c r="D18" s="19">
        <v>14.473684210526317</v>
      </c>
    </row>
    <row r="19" spans="1:4" x14ac:dyDescent="0.25">
      <c r="A19" t="s">
        <v>38</v>
      </c>
      <c r="B19" s="19">
        <v>42.483660130718953</v>
      </c>
      <c r="C19" s="19">
        <v>42.857142857142854</v>
      </c>
      <c r="D19" s="19">
        <v>44.736842105263158</v>
      </c>
    </row>
    <row r="20" spans="1:4" x14ac:dyDescent="0.25">
      <c r="A20" t="s">
        <v>39</v>
      </c>
      <c r="B20" s="19">
        <v>3.9215686274509802</v>
      </c>
      <c r="C20" s="19">
        <v>5.7142857142857144</v>
      </c>
      <c r="D20" s="19">
        <v>5.2631578947368416</v>
      </c>
    </row>
    <row r="21" spans="1:4" x14ac:dyDescent="0.25">
      <c r="A21" t="s">
        <v>40</v>
      </c>
      <c r="B21" s="19">
        <v>11.76470588235294</v>
      </c>
      <c r="C21" s="19">
        <v>8.5714285714285712</v>
      </c>
      <c r="D21" s="19">
        <v>9.2105263157894726</v>
      </c>
    </row>
    <row r="22" spans="1:4" x14ac:dyDescent="0.25">
      <c r="A22" t="s">
        <v>41</v>
      </c>
      <c r="B22" s="19">
        <v>7.18954248366013</v>
      </c>
      <c r="C22" s="19">
        <v>7.1428571428571423</v>
      </c>
      <c r="D22" s="19">
        <v>7.8947368421052628</v>
      </c>
    </row>
    <row r="23" spans="1:4" x14ac:dyDescent="0.25">
      <c r="A23" t="s">
        <v>42</v>
      </c>
      <c r="B23" s="19">
        <v>18.954248366013072</v>
      </c>
      <c r="C23" s="19">
        <v>21.428571428571427</v>
      </c>
      <c r="D23" s="19">
        <v>18.421052631578945</v>
      </c>
    </row>
    <row r="25" spans="1:4" x14ac:dyDescent="0.25">
      <c r="A25" s="18" t="s">
        <v>43</v>
      </c>
      <c r="B25" s="18" t="s">
        <v>44</v>
      </c>
      <c r="C25" s="18" t="s">
        <v>45</v>
      </c>
      <c r="D25" s="18" t="s">
        <v>46</v>
      </c>
    </row>
    <row r="26" spans="1:4" x14ac:dyDescent="0.25">
      <c r="A26" t="s">
        <v>37</v>
      </c>
      <c r="B26" s="19">
        <v>15.555555555555555</v>
      </c>
      <c r="C26" s="19">
        <v>13.888888888888889</v>
      </c>
      <c r="D26" s="19">
        <v>14.000000000000002</v>
      </c>
    </row>
    <row r="27" spans="1:4" x14ac:dyDescent="0.25">
      <c r="A27" t="s">
        <v>38</v>
      </c>
      <c r="B27" s="19">
        <v>36.666666666666664</v>
      </c>
      <c r="C27" s="19">
        <v>44.444444444444443</v>
      </c>
      <c r="D27" s="19">
        <v>44</v>
      </c>
    </row>
    <row r="28" spans="1:4" x14ac:dyDescent="0.25">
      <c r="A28" t="s">
        <v>39</v>
      </c>
      <c r="B28" s="19">
        <v>1.1111111111111112</v>
      </c>
      <c r="C28" s="19">
        <v>5.5555555555555554</v>
      </c>
      <c r="D28" s="19">
        <v>6</v>
      </c>
    </row>
    <row r="29" spans="1:4" x14ac:dyDescent="0.25">
      <c r="A29" t="s">
        <v>40</v>
      </c>
      <c r="B29" s="19">
        <v>10</v>
      </c>
      <c r="C29" s="19">
        <v>8.3333333333333321</v>
      </c>
      <c r="D29" s="19">
        <v>10</v>
      </c>
    </row>
    <row r="30" spans="1:4" x14ac:dyDescent="0.25">
      <c r="A30" t="s">
        <v>41</v>
      </c>
      <c r="B30" s="19">
        <v>15.555555555555555</v>
      </c>
      <c r="C30" s="19">
        <v>5.5555555555555554</v>
      </c>
      <c r="D30" s="19">
        <v>8</v>
      </c>
    </row>
    <row r="31" spans="1:4" x14ac:dyDescent="0.25">
      <c r="A31" t="s">
        <v>42</v>
      </c>
      <c r="B31" s="19">
        <v>21.111111111111111</v>
      </c>
      <c r="C31" s="19">
        <v>22.222222222222221</v>
      </c>
      <c r="D31" s="19">
        <v>18</v>
      </c>
    </row>
    <row r="33" spans="1:4" x14ac:dyDescent="0.25">
      <c r="A33" s="18" t="s">
        <v>43</v>
      </c>
      <c r="B33" s="18" t="s">
        <v>25</v>
      </c>
      <c r="C33" s="18" t="s">
        <v>26</v>
      </c>
      <c r="D33" s="18" t="s">
        <v>27</v>
      </c>
    </row>
    <row r="34" spans="1:4" x14ac:dyDescent="0.25">
      <c r="A34" t="s">
        <v>37</v>
      </c>
      <c r="B34" s="19">
        <v>17.374517374517374</v>
      </c>
      <c r="C34" s="19">
        <v>15.384615384615385</v>
      </c>
      <c r="D34" s="19">
        <v>19.014084507042252</v>
      </c>
    </row>
    <row r="35" spans="1:4" x14ac:dyDescent="0.25">
      <c r="A35" t="s">
        <v>38</v>
      </c>
      <c r="B35" s="19">
        <v>42.471042471042466</v>
      </c>
      <c r="C35" s="19">
        <v>42.735042735042732</v>
      </c>
      <c r="D35" s="19">
        <v>42.25352112676056</v>
      </c>
    </row>
    <row r="36" spans="1:4" x14ac:dyDescent="0.25">
      <c r="A36" t="s">
        <v>39</v>
      </c>
      <c r="B36" s="19">
        <v>9.2664092664092657</v>
      </c>
      <c r="C36" s="19">
        <v>10.256410256410255</v>
      </c>
      <c r="D36" s="19">
        <v>8.4507042253521121</v>
      </c>
    </row>
    <row r="37" spans="1:4" x14ac:dyDescent="0.25">
      <c r="A37" t="s">
        <v>40</v>
      </c>
      <c r="B37" s="19">
        <v>7.3359073359073363</v>
      </c>
      <c r="C37" s="19">
        <v>5.982905982905983</v>
      </c>
      <c r="D37" s="19">
        <v>8.4507042253521121</v>
      </c>
    </row>
    <row r="38" spans="1:4" x14ac:dyDescent="0.25">
      <c r="A38" t="s">
        <v>41</v>
      </c>
      <c r="B38" s="19">
        <v>7.7220077220077217</v>
      </c>
      <c r="C38" s="19">
        <v>7.6923076923076925</v>
      </c>
      <c r="D38" s="19">
        <v>7.7464788732394361</v>
      </c>
    </row>
    <row r="39" spans="1:4" x14ac:dyDescent="0.25">
      <c r="A39" t="s">
        <v>42</v>
      </c>
      <c r="B39" s="19">
        <v>15.83011583011583</v>
      </c>
      <c r="C39" s="19">
        <v>17.948717948717949</v>
      </c>
      <c r="D39" s="19">
        <v>14.084507042253522</v>
      </c>
    </row>
    <row r="41" spans="1:4" x14ac:dyDescent="0.25">
      <c r="A41" s="18" t="s">
        <v>43</v>
      </c>
      <c r="B41" s="18" t="s">
        <v>28</v>
      </c>
      <c r="C41" s="18" t="s">
        <v>29</v>
      </c>
      <c r="D41" s="18" t="s">
        <v>30</v>
      </c>
    </row>
    <row r="42" spans="1:4" x14ac:dyDescent="0.25">
      <c r="A42" t="s">
        <v>37</v>
      </c>
      <c r="B42" s="19">
        <v>11.929824561403509</v>
      </c>
      <c r="C42" s="19">
        <v>12.396694214876034</v>
      </c>
      <c r="D42" s="19">
        <v>11.585365853658537</v>
      </c>
    </row>
    <row r="43" spans="1:4" x14ac:dyDescent="0.25">
      <c r="A43" t="s">
        <v>38</v>
      </c>
      <c r="B43" s="19">
        <v>44.912280701754383</v>
      </c>
      <c r="C43" s="19">
        <v>42.148760330578511</v>
      </c>
      <c r="D43" s="19">
        <v>46.951219512195117</v>
      </c>
    </row>
    <row r="44" spans="1:4" x14ac:dyDescent="0.25">
      <c r="A44" t="s">
        <v>39</v>
      </c>
      <c r="B44" s="19">
        <v>4.9122807017543861</v>
      </c>
      <c r="C44" s="19">
        <v>4.1322314049586781</v>
      </c>
      <c r="D44" s="19">
        <v>5.4878048780487809</v>
      </c>
    </row>
    <row r="45" spans="1:4" x14ac:dyDescent="0.25">
      <c r="A45" t="s">
        <v>40</v>
      </c>
      <c r="B45" s="19">
        <v>10.175438596491228</v>
      </c>
      <c r="C45" s="19">
        <v>11.570247933884298</v>
      </c>
      <c r="D45" s="19">
        <v>9.1463414634146343</v>
      </c>
    </row>
    <row r="46" spans="1:4" x14ac:dyDescent="0.25">
      <c r="A46" t="s">
        <v>41</v>
      </c>
      <c r="B46" s="19">
        <v>5.6140350877192979</v>
      </c>
      <c r="C46" s="19">
        <v>6.6115702479338845</v>
      </c>
      <c r="D46" s="19">
        <v>4.8780487804878048</v>
      </c>
    </row>
    <row r="47" spans="1:4" x14ac:dyDescent="0.25">
      <c r="A47" t="s">
        <v>42</v>
      </c>
      <c r="B47" s="19">
        <v>22.456140350877192</v>
      </c>
      <c r="C47" s="19">
        <v>23.140495867768596</v>
      </c>
      <c r="D47" s="19">
        <v>21.951219512195124</v>
      </c>
    </row>
    <row r="49" spans="1:6" x14ac:dyDescent="0.25">
      <c r="A49" s="18" t="s">
        <v>43</v>
      </c>
      <c r="B49" s="18" t="s">
        <v>34</v>
      </c>
      <c r="C49" s="18" t="s">
        <v>35</v>
      </c>
      <c r="D49" s="18" t="s">
        <v>36</v>
      </c>
    </row>
    <row r="50" spans="1:6" x14ac:dyDescent="0.25">
      <c r="A50" t="s">
        <v>37</v>
      </c>
      <c r="B50" s="19">
        <v>15.555555555555555</v>
      </c>
      <c r="C50" s="19">
        <v>21.052631578947366</v>
      </c>
      <c r="D50" s="19">
        <v>11.538461538461538</v>
      </c>
    </row>
    <row r="51" spans="1:6" x14ac:dyDescent="0.25">
      <c r="A51" t="s">
        <v>38</v>
      </c>
      <c r="B51" s="19">
        <v>36.666666666666664</v>
      </c>
      <c r="C51" s="19">
        <v>36.84210526315789</v>
      </c>
      <c r="D51" s="19">
        <v>36.538461538461533</v>
      </c>
      <c r="E51" s="20"/>
      <c r="F51" s="20"/>
    </row>
    <row r="52" spans="1:6" x14ac:dyDescent="0.25">
      <c r="A52" t="s">
        <v>39</v>
      </c>
      <c r="B52" s="19">
        <v>1.1111111111111112</v>
      </c>
      <c r="C52" s="19">
        <v>2.6315789473684208</v>
      </c>
      <c r="D52" s="19">
        <v>0</v>
      </c>
    </row>
    <row r="53" spans="1:6" x14ac:dyDescent="0.25">
      <c r="A53" t="s">
        <v>40</v>
      </c>
      <c r="B53" s="19">
        <v>11.111111111111111</v>
      </c>
      <c r="C53" s="19">
        <v>13.157894736842104</v>
      </c>
      <c r="D53" s="19">
        <v>9.6153846153846168</v>
      </c>
    </row>
    <row r="54" spans="1:6" x14ac:dyDescent="0.25">
      <c r="A54" t="s">
        <v>41</v>
      </c>
      <c r="B54" s="19">
        <v>16.666666666666664</v>
      </c>
      <c r="C54" s="19">
        <v>7.8947368421052628</v>
      </c>
      <c r="D54" s="19">
        <v>23.076923076923077</v>
      </c>
    </row>
    <row r="55" spans="1:6" x14ac:dyDescent="0.25">
      <c r="A55" t="s">
        <v>42</v>
      </c>
      <c r="B55" s="19">
        <v>18.888888888888889</v>
      </c>
      <c r="C55" s="19">
        <v>18.421052631578945</v>
      </c>
      <c r="D55" s="19">
        <v>19.230769230769234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General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dcterms:created xsi:type="dcterms:W3CDTF">2020-06-09T18:35:19Z</dcterms:created>
  <dcterms:modified xsi:type="dcterms:W3CDTF">2021-05-03T22:27:54Z</dcterms:modified>
</cp:coreProperties>
</file>