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456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1" i="1" l="1"/>
  <c r="I181" i="1"/>
  <c r="G181" i="1"/>
  <c r="K178" i="1"/>
  <c r="G178" i="1"/>
  <c r="M178" i="1"/>
  <c r="I178" i="1"/>
  <c r="L178" i="1"/>
  <c r="J175" i="1"/>
  <c r="K175" i="1"/>
  <c r="F175" i="1"/>
  <c r="G175" i="1"/>
  <c r="M175" i="1"/>
  <c r="H175" i="1"/>
  <c r="I175" i="1"/>
  <c r="L175" i="1"/>
  <c r="K172" i="1"/>
  <c r="I172" i="1"/>
  <c r="G172" i="1"/>
  <c r="K169" i="1"/>
  <c r="I169" i="1"/>
  <c r="G169" i="1"/>
  <c r="L169" i="1"/>
  <c r="J166" i="1"/>
  <c r="K166" i="1"/>
  <c r="F166" i="1"/>
  <c r="G166" i="1"/>
  <c r="M166" i="1"/>
  <c r="H166" i="1"/>
  <c r="I166" i="1"/>
  <c r="L166" i="1"/>
  <c r="K163" i="1"/>
  <c r="I163" i="1"/>
  <c r="G163" i="1"/>
  <c r="L163" i="1"/>
  <c r="K160" i="1"/>
  <c r="I160" i="1"/>
  <c r="G160" i="1"/>
  <c r="L160" i="1"/>
  <c r="J157" i="1"/>
  <c r="K157" i="1"/>
  <c r="H157" i="1"/>
  <c r="I157" i="1"/>
  <c r="F157" i="1"/>
  <c r="G157" i="1"/>
  <c r="K154" i="1"/>
  <c r="G154" i="1"/>
  <c r="M154" i="1"/>
  <c r="I154" i="1"/>
  <c r="L154" i="1"/>
  <c r="K151" i="1"/>
  <c r="I151" i="1"/>
  <c r="G151" i="1"/>
  <c r="J148" i="1"/>
  <c r="K148" i="1"/>
  <c r="H148" i="1"/>
  <c r="I148" i="1"/>
  <c r="F148" i="1"/>
  <c r="G148" i="1"/>
  <c r="K145" i="1"/>
  <c r="I145" i="1"/>
  <c r="G145" i="1"/>
  <c r="K142" i="1"/>
  <c r="G142" i="1"/>
  <c r="M142" i="1"/>
  <c r="I142" i="1"/>
  <c r="L142" i="1"/>
  <c r="J139" i="1"/>
  <c r="K139" i="1"/>
  <c r="F139" i="1"/>
  <c r="G139" i="1"/>
  <c r="M139" i="1"/>
  <c r="H139" i="1"/>
  <c r="I139" i="1"/>
  <c r="L139" i="1"/>
  <c r="K136" i="1"/>
  <c r="I136" i="1"/>
  <c r="G136" i="1"/>
  <c r="K133" i="1"/>
  <c r="I133" i="1"/>
  <c r="G133" i="1"/>
  <c r="L133" i="1"/>
  <c r="J130" i="1"/>
  <c r="K130" i="1"/>
  <c r="F130" i="1"/>
  <c r="G130" i="1"/>
  <c r="M130" i="1"/>
  <c r="H130" i="1"/>
  <c r="I130" i="1"/>
  <c r="K127" i="1"/>
  <c r="I127" i="1"/>
  <c r="G127" i="1"/>
  <c r="L127" i="1"/>
  <c r="K124" i="1"/>
  <c r="I124" i="1"/>
  <c r="G124" i="1"/>
  <c r="L124" i="1"/>
  <c r="J121" i="1"/>
  <c r="K121" i="1"/>
  <c r="H121" i="1"/>
  <c r="I121" i="1"/>
  <c r="F121" i="1"/>
  <c r="G121" i="1"/>
  <c r="K118" i="1"/>
  <c r="G118" i="1"/>
  <c r="M118" i="1"/>
  <c r="I118" i="1"/>
  <c r="K115" i="1"/>
  <c r="I115" i="1"/>
  <c r="G115" i="1"/>
  <c r="J112" i="1"/>
  <c r="K112" i="1"/>
  <c r="H112" i="1"/>
  <c r="I112" i="1"/>
  <c r="F112" i="1"/>
  <c r="G112" i="1"/>
  <c r="L109" i="1"/>
  <c r="K109" i="1"/>
  <c r="M109" i="1"/>
  <c r="L106" i="1"/>
  <c r="L103" i="1"/>
  <c r="N105" i="1"/>
  <c r="K106" i="1"/>
  <c r="M106" i="1"/>
  <c r="J103" i="1"/>
  <c r="K103" i="1"/>
  <c r="M103" i="1"/>
  <c r="L100" i="1"/>
  <c r="K100" i="1"/>
  <c r="M100" i="1"/>
  <c r="L97" i="1"/>
  <c r="K97" i="1"/>
  <c r="M97" i="1"/>
  <c r="L94" i="1"/>
  <c r="J94" i="1"/>
  <c r="K94" i="1"/>
  <c r="M94" i="1"/>
  <c r="L91" i="1"/>
  <c r="K91" i="1"/>
  <c r="M91" i="1"/>
  <c r="L88" i="1"/>
  <c r="K88" i="1"/>
  <c r="M88" i="1"/>
  <c r="L85" i="1"/>
  <c r="J85" i="1"/>
  <c r="K85" i="1"/>
  <c r="M85" i="1"/>
  <c r="L82" i="1"/>
  <c r="K82" i="1"/>
  <c r="M82" i="1"/>
  <c r="L79" i="1"/>
  <c r="L76" i="1"/>
  <c r="N78" i="1"/>
  <c r="K79" i="1"/>
  <c r="M79" i="1"/>
  <c r="J76" i="1"/>
  <c r="K76" i="1"/>
  <c r="M76" i="1"/>
  <c r="L73" i="1"/>
  <c r="K73" i="1"/>
  <c r="M73" i="1"/>
  <c r="L70" i="1"/>
  <c r="K70" i="1"/>
  <c r="M70" i="1"/>
  <c r="L67" i="1"/>
  <c r="J67" i="1"/>
  <c r="K67" i="1"/>
  <c r="M67" i="1"/>
  <c r="L64" i="1"/>
  <c r="K64" i="1"/>
  <c r="M64" i="1"/>
  <c r="L61" i="1"/>
  <c r="L58" i="1"/>
  <c r="N60" i="1"/>
  <c r="K61" i="1"/>
  <c r="M61" i="1"/>
  <c r="J58" i="1"/>
  <c r="K58" i="1"/>
  <c r="M58" i="1"/>
  <c r="L55" i="1"/>
  <c r="K55" i="1"/>
  <c r="M55" i="1"/>
  <c r="L52" i="1"/>
  <c r="K52" i="1"/>
  <c r="M52" i="1"/>
  <c r="L49" i="1"/>
  <c r="J49" i="1"/>
  <c r="K49" i="1"/>
  <c r="M49" i="1"/>
  <c r="L46" i="1"/>
  <c r="K46" i="1"/>
  <c r="M46" i="1"/>
  <c r="L43" i="1"/>
  <c r="L40" i="1"/>
  <c r="N42" i="1"/>
  <c r="K43" i="1"/>
  <c r="M43" i="1"/>
  <c r="J40" i="1"/>
  <c r="K40" i="1"/>
  <c r="M40" i="1"/>
  <c r="L37" i="1"/>
  <c r="K37" i="1"/>
  <c r="M37" i="1"/>
  <c r="L34" i="1"/>
  <c r="K34" i="1"/>
  <c r="M34" i="1"/>
  <c r="L31" i="1"/>
  <c r="J31" i="1"/>
  <c r="K31" i="1"/>
  <c r="M31" i="1"/>
  <c r="L28" i="1"/>
  <c r="K28" i="1"/>
  <c r="M28" i="1"/>
  <c r="L25" i="1"/>
  <c r="L22" i="1"/>
  <c r="N24" i="1"/>
  <c r="K25" i="1"/>
  <c r="M25" i="1"/>
  <c r="J22" i="1"/>
  <c r="K22" i="1"/>
  <c r="M22" i="1"/>
  <c r="L19" i="1"/>
  <c r="K19" i="1"/>
  <c r="M19" i="1"/>
  <c r="L16" i="1"/>
  <c r="K16" i="1"/>
  <c r="M16" i="1"/>
  <c r="L13" i="1"/>
  <c r="J13" i="1"/>
  <c r="K13" i="1"/>
  <c r="M13" i="1"/>
  <c r="L10" i="1"/>
  <c r="K10" i="1"/>
  <c r="M10" i="1"/>
  <c r="L7" i="1"/>
  <c r="L4" i="1"/>
  <c r="N6" i="1"/>
  <c r="K7" i="1"/>
  <c r="M7" i="1"/>
  <c r="J4" i="1"/>
  <c r="K4" i="1"/>
  <c r="M4" i="1"/>
  <c r="N96" i="1"/>
  <c r="O105" i="1"/>
  <c r="O96" i="1"/>
  <c r="N15" i="1"/>
  <c r="N33" i="1"/>
  <c r="N51" i="1"/>
  <c r="N69" i="1"/>
  <c r="N87" i="1"/>
  <c r="L130" i="1"/>
  <c r="O6" i="1"/>
  <c r="O42" i="1"/>
  <c r="O60" i="1"/>
  <c r="M115" i="1"/>
  <c r="M127" i="1"/>
  <c r="L136" i="1"/>
  <c r="N132" i="1"/>
  <c r="M151" i="1"/>
  <c r="M163" i="1"/>
  <c r="L172" i="1"/>
  <c r="N168" i="1"/>
  <c r="O24" i="1"/>
  <c r="O51" i="1"/>
  <c r="O78" i="1"/>
  <c r="M124" i="1"/>
  <c r="M136" i="1"/>
  <c r="L145" i="1"/>
  <c r="N141" i="1"/>
  <c r="M160" i="1"/>
  <c r="M172" i="1"/>
  <c r="L181" i="1"/>
  <c r="N177" i="1"/>
  <c r="O15" i="1"/>
  <c r="O33" i="1"/>
  <c r="O69" i="1"/>
  <c r="O87" i="1"/>
  <c r="L115" i="1"/>
  <c r="L118" i="1"/>
  <c r="M133" i="1"/>
  <c r="O132" i="1"/>
  <c r="M145" i="1"/>
  <c r="L151" i="1"/>
  <c r="M169" i="1"/>
  <c r="M181" i="1"/>
  <c r="L112" i="1"/>
  <c r="O141" i="1"/>
  <c r="L148" i="1"/>
  <c r="N150" i="1"/>
  <c r="O177" i="1"/>
  <c r="M112" i="1"/>
  <c r="O114" i="1"/>
  <c r="L121" i="1"/>
  <c r="N123" i="1"/>
  <c r="M148" i="1"/>
  <c r="O150" i="1"/>
  <c r="L157" i="1"/>
  <c r="N159" i="1"/>
  <c r="M121" i="1"/>
  <c r="M157" i="1"/>
  <c r="O159" i="1"/>
  <c r="O168" i="1"/>
  <c r="N114" i="1"/>
  <c r="O123" i="1"/>
</calcChain>
</file>

<file path=xl/sharedStrings.xml><?xml version="1.0" encoding="utf-8"?>
<sst xmlns="http://schemas.openxmlformats.org/spreadsheetml/2006/main" count="291" uniqueCount="221">
  <si>
    <t>Miner data</t>
  </si>
  <si>
    <t>LOL</t>
  </si>
  <si>
    <t>MET</t>
  </si>
  <si>
    <t>Normalized Relative abundance</t>
  </si>
  <si>
    <t>Average normalized Relative abundance</t>
  </si>
  <si>
    <t>Mini-pasture</t>
  </si>
  <si>
    <t>Efficience (Eff)</t>
  </si>
  <si>
    <t>Ct</t>
  </si>
  <si>
    <t>Average Eff</t>
  </si>
  <si>
    <t>Relative abundance</t>
  </si>
  <si>
    <t>58M</t>
  </si>
  <si>
    <t>T1 A</t>
  </si>
  <si>
    <t>58B</t>
  </si>
  <si>
    <t>58L</t>
  </si>
  <si>
    <t>59M</t>
  </si>
  <si>
    <t>T1 B</t>
  </si>
  <si>
    <t>59B</t>
  </si>
  <si>
    <t>59L</t>
  </si>
  <si>
    <t>60M</t>
  </si>
  <si>
    <t>T1 C</t>
  </si>
  <si>
    <t>60B</t>
  </si>
  <si>
    <t>60L</t>
  </si>
  <si>
    <t>61M</t>
  </si>
  <si>
    <t>T2 A</t>
  </si>
  <si>
    <t>61B</t>
  </si>
  <si>
    <t>61L</t>
  </si>
  <si>
    <t>62M</t>
  </si>
  <si>
    <t>T2 B</t>
  </si>
  <si>
    <t>62B</t>
  </si>
  <si>
    <t>J</t>
  </si>
  <si>
    <t>62L</t>
  </si>
  <si>
    <t>63M</t>
  </si>
  <si>
    <t>U</t>
  </si>
  <si>
    <t>T2 C</t>
  </si>
  <si>
    <t>63B</t>
  </si>
  <si>
    <t>63L</t>
  </si>
  <si>
    <t>N</t>
  </si>
  <si>
    <t>64M</t>
  </si>
  <si>
    <t>T3 A</t>
  </si>
  <si>
    <t>64B</t>
  </si>
  <si>
    <t>E</t>
  </si>
  <si>
    <t>64L</t>
  </si>
  <si>
    <t>65M</t>
  </si>
  <si>
    <t>T3 B</t>
  </si>
  <si>
    <t>65B</t>
  </si>
  <si>
    <t>65L</t>
  </si>
  <si>
    <t>66M</t>
  </si>
  <si>
    <t>T3 C</t>
  </si>
  <si>
    <t>66B</t>
  </si>
  <si>
    <t>66L</t>
  </si>
  <si>
    <t>67M</t>
  </si>
  <si>
    <t>T4 A</t>
  </si>
  <si>
    <t>67B</t>
  </si>
  <si>
    <t>67L</t>
  </si>
  <si>
    <t>68M</t>
  </si>
  <si>
    <t>T4 B</t>
  </si>
  <si>
    <t>68B</t>
  </si>
  <si>
    <t>68L</t>
  </si>
  <si>
    <t>69M</t>
  </si>
  <si>
    <t>T4 C</t>
  </si>
  <si>
    <t>69B</t>
  </si>
  <si>
    <t>69L</t>
  </si>
  <si>
    <t>82M</t>
  </si>
  <si>
    <t>82B</t>
  </si>
  <si>
    <t>82L</t>
  </si>
  <si>
    <t>83M</t>
  </si>
  <si>
    <t>83B</t>
  </si>
  <si>
    <t>83L</t>
  </si>
  <si>
    <t>84M</t>
  </si>
  <si>
    <t>84B</t>
  </si>
  <si>
    <t>84L</t>
  </si>
  <si>
    <t>85M</t>
  </si>
  <si>
    <t>A</t>
  </si>
  <si>
    <t>85B</t>
  </si>
  <si>
    <t>85L</t>
  </si>
  <si>
    <t>86M</t>
  </si>
  <si>
    <t>86B</t>
  </si>
  <si>
    <t>G</t>
  </si>
  <si>
    <t>86L</t>
  </si>
  <si>
    <t>87M</t>
  </si>
  <si>
    <t>87B</t>
  </si>
  <si>
    <t>87L</t>
  </si>
  <si>
    <t>S</t>
  </si>
  <si>
    <t>88M</t>
  </si>
  <si>
    <t>88B</t>
  </si>
  <si>
    <t>T</t>
  </si>
  <si>
    <t>88L</t>
  </si>
  <si>
    <t>89M</t>
  </si>
  <si>
    <t>89B</t>
  </si>
  <si>
    <t>89L</t>
  </si>
  <si>
    <t>90M</t>
  </si>
  <si>
    <t>90B</t>
  </si>
  <si>
    <t>90L</t>
  </si>
  <si>
    <t>91M</t>
  </si>
  <si>
    <t>91B</t>
  </si>
  <si>
    <t>91L</t>
  </si>
  <si>
    <t>92M</t>
  </si>
  <si>
    <t>92B</t>
  </si>
  <si>
    <t>92L</t>
  </si>
  <si>
    <t>93M</t>
  </si>
  <si>
    <t>93B</t>
  </si>
  <si>
    <t>93L</t>
  </si>
  <si>
    <t>106M</t>
  </si>
  <si>
    <t>106B</t>
  </si>
  <si>
    <t>106L</t>
  </si>
  <si>
    <t>107M</t>
  </si>
  <si>
    <t>107B</t>
  </si>
  <si>
    <t>107L</t>
  </si>
  <si>
    <t>108M</t>
  </si>
  <si>
    <t>108B</t>
  </si>
  <si>
    <t>108L</t>
  </si>
  <si>
    <t>O</t>
  </si>
  <si>
    <t>109M</t>
  </si>
  <si>
    <t>109B</t>
  </si>
  <si>
    <t>C</t>
  </si>
  <si>
    <t>109L</t>
  </si>
  <si>
    <t>110M</t>
  </si>
  <si>
    <t>110B</t>
  </si>
  <si>
    <t>110L</t>
  </si>
  <si>
    <t>111M</t>
  </si>
  <si>
    <t>111B</t>
  </si>
  <si>
    <t>B</t>
  </si>
  <si>
    <t>111L</t>
  </si>
  <si>
    <t>112M</t>
  </si>
  <si>
    <t>112B</t>
  </si>
  <si>
    <t>112L</t>
  </si>
  <si>
    <t>0.761314</t>
  </si>
  <si>
    <t>R</t>
  </si>
  <si>
    <t>113M</t>
  </si>
  <si>
    <t>113B</t>
  </si>
  <si>
    <t>113L</t>
  </si>
  <si>
    <t>114M</t>
  </si>
  <si>
    <t>114B</t>
  </si>
  <si>
    <t>114L</t>
  </si>
  <si>
    <t>115M</t>
  </si>
  <si>
    <t>115B</t>
  </si>
  <si>
    <t>115L</t>
  </si>
  <si>
    <t>116M</t>
  </si>
  <si>
    <t>116B</t>
  </si>
  <si>
    <t>116L</t>
  </si>
  <si>
    <t>117M</t>
  </si>
  <si>
    <t>117B</t>
  </si>
  <si>
    <t>117L</t>
  </si>
  <si>
    <t>220M</t>
  </si>
  <si>
    <t>220B</t>
  </si>
  <si>
    <t>220L</t>
  </si>
  <si>
    <t>221M</t>
  </si>
  <si>
    <t>221B</t>
  </si>
  <si>
    <t>221L</t>
  </si>
  <si>
    <t>222M</t>
  </si>
  <si>
    <t>222B</t>
  </si>
  <si>
    <t>222L</t>
  </si>
  <si>
    <t>223M</t>
  </si>
  <si>
    <t>223B</t>
  </si>
  <si>
    <t>223L</t>
  </si>
  <si>
    <t>224M</t>
  </si>
  <si>
    <t>224B</t>
  </si>
  <si>
    <t>224L</t>
  </si>
  <si>
    <t>225M</t>
  </si>
  <si>
    <t>225B</t>
  </si>
  <si>
    <t>225L</t>
  </si>
  <si>
    <t>226M</t>
  </si>
  <si>
    <t>226B</t>
  </si>
  <si>
    <t>226L</t>
  </si>
  <si>
    <t>227M</t>
  </si>
  <si>
    <t>227B</t>
  </si>
  <si>
    <t>Y</t>
  </si>
  <si>
    <t>227L</t>
  </si>
  <si>
    <t>228M</t>
  </si>
  <si>
    <t>228B</t>
  </si>
  <si>
    <t>228L</t>
  </si>
  <si>
    <t>229M</t>
  </si>
  <si>
    <t>229B</t>
  </si>
  <si>
    <t>229L</t>
  </si>
  <si>
    <t>230M</t>
  </si>
  <si>
    <t>230B</t>
  </si>
  <si>
    <t>230L</t>
  </si>
  <si>
    <t>231M</t>
  </si>
  <si>
    <t>231B</t>
  </si>
  <si>
    <t>231L</t>
  </si>
  <si>
    <t>293M</t>
  </si>
  <si>
    <t>293B</t>
  </si>
  <si>
    <t>293L</t>
  </si>
  <si>
    <t>294M</t>
  </si>
  <si>
    <t>294B</t>
  </si>
  <si>
    <t>294L</t>
  </si>
  <si>
    <t>295M</t>
  </si>
  <si>
    <t>295B</t>
  </si>
  <si>
    <t>295L</t>
  </si>
  <si>
    <t>296M</t>
  </si>
  <si>
    <t>296B</t>
  </si>
  <si>
    <t>296L</t>
  </si>
  <si>
    <t>M</t>
  </si>
  <si>
    <t>297M</t>
  </si>
  <si>
    <t>297B</t>
  </si>
  <si>
    <t>297L</t>
  </si>
  <si>
    <t>298M</t>
  </si>
  <si>
    <t>298B</t>
  </si>
  <si>
    <t>298L</t>
  </si>
  <si>
    <t>299M</t>
  </si>
  <si>
    <t>299B</t>
  </si>
  <si>
    <t>H</t>
  </si>
  <si>
    <t>299L</t>
  </si>
  <si>
    <t>300M</t>
  </si>
  <si>
    <t>300B</t>
  </si>
  <si>
    <t>300L</t>
  </si>
  <si>
    <t>301M</t>
  </si>
  <si>
    <t>301B</t>
  </si>
  <si>
    <t>301L</t>
  </si>
  <si>
    <t>302M</t>
  </si>
  <si>
    <t xml:space="preserve"> </t>
  </si>
  <si>
    <t>302B</t>
  </si>
  <si>
    <t>302L</t>
  </si>
  <si>
    <t>303M</t>
  </si>
  <si>
    <t>303B</t>
  </si>
  <si>
    <t>303L</t>
  </si>
  <si>
    <t>304M</t>
  </si>
  <si>
    <t>304B</t>
  </si>
  <si>
    <t>304L</t>
  </si>
  <si>
    <t>qPCR Sample</t>
  </si>
  <si>
    <t>BEA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</si>
</sst>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5" xfId="0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7" xfId="0" applyFill="1" applyBorder="1"/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1" fontId="1" fillId="2" borderId="5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11" xfId="0" applyFill="1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ustomXml" Target="../ink/ink3.xml"/><Relationship Id="rId7" Type="http://schemas.openxmlformats.org/officeDocument/2006/relationships/image" Target="../media/image1.png"/><Relationship Id="rId1" Type="http://schemas.openxmlformats.org/officeDocument/2006/relationships/customXml" Target="../ink/ink1.xml"/><Relationship Id="rId8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625548</xdr:colOff>
      <xdr:row>15</xdr:row>
      <xdr:rowOff>108141</xdr:rowOff>
    </xdr:from>
    <xdr:to>
      <xdr:col>13</xdr:col>
      <xdr:colOff>625908</xdr:colOff>
      <xdr:row>15</xdr:row>
      <xdr:rowOff>108501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5" name="Entrada de lápiz 4">
              <a:extLst>
                <a:ext uri="{FF2B5EF4-FFF2-40B4-BE49-F238E27FC236}">
                  <a16:creationId xmlns:a16="http://schemas.microsoft.com/office/drawing/2014/main" xmlns="" id="{662CC4AB-4349-498B-8837-704B528FEE2E}"/>
                </a:ext>
              </a:extLst>
            </xdr14:cNvPr>
            <xdr14:cNvContentPartPr/>
          </xdr14:nvContentPartPr>
          <xdr14:nvPr macro=""/>
          <xdr14:xfrm>
            <a:off x="13620369" y="3224177"/>
            <a:ext cx="360" cy="360"/>
          </xdr14:xfrm>
        </xdr:contentPart>
      </mc:Choice>
      <mc:Fallback xmlns="">
        <xdr:pic>
          <xdr:nvPicPr>
            <xdr:cNvPr id="13" name="Entrada de lápiz 12">
              <a:extLst>
                <a:ext uri="{FF2B5EF4-FFF2-40B4-BE49-F238E27FC236}">
                  <a16:creationId xmlns:a16="http://schemas.microsoft.com/office/drawing/2014/main" id="{4C9CDDA7-FAFA-4DB7-B0C1-C979E70C4B0D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3611369" y="321553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149400</xdr:colOff>
      <xdr:row>9</xdr:row>
      <xdr:rowOff>13007</xdr:rowOff>
    </xdr:from>
    <xdr:to>
      <xdr:col>14</xdr:col>
      <xdr:colOff>149760</xdr:colOff>
      <xdr:row>9</xdr:row>
      <xdr:rowOff>13367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6" name="Entrada de lápiz 5">
              <a:extLst>
                <a:ext uri="{FF2B5EF4-FFF2-40B4-BE49-F238E27FC236}">
                  <a16:creationId xmlns:a16="http://schemas.microsoft.com/office/drawing/2014/main" xmlns="" id="{AEA50CB2-75C3-4132-A930-5BF7932A13B4}"/>
                </a:ext>
              </a:extLst>
            </xdr14:cNvPr>
            <xdr14:cNvContentPartPr/>
          </xdr14:nvContentPartPr>
          <xdr14:nvPr macro=""/>
          <xdr14:xfrm>
            <a:off x="14110329" y="1904400"/>
            <a:ext cx="360" cy="360"/>
          </xdr14:xfrm>
        </xdr:contentPart>
      </mc:Choice>
      <mc:Fallback xmlns="">
        <xdr:pic>
          <xdr:nvPicPr>
            <xdr:cNvPr id="15" name="Entrada de lápiz 14">
              <a:extLst>
                <a:ext uri="{FF2B5EF4-FFF2-40B4-BE49-F238E27FC236}">
                  <a16:creationId xmlns:a16="http://schemas.microsoft.com/office/drawing/2014/main" id="{EF6576CA-C95C-4499-B323-7DFAA96D52B6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4101689" y="1895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565393</xdr:colOff>
      <xdr:row>9</xdr:row>
      <xdr:rowOff>81047</xdr:rowOff>
    </xdr:from>
    <xdr:to>
      <xdr:col>13</xdr:col>
      <xdr:colOff>571153</xdr:colOff>
      <xdr:row>9</xdr:row>
      <xdr:rowOff>81407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7" name="Entrada de lápiz 6">
              <a:extLst>
                <a:ext uri="{FF2B5EF4-FFF2-40B4-BE49-F238E27FC236}">
                  <a16:creationId xmlns:a16="http://schemas.microsoft.com/office/drawing/2014/main" xmlns="" id="{DFBEBEAC-D9C3-4551-88BC-9D7C4E8E3DD9}"/>
                </a:ext>
              </a:extLst>
            </xdr14:cNvPr>
            <xdr14:cNvContentPartPr/>
          </xdr14:nvContentPartPr>
          <xdr14:nvPr macro=""/>
          <xdr14:xfrm>
            <a:off x="11872929" y="1972440"/>
            <a:ext cx="5760" cy="360"/>
          </xdr14:xfrm>
        </xdr:contentPart>
      </mc:Choice>
      <mc:Fallback xmlns="">
        <xdr:pic>
          <xdr:nvPicPr>
            <xdr:cNvPr id="16" name="Entrada de lápiz 15">
              <a:extLst>
                <a:ext uri="{FF2B5EF4-FFF2-40B4-BE49-F238E27FC236}">
                  <a16:creationId xmlns:a16="http://schemas.microsoft.com/office/drawing/2014/main" id="{D4F87095-4F11-4835-87CF-2AD41253747C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1864289" y="1963440"/>
              <a:ext cx="234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19T03:36:53.11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19T03:36:53.11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19T03:36:53.11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16 0,'-7'0,"-1"0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tabSelected="1" workbookViewId="0">
      <selection sqref="A1:XFD1"/>
    </sheetView>
  </sheetViews>
  <sheetFormatPr baseColWidth="10" defaultRowHeight="14" x14ac:dyDescent="0"/>
  <cols>
    <col min="2" max="2" width="13.5" bestFit="1" customWidth="1"/>
    <col min="3" max="3" width="14.33203125" bestFit="1" customWidth="1"/>
    <col min="4" max="4" width="15.33203125" bestFit="1" customWidth="1"/>
    <col min="6" max="6" width="13.5" bestFit="1" customWidth="1"/>
    <col min="7" max="7" width="20" bestFit="1" customWidth="1"/>
    <col min="8" max="8" width="13.5" bestFit="1" customWidth="1"/>
    <col min="9" max="9" width="20" bestFit="1" customWidth="1"/>
    <col min="10" max="10" width="13.5" bestFit="1" customWidth="1"/>
    <col min="11" max="11" width="20" bestFit="1" customWidth="1"/>
    <col min="12" max="12" width="14.6640625" customWidth="1"/>
    <col min="13" max="13" width="14.5" customWidth="1"/>
    <col min="14" max="14" width="18.83203125" customWidth="1"/>
    <col min="15" max="15" width="19.33203125" customWidth="1"/>
  </cols>
  <sheetData>
    <row r="1" spans="1:18" ht="15">
      <c r="B1" s="1"/>
      <c r="C1" s="2"/>
      <c r="D1" s="36" t="s">
        <v>0</v>
      </c>
      <c r="E1" s="37"/>
      <c r="F1" s="36" t="s">
        <v>1</v>
      </c>
      <c r="G1" s="37"/>
      <c r="H1" s="36" t="s">
        <v>2</v>
      </c>
      <c r="I1" s="37"/>
      <c r="J1" s="36" t="s">
        <v>220</v>
      </c>
      <c r="K1" s="37"/>
      <c r="L1" s="36" t="s">
        <v>3</v>
      </c>
      <c r="M1" s="37"/>
      <c r="N1" s="36" t="s">
        <v>4</v>
      </c>
      <c r="O1" s="37"/>
    </row>
    <row r="2" spans="1:18" ht="15">
      <c r="B2" s="3" t="s">
        <v>5</v>
      </c>
      <c r="C2" s="3" t="s">
        <v>219</v>
      </c>
      <c r="D2" s="4" t="s">
        <v>6</v>
      </c>
      <c r="E2" s="3" t="s">
        <v>7</v>
      </c>
      <c r="F2" s="4" t="s">
        <v>8</v>
      </c>
      <c r="G2" s="3" t="s">
        <v>9</v>
      </c>
      <c r="H2" s="4" t="s">
        <v>8</v>
      </c>
      <c r="I2" s="3" t="s">
        <v>9</v>
      </c>
      <c r="J2" s="4" t="s">
        <v>8</v>
      </c>
      <c r="K2" s="3" t="s">
        <v>9</v>
      </c>
      <c r="L2" s="5" t="s">
        <v>2</v>
      </c>
      <c r="M2" s="3" t="s">
        <v>220</v>
      </c>
      <c r="N2" s="5" t="s">
        <v>2</v>
      </c>
      <c r="O2" s="3" t="s">
        <v>220</v>
      </c>
      <c r="Q2" s="35"/>
      <c r="R2" s="35"/>
    </row>
    <row r="3" spans="1:18" ht="15">
      <c r="A3" s="6"/>
      <c r="B3" s="7"/>
      <c r="C3" s="8" t="s">
        <v>10</v>
      </c>
      <c r="D3" s="9">
        <v>0.74925500000000012</v>
      </c>
      <c r="E3" s="8">
        <v>24.957733333333334</v>
      </c>
      <c r="F3" s="9"/>
      <c r="G3" s="8"/>
      <c r="H3" s="9"/>
      <c r="I3" s="8"/>
      <c r="J3" s="9"/>
      <c r="K3" s="8"/>
      <c r="L3" s="7"/>
      <c r="M3" s="8"/>
      <c r="N3" s="7"/>
      <c r="O3" s="8"/>
    </row>
    <row r="4" spans="1:18" ht="15">
      <c r="A4" s="10"/>
      <c r="B4" s="7" t="s">
        <v>11</v>
      </c>
      <c r="C4" s="8" t="s">
        <v>12</v>
      </c>
      <c r="D4" s="9">
        <v>0.80118599999999995</v>
      </c>
      <c r="E4" s="8">
        <v>25.700199999999999</v>
      </c>
      <c r="F4" s="9">
        <v>0.75742444444444401</v>
      </c>
      <c r="G4" s="8">
        <v>2.9126144748733404E-4</v>
      </c>
      <c r="H4" s="9">
        <v>0.7714752222222222</v>
      </c>
      <c r="I4" s="8">
        <v>6.3404377234839413E-7</v>
      </c>
      <c r="J4" s="9">
        <f>AVERAGE(D4,D7,D10)</f>
        <v>0.80214511111111098</v>
      </c>
      <c r="K4" s="8">
        <f>1/(1+J4)^E4</f>
        <v>2.6677925842089207E-7</v>
      </c>
      <c r="L4" s="7">
        <f>I4/G4</f>
        <v>2.176888763748819E-3</v>
      </c>
      <c r="M4" s="8">
        <f>K4/G4</f>
        <v>9.1594428552887477E-4</v>
      </c>
      <c r="N4" s="7"/>
      <c r="O4" s="8"/>
    </row>
    <row r="5" spans="1:18" ht="15">
      <c r="A5" s="10"/>
      <c r="B5" s="7"/>
      <c r="C5" s="8" t="s">
        <v>13</v>
      </c>
      <c r="D5" s="9">
        <v>0.76459766666666662</v>
      </c>
      <c r="E5" s="8">
        <v>14.438766666666666</v>
      </c>
      <c r="F5" s="9"/>
      <c r="G5" s="8"/>
      <c r="H5" s="9"/>
      <c r="I5" s="8"/>
      <c r="J5" s="9"/>
      <c r="K5" s="8"/>
      <c r="L5" s="7"/>
      <c r="M5" s="8"/>
      <c r="N5" s="7"/>
      <c r="O5" s="8"/>
    </row>
    <row r="6" spans="1:18" ht="15">
      <c r="A6" s="10"/>
      <c r="B6" s="11"/>
      <c r="C6" s="12" t="s">
        <v>14</v>
      </c>
      <c r="D6" s="13">
        <v>0.79074566666666668</v>
      </c>
      <c r="E6" s="12">
        <v>23.689533333333333</v>
      </c>
      <c r="F6" s="13"/>
      <c r="G6" s="12"/>
      <c r="H6" s="13"/>
      <c r="I6" s="14"/>
      <c r="J6" s="13"/>
      <c r="K6" s="12"/>
      <c r="L6" s="11"/>
      <c r="M6" s="12"/>
      <c r="N6" s="7">
        <f>AVERAGE(L4,L7,L10)</f>
        <v>2.7433125206882685E-3</v>
      </c>
      <c r="O6" s="8">
        <f>AVERAGE(M4,M7,M10)</f>
        <v>2.1681981100511679E-3</v>
      </c>
    </row>
    <row r="7" spans="1:18" ht="15">
      <c r="A7" s="10"/>
      <c r="B7" s="7" t="s">
        <v>15</v>
      </c>
      <c r="C7" s="8" t="s">
        <v>16</v>
      </c>
      <c r="D7" s="9">
        <v>0.80572766666666651</v>
      </c>
      <c r="E7" s="8">
        <v>22.5504</v>
      </c>
      <c r="F7" s="9">
        <v>0.75742444444444434</v>
      </c>
      <c r="G7" s="8">
        <v>4.3216310994859965E-4</v>
      </c>
      <c r="H7" s="9">
        <v>0.7714752222222222</v>
      </c>
      <c r="I7" s="8">
        <v>1.3093561501140399E-6</v>
      </c>
      <c r="J7" s="9">
        <v>0.80214511111111098</v>
      </c>
      <c r="K7" s="8">
        <f>1/(1+J7)^E7</f>
        <v>1.7054486232581433E-6</v>
      </c>
      <c r="L7" s="7">
        <f>I7/G7</f>
        <v>3.0297730647804977E-3</v>
      </c>
      <c r="M7" s="8">
        <f>K7/G7</f>
        <v>3.9463077342741836E-3</v>
      </c>
      <c r="N7" s="7"/>
      <c r="O7" s="8"/>
    </row>
    <row r="8" spans="1:18" ht="15">
      <c r="A8" s="10"/>
      <c r="B8" s="15"/>
      <c r="C8" s="16" t="s">
        <v>17</v>
      </c>
      <c r="D8" s="17">
        <v>0.75510300000000008</v>
      </c>
      <c r="E8" s="16">
        <v>13.738966666666668</v>
      </c>
      <c r="F8" s="17"/>
      <c r="G8" s="16"/>
      <c r="H8" s="17"/>
      <c r="I8" s="16"/>
      <c r="J8" s="17"/>
      <c r="K8" s="16"/>
      <c r="L8" s="15"/>
      <c r="M8" s="16"/>
      <c r="N8" s="7"/>
      <c r="O8" s="8"/>
    </row>
    <row r="9" spans="1:18" ht="15">
      <c r="A9" s="18"/>
      <c r="B9" s="7"/>
      <c r="C9" s="8" t="s">
        <v>18</v>
      </c>
      <c r="D9" s="9">
        <v>0.77442499999999992</v>
      </c>
      <c r="E9" s="8">
        <v>22.7743</v>
      </c>
      <c r="F9" s="9"/>
      <c r="G9" s="8"/>
      <c r="H9" s="9"/>
      <c r="I9" s="8"/>
      <c r="J9" s="9"/>
      <c r="K9" s="8"/>
      <c r="L9" s="7"/>
      <c r="M9" s="8"/>
      <c r="N9" s="7"/>
      <c r="O9" s="8"/>
    </row>
    <row r="10" spans="1:18" ht="15">
      <c r="A10" s="18"/>
      <c r="B10" s="7" t="s">
        <v>19</v>
      </c>
      <c r="C10" s="8" t="s">
        <v>20</v>
      </c>
      <c r="D10" s="9">
        <v>0.79952166666666669</v>
      </c>
      <c r="E10" s="8">
        <v>23.14663333333333</v>
      </c>
      <c r="F10" s="9">
        <v>0.75742444444444434</v>
      </c>
      <c r="G10" s="8">
        <v>7.3091113697674028E-4</v>
      </c>
      <c r="H10" s="9">
        <v>0.7714752222222222</v>
      </c>
      <c r="I10" s="8">
        <v>2.2097459037926132E-6</v>
      </c>
      <c r="J10" s="9">
        <v>0.80214511111111098</v>
      </c>
      <c r="K10" s="8">
        <f>1/(1+J10)^E10</f>
        <v>1.2004062853632503E-6</v>
      </c>
      <c r="L10" s="7">
        <f>I10/G10</f>
        <v>3.0232757335354895E-3</v>
      </c>
      <c r="M10" s="8">
        <f>K10/G10</f>
        <v>1.6423423103504452E-3</v>
      </c>
      <c r="N10" s="7"/>
      <c r="O10" s="8"/>
    </row>
    <row r="11" spans="1:18" ht="15">
      <c r="A11" s="18"/>
      <c r="B11" s="15"/>
      <c r="C11" s="16" t="s">
        <v>21</v>
      </c>
      <c r="D11" s="17">
        <v>0.75257266666666667</v>
      </c>
      <c r="E11" s="16">
        <v>12.807</v>
      </c>
      <c r="F11" s="17"/>
      <c r="G11" s="16"/>
      <c r="H11" s="17"/>
      <c r="I11" s="16"/>
      <c r="J11" s="17"/>
      <c r="K11" s="16"/>
      <c r="L11" s="15"/>
      <c r="M11" s="16"/>
      <c r="N11" s="15"/>
      <c r="O11" s="16"/>
    </row>
    <row r="12" spans="1:18" ht="15">
      <c r="A12" s="18"/>
      <c r="B12" s="7"/>
      <c r="C12" s="8" t="s">
        <v>22</v>
      </c>
      <c r="D12" s="9">
        <v>0.77870566666666674</v>
      </c>
      <c r="E12" s="8">
        <v>24.861533333333337</v>
      </c>
      <c r="F12" s="9"/>
      <c r="G12" s="8"/>
      <c r="H12" s="9"/>
      <c r="I12" s="8"/>
      <c r="J12" s="9"/>
      <c r="K12" s="8"/>
      <c r="L12" s="7"/>
      <c r="M12" s="8"/>
      <c r="N12" s="7"/>
      <c r="O12" s="8"/>
    </row>
    <row r="13" spans="1:18" ht="15">
      <c r="A13" s="18"/>
      <c r="B13" s="7" t="s">
        <v>23</v>
      </c>
      <c r="C13" s="8" t="s">
        <v>24</v>
      </c>
      <c r="D13" s="9">
        <v>0.82387566666666656</v>
      </c>
      <c r="E13" s="8">
        <v>24.469866666666665</v>
      </c>
      <c r="F13" s="9">
        <v>0.76760100000000009</v>
      </c>
      <c r="G13" s="8">
        <v>6.8124029913350437E-4</v>
      </c>
      <c r="H13" s="9">
        <v>0.7741028888888889</v>
      </c>
      <c r="I13" s="8">
        <v>6.4566194171146853E-7</v>
      </c>
      <c r="J13" s="9">
        <f>AVERAGE(D13,D16,D19)</f>
        <v>0.82117811111111105</v>
      </c>
      <c r="K13" s="8">
        <f>1/(1+J13)^E13</f>
        <v>4.258051904538682E-7</v>
      </c>
      <c r="L13" s="7">
        <f>I13/G13</f>
        <v>9.477741445018897E-4</v>
      </c>
      <c r="M13" s="8">
        <f>K13/G13</f>
        <v>6.2504404245530712E-4</v>
      </c>
      <c r="N13" s="7"/>
      <c r="O13" s="8"/>
    </row>
    <row r="14" spans="1:18" ht="15">
      <c r="A14" s="10"/>
      <c r="B14" s="7"/>
      <c r="C14" s="8" t="s">
        <v>25</v>
      </c>
      <c r="D14" s="9">
        <v>0.78122600000000009</v>
      </c>
      <c r="E14" s="8">
        <v>12.800733333333334</v>
      </c>
      <c r="F14" s="9"/>
      <c r="G14" s="8"/>
      <c r="H14" s="9"/>
      <c r="I14" s="8"/>
      <c r="J14" s="9"/>
      <c r="K14" s="8"/>
      <c r="L14" s="7"/>
      <c r="M14" s="8"/>
      <c r="N14" s="7"/>
      <c r="O14" s="8"/>
    </row>
    <row r="15" spans="1:18" ht="15">
      <c r="A15" s="19"/>
      <c r="B15" s="11"/>
      <c r="C15" s="12" t="s">
        <v>26</v>
      </c>
      <c r="D15" s="13">
        <v>0.74975866666666668</v>
      </c>
      <c r="E15" s="12">
        <v>25.0124</v>
      </c>
      <c r="F15" s="13"/>
      <c r="G15" s="12"/>
      <c r="H15" s="13"/>
      <c r="I15" s="12"/>
      <c r="J15" s="13"/>
      <c r="K15" s="12"/>
      <c r="L15" s="11"/>
      <c r="M15" s="12"/>
      <c r="N15" s="7">
        <f>AVERAGE(L13,L16,L19)</f>
        <v>1.7447054104532251E-3</v>
      </c>
      <c r="O15" s="8">
        <f>AVERAGE(M13,M16,M19)</f>
        <v>1.291240650325341E-3</v>
      </c>
    </row>
    <row r="16" spans="1:18" ht="15">
      <c r="A16" s="18"/>
      <c r="B16" s="7" t="s">
        <v>27</v>
      </c>
      <c r="C16" s="8" t="s">
        <v>28</v>
      </c>
      <c r="D16" s="9">
        <v>0.81745799999999991</v>
      </c>
      <c r="E16" s="8">
        <v>23.487233333333332</v>
      </c>
      <c r="F16" s="9">
        <v>0.76760099999999998</v>
      </c>
      <c r="G16" s="8">
        <v>4.5503530130938826E-4</v>
      </c>
      <c r="H16" s="9">
        <v>0.7741028888888889</v>
      </c>
      <c r="I16" s="8">
        <v>5.9216479680870641E-7</v>
      </c>
      <c r="J16" s="9">
        <v>0.82117811111111105</v>
      </c>
      <c r="K16" s="8">
        <f>1/(1+J16)^E16</f>
        <v>7.6743556058951268E-7</v>
      </c>
      <c r="L16" s="7">
        <f>I16/G16</f>
        <v>1.3013601254775636E-3</v>
      </c>
      <c r="M16" s="8">
        <f>K16/G16</f>
        <v>1.6865407109759969E-3</v>
      </c>
      <c r="N16" s="7"/>
      <c r="O16" s="8"/>
    </row>
    <row r="17" spans="1:15" ht="15">
      <c r="A17" s="20" t="s">
        <v>29</v>
      </c>
      <c r="B17" s="15"/>
      <c r="C17" s="16" t="s">
        <v>30</v>
      </c>
      <c r="D17" s="17">
        <v>0.75655933333333325</v>
      </c>
      <c r="E17" s="16">
        <v>13.509166666666667</v>
      </c>
      <c r="F17" s="17"/>
      <c r="G17" s="16"/>
      <c r="H17" s="17"/>
      <c r="I17" s="16"/>
      <c r="J17" s="17"/>
      <c r="K17" s="16"/>
      <c r="L17" s="15"/>
      <c r="M17" s="16"/>
      <c r="N17" s="7"/>
      <c r="O17" s="8"/>
    </row>
    <row r="18" spans="1:15" ht="15">
      <c r="A18" s="20"/>
      <c r="B18" s="7"/>
      <c r="C18" s="8" t="s">
        <v>31</v>
      </c>
      <c r="D18" s="9">
        <v>0.79384433333333337</v>
      </c>
      <c r="E18" s="8">
        <v>23.550033333333335</v>
      </c>
      <c r="F18" s="9"/>
      <c r="G18" s="8"/>
      <c r="H18" s="9"/>
      <c r="I18" s="8"/>
      <c r="J18" s="9"/>
      <c r="K18" s="8"/>
      <c r="L18" s="7"/>
      <c r="M18" s="8"/>
      <c r="N18" s="7"/>
      <c r="O18" s="8"/>
    </row>
    <row r="19" spans="1:15" ht="15">
      <c r="A19" s="20" t="s">
        <v>32</v>
      </c>
      <c r="B19" s="7" t="s">
        <v>33</v>
      </c>
      <c r="C19" s="8" t="s">
        <v>34</v>
      </c>
      <c r="D19" s="9">
        <v>0.82220066666666669</v>
      </c>
      <c r="E19" s="8">
        <v>23.601400000000002</v>
      </c>
      <c r="F19" s="9">
        <v>0.76760100000000009</v>
      </c>
      <c r="G19" s="8">
        <v>4.5877440127248785E-4</v>
      </c>
      <c r="H19" s="9">
        <v>0.7741028888888889</v>
      </c>
      <c r="I19" s="8">
        <v>1.3694333121413875E-6</v>
      </c>
      <c r="J19" s="9">
        <v>0.82117811111111105</v>
      </c>
      <c r="K19" s="8">
        <f>1/(1+J19)^E19</f>
        <v>7.1666855750906059E-7</v>
      </c>
      <c r="L19" s="7">
        <f>I19/G19</f>
        <v>2.9849819613802214E-3</v>
      </c>
      <c r="M19" s="8">
        <f>K19/G19</f>
        <v>1.5621371975447192E-3</v>
      </c>
      <c r="N19" s="7"/>
      <c r="O19" s="8"/>
    </row>
    <row r="20" spans="1:15" ht="15">
      <c r="A20" s="20"/>
      <c r="B20" s="15"/>
      <c r="C20" s="16" t="s">
        <v>35</v>
      </c>
      <c r="D20" s="17">
        <v>0.74749599999999994</v>
      </c>
      <c r="E20" s="16">
        <v>13.4948</v>
      </c>
      <c r="F20" s="17"/>
      <c r="G20" s="16"/>
      <c r="H20" s="17"/>
      <c r="I20" s="16"/>
      <c r="J20" s="17"/>
      <c r="K20" s="16"/>
      <c r="L20" s="15"/>
      <c r="M20" s="16"/>
      <c r="N20" s="15"/>
      <c r="O20" s="16"/>
    </row>
    <row r="21" spans="1:15" ht="15">
      <c r="A21" s="20" t="s">
        <v>36</v>
      </c>
      <c r="B21" s="7"/>
      <c r="C21" s="8" t="s">
        <v>37</v>
      </c>
      <c r="D21" s="9">
        <v>0.80228966666666668</v>
      </c>
      <c r="E21" s="8">
        <v>24.174733333333336</v>
      </c>
      <c r="F21" s="9"/>
      <c r="G21" s="8"/>
      <c r="H21" s="9"/>
      <c r="I21" s="8"/>
      <c r="J21" s="9"/>
      <c r="K21" s="8"/>
      <c r="L21" s="7"/>
      <c r="M21" s="8"/>
      <c r="N21" s="7"/>
      <c r="O21" s="8"/>
    </row>
    <row r="22" spans="1:15" ht="15">
      <c r="A22" s="20"/>
      <c r="B22" s="7" t="s">
        <v>38</v>
      </c>
      <c r="C22" s="8" t="s">
        <v>39</v>
      </c>
      <c r="D22" s="9">
        <v>0.81029466666666661</v>
      </c>
      <c r="E22" s="8">
        <v>24.260033333333336</v>
      </c>
      <c r="F22" s="9">
        <v>0.7797075555555556</v>
      </c>
      <c r="G22" s="8">
        <v>8.2911943001465996E-4</v>
      </c>
      <c r="H22" s="9">
        <v>0.79562766666666673</v>
      </c>
      <c r="I22" s="8">
        <v>7.151366262117464E-7</v>
      </c>
      <c r="J22" s="9">
        <f>AVERAGE(D22,D25,D28)</f>
        <v>0.81422388888888886</v>
      </c>
      <c r="K22" s="8">
        <f>1/(1+J22)^E22</f>
        <v>5.2984714441895077E-7</v>
      </c>
      <c r="L22" s="7">
        <f>I22/G22</f>
        <v>8.6252547018359198E-4</v>
      </c>
      <c r="M22" s="8">
        <f>K22/G22</f>
        <v>6.3904803727682792E-4</v>
      </c>
      <c r="N22" s="7"/>
      <c r="O22" s="8"/>
    </row>
    <row r="23" spans="1:15" ht="15">
      <c r="A23" s="20" t="s">
        <v>40</v>
      </c>
      <c r="B23" s="7"/>
      <c r="C23" s="8" t="s">
        <v>41</v>
      </c>
      <c r="D23" s="9">
        <v>0.77408100000000013</v>
      </c>
      <c r="E23" s="8">
        <v>12.308366666666666</v>
      </c>
      <c r="F23" s="9"/>
      <c r="G23" s="8"/>
      <c r="H23" s="9"/>
      <c r="I23" s="8"/>
      <c r="J23" s="9"/>
      <c r="K23" s="8"/>
      <c r="L23" s="7"/>
      <c r="M23" s="8"/>
      <c r="N23" s="7"/>
      <c r="O23" s="8"/>
    </row>
    <row r="24" spans="1:15" ht="15">
      <c r="A24" s="18"/>
      <c r="B24" s="11"/>
      <c r="C24" s="12" t="s">
        <v>42</v>
      </c>
      <c r="D24" s="13">
        <v>0.79867400000000011</v>
      </c>
      <c r="E24" s="12">
        <v>27.500499999999999</v>
      </c>
      <c r="F24" s="13"/>
      <c r="G24" s="12"/>
      <c r="H24" s="13"/>
      <c r="I24" s="12"/>
      <c r="J24" s="13"/>
      <c r="K24" s="12"/>
      <c r="L24" s="11"/>
      <c r="M24" s="12"/>
      <c r="N24" s="7">
        <f>AVERAGE(L22,L25,L28)</f>
        <v>2.2720796312218259E-3</v>
      </c>
      <c r="O24" s="8">
        <f>AVERAGE(M22,M25,M28)</f>
        <v>1.3875934292894587E-3</v>
      </c>
    </row>
    <row r="25" spans="1:15" ht="15">
      <c r="A25" s="18"/>
      <c r="B25" s="7" t="s">
        <v>43</v>
      </c>
      <c r="C25" s="8" t="s">
        <v>44</v>
      </c>
      <c r="D25" s="9">
        <v>0.8199966666666666</v>
      </c>
      <c r="E25" s="8">
        <v>23.188766666666666</v>
      </c>
      <c r="F25" s="9">
        <v>0.7797075555555556</v>
      </c>
      <c r="G25" s="8">
        <v>4.9841673940105385E-4</v>
      </c>
      <c r="H25" s="9">
        <v>0.79562766666666673</v>
      </c>
      <c r="I25" s="8">
        <v>1.0207631032319477E-7</v>
      </c>
      <c r="J25" s="9">
        <v>0.81422388888888886</v>
      </c>
      <c r="K25" s="8">
        <f>1/(1+J25)^E25</f>
        <v>1.0029459202849452E-6</v>
      </c>
      <c r="L25" s="7">
        <f>I25/G25</f>
        <v>2.0480112775878999E-4</v>
      </c>
      <c r="M25" s="8">
        <f>K25/G25</f>
        <v>2.0122637162832508E-3</v>
      </c>
      <c r="N25" s="7"/>
      <c r="O25" s="8"/>
    </row>
    <row r="26" spans="1:15" ht="15">
      <c r="A26" s="20"/>
      <c r="B26" s="15"/>
      <c r="C26" s="16" t="s">
        <v>45</v>
      </c>
      <c r="D26" s="17">
        <v>0.791848</v>
      </c>
      <c r="E26" s="16">
        <v>13.191233333333335</v>
      </c>
      <c r="F26" s="17"/>
      <c r="G26" s="16"/>
      <c r="H26" s="17"/>
      <c r="I26" s="16"/>
      <c r="J26" s="17"/>
      <c r="K26" s="16"/>
      <c r="L26" s="15"/>
      <c r="M26" s="16"/>
      <c r="N26" s="7"/>
      <c r="O26" s="8"/>
    </row>
    <row r="27" spans="1:15" ht="15">
      <c r="A27" s="10"/>
      <c r="B27" s="7"/>
      <c r="C27" s="8" t="s">
        <v>46</v>
      </c>
      <c r="D27" s="9">
        <v>0.7859193333333333</v>
      </c>
      <c r="E27" s="8">
        <v>21.447533333333336</v>
      </c>
      <c r="F27" s="9"/>
      <c r="G27" s="8"/>
      <c r="H27" s="9"/>
      <c r="I27" s="8"/>
      <c r="J27" s="9"/>
      <c r="K27" s="8"/>
      <c r="L27" s="7"/>
      <c r="M27" s="8"/>
      <c r="N27" s="7"/>
      <c r="O27" s="8"/>
    </row>
    <row r="28" spans="1:15" ht="15">
      <c r="A28" s="10"/>
      <c r="B28" s="7" t="s">
        <v>47</v>
      </c>
      <c r="C28" s="8" t="s">
        <v>48</v>
      </c>
      <c r="D28" s="9">
        <v>0.81238033333333337</v>
      </c>
      <c r="E28" s="8">
        <v>23.319333333333333</v>
      </c>
      <c r="F28" s="9">
        <v>0.7797075555555556</v>
      </c>
      <c r="G28" s="8">
        <v>6.1390617189283699E-4</v>
      </c>
      <c r="H28" s="9">
        <v>0.79562766666666673</v>
      </c>
      <c r="I28" s="8">
        <v>3.5292927400150265E-6</v>
      </c>
      <c r="J28" s="9">
        <v>0.81422388888888886</v>
      </c>
      <c r="K28" s="8">
        <f>1/(1+J28)^E28</f>
        <v>9.2789986183368409E-7</v>
      </c>
      <c r="L28" s="7">
        <f>I28/G28</f>
        <v>5.7489122957230954E-3</v>
      </c>
      <c r="M28" s="8">
        <f>K28/G28</f>
        <v>1.5114685343082974E-3</v>
      </c>
      <c r="N28" s="7"/>
      <c r="O28" s="8"/>
    </row>
    <row r="29" spans="1:15" ht="15">
      <c r="A29" s="10"/>
      <c r="B29" s="7"/>
      <c r="C29" s="8" t="s">
        <v>49</v>
      </c>
      <c r="D29" s="9">
        <v>0.77319366666666667</v>
      </c>
      <c r="E29" s="8">
        <v>12.829700000000001</v>
      </c>
      <c r="F29" s="9"/>
      <c r="G29" s="8"/>
      <c r="H29" s="9"/>
      <c r="I29" s="8"/>
      <c r="J29" s="9"/>
      <c r="K29" s="8"/>
      <c r="L29" s="7"/>
      <c r="M29" s="8"/>
      <c r="N29" s="7"/>
      <c r="O29" s="8"/>
    </row>
    <row r="30" spans="1:15" ht="15">
      <c r="A30" s="10"/>
      <c r="B30" s="11"/>
      <c r="C30" s="12" t="s">
        <v>50</v>
      </c>
      <c r="D30" s="13">
        <v>0.77764833333333339</v>
      </c>
      <c r="E30" s="12">
        <v>23.468666666666667</v>
      </c>
      <c r="F30" s="13"/>
      <c r="G30" s="12"/>
      <c r="H30" s="13"/>
      <c r="I30" s="12"/>
      <c r="J30" s="13"/>
      <c r="K30" s="12"/>
      <c r="L30" s="11"/>
      <c r="M30" s="12"/>
      <c r="N30" s="11"/>
      <c r="O30" s="12"/>
    </row>
    <row r="31" spans="1:15" ht="15">
      <c r="A31" s="10"/>
      <c r="B31" s="7" t="s">
        <v>51</v>
      </c>
      <c r="C31" s="8" t="s">
        <v>52</v>
      </c>
      <c r="D31" s="9">
        <v>0.81792966666666667</v>
      </c>
      <c r="E31" s="8">
        <v>22.771833333333333</v>
      </c>
      <c r="F31" s="9">
        <v>0.76619622222222228</v>
      </c>
      <c r="G31" s="8">
        <v>6.7809261018887202E-4</v>
      </c>
      <c r="H31" s="9">
        <v>0.77597255555555567</v>
      </c>
      <c r="I31" s="8">
        <v>1.3997929055940644E-6</v>
      </c>
      <c r="J31" s="9">
        <f>AVERAGE(D31,D34,D37)</f>
        <v>0.81134588888888881</v>
      </c>
      <c r="K31" s="8">
        <f>1/(1+J31)^E31</f>
        <v>1.3330159722339644E-6</v>
      </c>
      <c r="L31" s="7">
        <f>I31/G31</f>
        <v>2.0643093355702169E-3</v>
      </c>
      <c r="M31" s="8">
        <f>K31/G31</f>
        <v>1.9658317347871906E-3</v>
      </c>
      <c r="N31" s="7"/>
      <c r="O31" s="8"/>
    </row>
    <row r="32" spans="1:15" ht="15">
      <c r="A32" s="10"/>
      <c r="B32" s="7"/>
      <c r="C32" s="8" t="s">
        <v>53</v>
      </c>
      <c r="D32" s="9">
        <v>0.76057633333333341</v>
      </c>
      <c r="E32" s="8">
        <v>12.826766666666666</v>
      </c>
      <c r="F32" s="9"/>
      <c r="G32" s="8"/>
      <c r="H32" s="9"/>
      <c r="I32" s="8"/>
      <c r="J32" s="9"/>
      <c r="K32" s="8"/>
      <c r="L32" s="7"/>
      <c r="M32" s="8"/>
      <c r="N32" s="7"/>
      <c r="O32" s="8"/>
    </row>
    <row r="33" spans="1:15" ht="15">
      <c r="A33" s="10"/>
      <c r="B33" s="11"/>
      <c r="C33" s="12" t="s">
        <v>54</v>
      </c>
      <c r="D33" s="13">
        <v>0.78628100000000012</v>
      </c>
      <c r="E33" s="12">
        <v>23.928566666666669</v>
      </c>
      <c r="F33" s="13"/>
      <c r="G33" s="12"/>
      <c r="H33" s="13"/>
      <c r="I33" s="12"/>
      <c r="J33" s="13"/>
      <c r="K33" s="12"/>
      <c r="L33" s="11"/>
      <c r="M33" s="12"/>
      <c r="N33" s="7">
        <f>AVERAGE(L31,L34,L37)</f>
        <v>1.2478301485082117E-3</v>
      </c>
      <c r="O33" s="8">
        <f>AVERAGE(M31,M34,M37)</f>
        <v>1.7865397728277002E-3</v>
      </c>
    </row>
    <row r="34" spans="1:15" ht="15">
      <c r="A34" s="10"/>
      <c r="B34" s="7" t="s">
        <v>55</v>
      </c>
      <c r="C34" s="8" t="s">
        <v>56</v>
      </c>
      <c r="D34" s="9">
        <v>0.80973133333333325</v>
      </c>
      <c r="E34" s="8">
        <v>22.4665</v>
      </c>
      <c r="F34" s="9">
        <v>0.76619622222222228</v>
      </c>
      <c r="G34" s="8">
        <v>1.1158679056764815E-3</v>
      </c>
      <c r="H34" s="9">
        <v>0.77597255555555567</v>
      </c>
      <c r="I34" s="8">
        <v>1.0748504846218762E-6</v>
      </c>
      <c r="J34" s="9">
        <v>0.81134588888888881</v>
      </c>
      <c r="K34" s="8">
        <f>1/(1+J34)^E34</f>
        <v>1.5981287980765629E-6</v>
      </c>
      <c r="L34" s="7">
        <f>I34/G34</f>
        <v>9.6324168761737167E-4</v>
      </c>
      <c r="M34" s="8">
        <f>K34/G34</f>
        <v>1.4321845712622378E-3</v>
      </c>
      <c r="N34" s="7"/>
      <c r="O34" s="8"/>
    </row>
    <row r="35" spans="1:15" ht="15">
      <c r="A35" s="10"/>
      <c r="B35" s="15"/>
      <c r="C35" s="16" t="s">
        <v>57</v>
      </c>
      <c r="D35" s="17">
        <v>0.78218766666666661</v>
      </c>
      <c r="E35" s="16">
        <v>11.951100000000002</v>
      </c>
      <c r="F35" s="17"/>
      <c r="G35" s="16"/>
      <c r="H35" s="17"/>
      <c r="I35" s="16"/>
      <c r="J35" s="17"/>
      <c r="K35" s="16"/>
      <c r="L35" s="15"/>
      <c r="M35" s="16"/>
      <c r="N35" s="7"/>
      <c r="O35" s="8"/>
    </row>
    <row r="36" spans="1:15" ht="15">
      <c r="A36" s="10"/>
      <c r="B36" s="7"/>
      <c r="C36" s="8" t="s">
        <v>58</v>
      </c>
      <c r="D36" s="9">
        <v>0.76398833333333338</v>
      </c>
      <c r="E36" s="8">
        <v>25.300566666666668</v>
      </c>
      <c r="F36" s="9"/>
      <c r="G36" s="8"/>
      <c r="H36" s="9"/>
      <c r="I36" s="8"/>
      <c r="J36" s="9"/>
      <c r="K36" s="8"/>
      <c r="L36" s="7"/>
      <c r="M36" s="8"/>
      <c r="N36" s="7"/>
      <c r="O36" s="8"/>
    </row>
    <row r="37" spans="1:15" ht="15">
      <c r="A37" s="10"/>
      <c r="B37" s="7" t="s">
        <v>59</v>
      </c>
      <c r="C37" s="8" t="s">
        <v>60</v>
      </c>
      <c r="D37" s="9">
        <v>0.80637666666666663</v>
      </c>
      <c r="E37" s="8">
        <v>22.763999999999999</v>
      </c>
      <c r="F37" s="9">
        <v>0.76619622222222228</v>
      </c>
      <c r="G37" s="8">
        <v>6.8272411675723539E-4</v>
      </c>
      <c r="H37" s="9">
        <v>0.77597255555555567</v>
      </c>
      <c r="I37" s="8">
        <v>4.8878910976674563E-7</v>
      </c>
      <c r="J37" s="9">
        <v>0.81134588888888881</v>
      </c>
      <c r="K37" s="8">
        <f>1/(1+J37)^E37</f>
        <v>1.3392336840921108E-6</v>
      </c>
      <c r="L37" s="7">
        <f>I37/G37</f>
        <v>7.1593942233704681E-4</v>
      </c>
      <c r="M37" s="8">
        <f>K37/G37</f>
        <v>1.9616030124336718E-3</v>
      </c>
      <c r="N37" s="7"/>
      <c r="O37" s="8"/>
    </row>
    <row r="38" spans="1:15" ht="15">
      <c r="A38" s="21"/>
      <c r="B38" s="15"/>
      <c r="C38" s="16" t="s">
        <v>61</v>
      </c>
      <c r="D38" s="17">
        <v>0.7558246666666667</v>
      </c>
      <c r="E38" s="16">
        <v>12.8148</v>
      </c>
      <c r="F38" s="17"/>
      <c r="G38" s="16"/>
      <c r="H38" s="17"/>
      <c r="I38" s="16"/>
      <c r="J38" s="17"/>
      <c r="K38" s="16"/>
      <c r="L38" s="15"/>
      <c r="M38" s="16"/>
      <c r="N38" s="15"/>
      <c r="O38" s="16"/>
    </row>
    <row r="39" spans="1:15" ht="15">
      <c r="A39" s="22"/>
      <c r="B39" s="23"/>
      <c r="C39" s="24" t="s">
        <v>62</v>
      </c>
      <c r="D39" s="25">
        <v>0.77510499999999993</v>
      </c>
      <c r="E39" s="24">
        <v>23.216066666666666</v>
      </c>
      <c r="F39" s="25"/>
      <c r="G39" s="24"/>
      <c r="H39" s="25"/>
      <c r="I39" s="24"/>
      <c r="J39" s="25"/>
      <c r="K39" s="24"/>
      <c r="L39" s="23"/>
      <c r="M39" s="24"/>
      <c r="N39" s="23"/>
      <c r="O39" s="24"/>
    </row>
    <row r="40" spans="1:15" ht="15">
      <c r="A40" s="26"/>
      <c r="B40" s="23" t="s">
        <v>11</v>
      </c>
      <c r="C40" s="24" t="s">
        <v>63</v>
      </c>
      <c r="D40" s="25">
        <v>0.82532700000000003</v>
      </c>
      <c r="E40" s="24">
        <v>22.893166666666669</v>
      </c>
      <c r="F40" s="25">
        <v>0.78439499999999995</v>
      </c>
      <c r="G40" s="24">
        <v>1.2378131375150962E-3</v>
      </c>
      <c r="H40" s="25">
        <v>0.78103777777777772</v>
      </c>
      <c r="I40" s="24">
        <v>1.5148019979486994E-6</v>
      </c>
      <c r="J40" s="25">
        <f>AVERAGE(D40,D43,D46)</f>
        <v>0.81966544444444445</v>
      </c>
      <c r="K40" s="24">
        <f>1/(1+J40)^E40</f>
        <v>1.1167865179073857E-6</v>
      </c>
      <c r="L40" s="23">
        <f>I40/G40</f>
        <v>1.2237727586165848E-3</v>
      </c>
      <c r="M40" s="24">
        <f>K40/G40</f>
        <v>9.0222545234035006E-4</v>
      </c>
      <c r="N40" s="23"/>
      <c r="O40" s="24"/>
    </row>
    <row r="41" spans="1:15" ht="15">
      <c r="A41" s="26"/>
      <c r="B41" s="23"/>
      <c r="C41" s="24" t="s">
        <v>64</v>
      </c>
      <c r="D41" s="25">
        <v>0.76926799999999995</v>
      </c>
      <c r="E41" s="24">
        <v>11.560433333333334</v>
      </c>
      <c r="F41" s="25"/>
      <c r="G41" s="24"/>
      <c r="H41" s="25"/>
      <c r="I41" s="24"/>
      <c r="J41" s="25"/>
      <c r="K41" s="24"/>
      <c r="L41" s="23"/>
      <c r="M41" s="24"/>
      <c r="N41" s="23"/>
      <c r="O41" s="24"/>
    </row>
    <row r="42" spans="1:15" ht="15">
      <c r="A42" s="26"/>
      <c r="B42" s="27"/>
      <c r="C42" s="28" t="s">
        <v>65</v>
      </c>
      <c r="D42" s="29">
        <v>0.77822266666666662</v>
      </c>
      <c r="E42" s="28">
        <v>23.1097</v>
      </c>
      <c r="F42" s="29"/>
      <c r="G42" s="28"/>
      <c r="H42" s="29"/>
      <c r="I42" s="28"/>
      <c r="J42" s="29"/>
      <c r="K42" s="28"/>
      <c r="L42" s="27"/>
      <c r="M42" s="28"/>
      <c r="N42" s="23">
        <f>AVERAGE(L40,L43,L46)</f>
        <v>1.3023591635721416E-3</v>
      </c>
      <c r="O42" s="24">
        <f>AVERAGE(M40,M43,M46)</f>
        <v>7.2281321128465318E-4</v>
      </c>
    </row>
    <row r="43" spans="1:15" ht="15">
      <c r="A43" s="26"/>
      <c r="B43" s="23" t="s">
        <v>15</v>
      </c>
      <c r="C43" s="24" t="s">
        <v>66</v>
      </c>
      <c r="D43" s="25">
        <v>0.83123666666666651</v>
      </c>
      <c r="E43" s="24">
        <v>23.033566666666669</v>
      </c>
      <c r="F43" s="25">
        <v>0.78439499999999995</v>
      </c>
      <c r="G43" s="24">
        <v>1.0174395580437037E-3</v>
      </c>
      <c r="H43" s="25">
        <v>0.78103777777777772</v>
      </c>
      <c r="I43" s="24">
        <v>1.6107166005269622E-6</v>
      </c>
      <c r="J43" s="25">
        <v>0.81966544444444445</v>
      </c>
      <c r="K43" s="24">
        <f>1/(1+J43)^E43</f>
        <v>1.0267562356926337E-6</v>
      </c>
      <c r="L43" s="23">
        <f>I43/G43</f>
        <v>1.5831078984426263E-3</v>
      </c>
      <c r="M43" s="24">
        <f>K43/G43</f>
        <v>1.0091569838967572E-3</v>
      </c>
      <c r="N43" s="23"/>
      <c r="O43" s="24"/>
    </row>
    <row r="44" spans="1:15" ht="15">
      <c r="A44" s="26"/>
      <c r="B44" s="30"/>
      <c r="C44" s="31" t="s">
        <v>67</v>
      </c>
      <c r="D44" s="32">
        <v>0.78874600000000006</v>
      </c>
      <c r="E44" s="31">
        <v>11.898999999999999</v>
      </c>
      <c r="F44" s="32"/>
      <c r="G44" s="31"/>
      <c r="H44" s="32"/>
      <c r="I44" s="31"/>
      <c r="J44" s="32"/>
      <c r="K44" s="31"/>
      <c r="L44" s="30"/>
      <c r="M44" s="31"/>
      <c r="N44" s="23"/>
      <c r="O44" s="24"/>
    </row>
    <row r="45" spans="1:15" ht="15">
      <c r="A45" s="26"/>
      <c r="B45" s="23"/>
      <c r="C45" s="24" t="s">
        <v>68</v>
      </c>
      <c r="D45" s="25">
        <v>0.78978566666666661</v>
      </c>
      <c r="E45" s="24">
        <v>23.925799999999999</v>
      </c>
      <c r="F45" s="25"/>
      <c r="G45" s="24"/>
      <c r="H45" s="25"/>
      <c r="I45" s="24"/>
      <c r="J45" s="25"/>
      <c r="K45" s="24"/>
      <c r="L45" s="23"/>
      <c r="M45" s="24"/>
      <c r="N45" s="23"/>
      <c r="O45" s="24"/>
    </row>
    <row r="46" spans="1:15" ht="15">
      <c r="A46" s="26"/>
      <c r="B46" s="23" t="s">
        <v>19</v>
      </c>
      <c r="C46" s="24" t="s">
        <v>69</v>
      </c>
      <c r="D46" s="25">
        <v>0.80243266666666668</v>
      </c>
      <c r="E46" s="24">
        <v>25.496966666666665</v>
      </c>
      <c r="F46" s="25">
        <v>0.78439499999999995</v>
      </c>
      <c r="G46" s="24">
        <v>9.140593625064778E-4</v>
      </c>
      <c r="H46" s="25">
        <v>0.78103777777777772</v>
      </c>
      <c r="I46" s="24">
        <v>1.0056452164043586E-6</v>
      </c>
      <c r="J46" s="25">
        <v>0.81966544444444445</v>
      </c>
      <c r="K46" s="24">
        <f>1/(1+J46)^E46</f>
        <v>2.3496553818136183E-7</v>
      </c>
      <c r="L46" s="23">
        <f>I46/G46</f>
        <v>1.1001968336572141E-3</v>
      </c>
      <c r="M46" s="24">
        <f>K46/G46</f>
        <v>2.5705719761685245E-4</v>
      </c>
      <c r="N46" s="23"/>
      <c r="O46" s="24"/>
    </row>
    <row r="47" spans="1:15" ht="15">
      <c r="A47" s="26"/>
      <c r="B47" s="23"/>
      <c r="C47" s="24" t="s">
        <v>70</v>
      </c>
      <c r="D47" s="25">
        <v>0.79517099999999996</v>
      </c>
      <c r="E47" s="24">
        <v>12.084033333333332</v>
      </c>
      <c r="F47" s="25"/>
      <c r="G47" s="24"/>
      <c r="H47" s="25"/>
      <c r="I47" s="24"/>
      <c r="J47" s="25"/>
      <c r="K47" s="24"/>
      <c r="L47" s="23"/>
      <c r="M47" s="24"/>
      <c r="N47" s="23"/>
      <c r="O47" s="24"/>
    </row>
    <row r="48" spans="1:15" ht="15">
      <c r="A48" s="26"/>
      <c r="B48" s="27"/>
      <c r="C48" s="28" t="s">
        <v>71</v>
      </c>
      <c r="D48" s="29">
        <v>0.77534966666666671</v>
      </c>
      <c r="E48" s="28">
        <v>22.914199999999997</v>
      </c>
      <c r="F48" s="29"/>
      <c r="G48" s="28"/>
      <c r="H48" s="29"/>
      <c r="I48" s="28"/>
      <c r="J48" s="29"/>
      <c r="K48" s="28"/>
      <c r="L48" s="27"/>
      <c r="M48" s="28"/>
      <c r="N48" s="27"/>
      <c r="O48" s="28"/>
    </row>
    <row r="49" spans="1:15" ht="15">
      <c r="A49" s="33" t="s">
        <v>72</v>
      </c>
      <c r="B49" s="23" t="s">
        <v>23</v>
      </c>
      <c r="C49" s="24" t="s">
        <v>73</v>
      </c>
      <c r="D49" s="25">
        <v>0.80837100000000006</v>
      </c>
      <c r="E49" s="24">
        <v>21.475066666666667</v>
      </c>
      <c r="F49" s="25">
        <v>0.76529488888888875</v>
      </c>
      <c r="G49" s="24">
        <v>1.3095339686407296E-3</v>
      </c>
      <c r="H49" s="25">
        <v>0.77726322222222211</v>
      </c>
      <c r="I49" s="24">
        <v>1.8929465904087052E-6</v>
      </c>
      <c r="J49" s="25">
        <f>AVERAGE(D49,D52,D55)</f>
        <v>0.81971900000000009</v>
      </c>
      <c r="K49" s="24">
        <f>1/(1+J49)^E49</f>
        <v>2.6084930693701909E-6</v>
      </c>
      <c r="L49" s="23">
        <f>I49/G49</f>
        <v>1.4455116367646014E-3</v>
      </c>
      <c r="M49" s="24">
        <f>K49/G49</f>
        <v>1.991924708969371E-3</v>
      </c>
      <c r="N49" s="23"/>
      <c r="O49" s="24"/>
    </row>
    <row r="50" spans="1:15" ht="15">
      <c r="A50" s="33"/>
      <c r="B50" s="23"/>
      <c r="C50" s="24" t="s">
        <v>74</v>
      </c>
      <c r="D50" s="25">
        <v>0.75965999999999989</v>
      </c>
      <c r="E50" s="24">
        <v>11.680233333333334</v>
      </c>
      <c r="F50" s="25"/>
      <c r="G50" s="24"/>
      <c r="H50" s="25"/>
      <c r="I50" s="24"/>
      <c r="J50" s="25"/>
      <c r="K50" s="24"/>
      <c r="L50" s="23"/>
      <c r="M50" s="24"/>
      <c r="N50" s="23"/>
      <c r="O50" s="24"/>
    </row>
    <row r="51" spans="1:15" ht="15">
      <c r="A51" s="33" t="s">
        <v>32</v>
      </c>
      <c r="B51" s="27"/>
      <c r="C51" s="28" t="s">
        <v>75</v>
      </c>
      <c r="D51" s="29">
        <v>0.77317033333333329</v>
      </c>
      <c r="E51" s="28">
        <v>23.370900000000002</v>
      </c>
      <c r="F51" s="29"/>
      <c r="G51" s="28"/>
      <c r="H51" s="29"/>
      <c r="I51" s="28"/>
      <c r="J51" s="29"/>
      <c r="K51" s="28"/>
      <c r="L51" s="27"/>
      <c r="M51" s="28"/>
      <c r="N51" s="23">
        <f>AVERAGE(L49,L52,L55)</f>
        <v>1.1831917693420565E-3</v>
      </c>
      <c r="O51" s="24">
        <f>AVERAGE(M49,M52,M55)</f>
        <v>1.8080946048902816E-3</v>
      </c>
    </row>
    <row r="52" spans="1:15" ht="15">
      <c r="A52" s="33"/>
      <c r="B52" s="23" t="s">
        <v>27</v>
      </c>
      <c r="C52" s="24" t="s">
        <v>76</v>
      </c>
      <c r="D52" s="25">
        <v>0.82190966666666665</v>
      </c>
      <c r="E52" s="24">
        <v>21.544266666666669</v>
      </c>
      <c r="F52" s="25">
        <v>0.76529488888888875</v>
      </c>
      <c r="G52" s="24">
        <v>1.6660384330050325E-3</v>
      </c>
      <c r="H52" s="25">
        <v>0.77726322222222211</v>
      </c>
      <c r="I52" s="24">
        <v>1.4557162649828748E-6</v>
      </c>
      <c r="J52" s="25">
        <v>0.81971900000000009</v>
      </c>
      <c r="K52" s="24">
        <f>1/(1+J52)^E52</f>
        <v>2.5026342713711871E-6</v>
      </c>
      <c r="L52" s="23">
        <f>I52/G52</f>
        <v>8.7375911392224023E-4</v>
      </c>
      <c r="M52" s="24">
        <f>K52/G52</f>
        <v>1.5021467823267362E-3</v>
      </c>
      <c r="N52" s="23"/>
      <c r="O52" s="24"/>
    </row>
    <row r="53" spans="1:15" ht="15">
      <c r="A53" s="33" t="s">
        <v>77</v>
      </c>
      <c r="B53" s="30"/>
      <c r="C53" s="31" t="s">
        <v>78</v>
      </c>
      <c r="D53" s="32">
        <v>0.74859333333333344</v>
      </c>
      <c r="E53" s="31">
        <v>11.256566666666666</v>
      </c>
      <c r="F53" s="32"/>
      <c r="G53" s="31"/>
      <c r="H53" s="32"/>
      <c r="I53" s="31"/>
      <c r="J53" s="32"/>
      <c r="K53" s="31"/>
      <c r="L53" s="30"/>
      <c r="M53" s="31"/>
      <c r="N53" s="23"/>
      <c r="O53" s="24"/>
    </row>
    <row r="54" spans="1:15" ht="15">
      <c r="A54" s="33"/>
      <c r="B54" s="23"/>
      <c r="C54" s="24" t="s">
        <v>79</v>
      </c>
      <c r="D54" s="25">
        <v>0.78326966666666653</v>
      </c>
      <c r="E54" s="24">
        <v>23.498500000000003</v>
      </c>
      <c r="F54" s="25"/>
      <c r="G54" s="24"/>
      <c r="H54" s="25"/>
      <c r="I54" s="24"/>
      <c r="J54" s="25"/>
      <c r="K54" s="24"/>
      <c r="L54" s="23"/>
      <c r="M54" s="24"/>
      <c r="N54" s="23"/>
      <c r="O54" s="24"/>
    </row>
    <row r="55" spans="1:15" ht="15">
      <c r="A55" s="33" t="s">
        <v>32</v>
      </c>
      <c r="B55" s="23" t="s">
        <v>33</v>
      </c>
      <c r="C55" s="24" t="s">
        <v>80</v>
      </c>
      <c r="D55" s="25">
        <v>0.82887633333333344</v>
      </c>
      <c r="E55" s="24">
        <v>21.819633333333332</v>
      </c>
      <c r="F55" s="25">
        <v>0.76529488888888875</v>
      </c>
      <c r="G55" s="24">
        <v>1.0995013778655003E-3</v>
      </c>
      <c r="H55" s="25">
        <v>0.77726322222222211</v>
      </c>
      <c r="I55" s="24">
        <v>1.3527215559887955E-6</v>
      </c>
      <c r="J55" s="25">
        <v>0.81971900000000009</v>
      </c>
      <c r="K55" s="24">
        <f>1/(1+J55)^E55</f>
        <v>2.1222711091234929E-6</v>
      </c>
      <c r="L55" s="23">
        <f>I55/G55</f>
        <v>1.2303045573393279E-3</v>
      </c>
      <c r="M55" s="24">
        <f>K55/G55</f>
        <v>1.9302123233747377E-3</v>
      </c>
      <c r="N55" s="23"/>
      <c r="O55" s="24"/>
    </row>
    <row r="56" spans="1:15" ht="15">
      <c r="A56" s="33"/>
      <c r="B56" s="30"/>
      <c r="C56" s="31" t="s">
        <v>81</v>
      </c>
      <c r="D56" s="32">
        <v>0.78763133333333324</v>
      </c>
      <c r="E56" s="31">
        <v>11.987833333333333</v>
      </c>
      <c r="F56" s="32"/>
      <c r="G56" s="31"/>
      <c r="H56" s="32"/>
      <c r="I56" s="31"/>
      <c r="J56" s="32"/>
      <c r="K56" s="31"/>
      <c r="L56" s="30"/>
      <c r="M56" s="31"/>
      <c r="N56" s="30"/>
      <c r="O56" s="31"/>
    </row>
    <row r="57" spans="1:15" ht="15">
      <c r="A57" s="33" t="s">
        <v>82</v>
      </c>
      <c r="B57" s="23"/>
      <c r="C57" s="24" t="s">
        <v>83</v>
      </c>
      <c r="D57" s="25">
        <v>0.79979833333333339</v>
      </c>
      <c r="E57" s="24">
        <v>23.689666666666668</v>
      </c>
      <c r="F57" s="25"/>
      <c r="G57" s="24"/>
      <c r="H57" s="25"/>
      <c r="I57" s="24"/>
      <c r="J57" s="25"/>
      <c r="K57" s="24"/>
      <c r="L57" s="23"/>
      <c r="M57" s="24"/>
      <c r="N57" s="23"/>
      <c r="O57" s="24"/>
    </row>
    <row r="58" spans="1:15" ht="15">
      <c r="A58" s="33"/>
      <c r="B58" s="23" t="s">
        <v>38</v>
      </c>
      <c r="C58" s="24" t="s">
        <v>84</v>
      </c>
      <c r="D58" s="25">
        <v>0.81411633333333333</v>
      </c>
      <c r="E58" s="24">
        <v>24.528766666666666</v>
      </c>
      <c r="F58" s="25">
        <v>0.768706</v>
      </c>
      <c r="G58" s="24">
        <v>1.3279269775877481E-3</v>
      </c>
      <c r="H58" s="25">
        <v>0.7715926666666667</v>
      </c>
      <c r="I58" s="24">
        <v>1.3072017341614531E-6</v>
      </c>
      <c r="J58" s="25">
        <f>AVERAGE(D58,D61,D64)</f>
        <v>0.80459622222222216</v>
      </c>
      <c r="K58" s="24">
        <f>1/(1+J58)^E58</f>
        <v>5.1441512086239686E-7</v>
      </c>
      <c r="L58" s="23">
        <f>I58/G58</f>
        <v>9.8439278380808002E-4</v>
      </c>
      <c r="M58" s="24">
        <f>K58/G58</f>
        <v>3.8738208466617649E-4</v>
      </c>
      <c r="N58" s="23"/>
      <c r="O58" s="24"/>
    </row>
    <row r="59" spans="1:15" ht="15">
      <c r="A59" s="33" t="s">
        <v>85</v>
      </c>
      <c r="B59" s="23"/>
      <c r="C59" s="24" t="s">
        <v>86</v>
      </c>
      <c r="D59" s="25">
        <v>0.79001133333333329</v>
      </c>
      <c r="E59" s="24">
        <v>11.616233333333334</v>
      </c>
      <c r="F59" s="25"/>
      <c r="G59" s="24"/>
      <c r="H59" s="25"/>
      <c r="I59" s="24"/>
      <c r="J59" s="25"/>
      <c r="K59" s="24"/>
      <c r="L59" s="23"/>
      <c r="M59" s="24"/>
      <c r="N59" s="23"/>
      <c r="O59" s="24"/>
    </row>
    <row r="60" spans="1:15" ht="15">
      <c r="A60" s="26"/>
      <c r="B60" s="27"/>
      <c r="C60" s="28" t="s">
        <v>87</v>
      </c>
      <c r="D60" s="29">
        <v>0.75027833333333327</v>
      </c>
      <c r="E60" s="28">
        <v>25.469066666666667</v>
      </c>
      <c r="F60" s="29"/>
      <c r="G60" s="28"/>
      <c r="H60" s="29"/>
      <c r="I60" s="28"/>
      <c r="J60" s="29"/>
      <c r="K60" s="28"/>
      <c r="L60" s="27"/>
      <c r="M60" s="28"/>
      <c r="N60" s="23">
        <f>AVERAGE(L58,L61,L64)</f>
        <v>4.5447960109252714E-4</v>
      </c>
      <c r="O60" s="24">
        <f>AVERAGE(M58,M61,M64)</f>
        <v>5.9738987147303071E-4</v>
      </c>
    </row>
    <row r="61" spans="1:15" ht="15">
      <c r="A61" s="26"/>
      <c r="B61" s="23" t="s">
        <v>43</v>
      </c>
      <c r="C61" s="24" t="s">
        <v>88</v>
      </c>
      <c r="D61" s="25">
        <v>0.81613266666666673</v>
      </c>
      <c r="E61" s="24">
        <v>22.656533333333332</v>
      </c>
      <c r="F61" s="25">
        <v>0.768706</v>
      </c>
      <c r="G61" s="24">
        <v>1.481013355035184E-3</v>
      </c>
      <c r="H61" s="25">
        <v>0.7715926666666667</v>
      </c>
      <c r="I61" s="24">
        <v>4.7250231224417117E-7</v>
      </c>
      <c r="J61" s="25">
        <v>0.80459622222222216</v>
      </c>
      <c r="K61" s="24">
        <f>1/(1+J61)^E61</f>
        <v>1.5535205053975253E-6</v>
      </c>
      <c r="L61" s="23">
        <f>I61/G61</f>
        <v>3.1903987269105085E-4</v>
      </c>
      <c r="M61" s="24">
        <f>K61/G61</f>
        <v>1.0489577964410853E-3</v>
      </c>
      <c r="N61" s="23"/>
      <c r="O61" s="24"/>
    </row>
    <row r="62" spans="1:15" ht="15">
      <c r="A62" s="26"/>
      <c r="B62" s="30"/>
      <c r="C62" s="31" t="s">
        <v>89</v>
      </c>
      <c r="D62" s="32">
        <v>0.74357200000000001</v>
      </c>
      <c r="E62" s="31">
        <v>11.424899999999999</v>
      </c>
      <c r="F62" s="32"/>
      <c r="G62" s="31"/>
      <c r="H62" s="32"/>
      <c r="I62" s="31"/>
      <c r="J62" s="32"/>
      <c r="K62" s="31"/>
      <c r="L62" s="30"/>
      <c r="M62" s="31"/>
      <c r="N62" s="23"/>
      <c r="O62" s="24"/>
    </row>
    <row r="63" spans="1:15" ht="15">
      <c r="A63" s="26"/>
      <c r="B63" s="23"/>
      <c r="C63" s="24" t="s">
        <v>90</v>
      </c>
      <c r="D63" s="25">
        <v>0.76470133333333334</v>
      </c>
      <c r="E63" s="24">
        <v>29.0382</v>
      </c>
      <c r="F63" s="25"/>
      <c r="G63" s="24"/>
      <c r="H63" s="25"/>
      <c r="I63" s="24"/>
      <c r="J63" s="25"/>
      <c r="K63" s="24"/>
      <c r="L63" s="23"/>
      <c r="M63" s="24"/>
      <c r="N63" s="23"/>
      <c r="O63" s="24"/>
    </row>
    <row r="64" spans="1:15" ht="15">
      <c r="A64" s="26"/>
      <c r="B64" s="23" t="s">
        <v>47</v>
      </c>
      <c r="C64" s="24" t="s">
        <v>91</v>
      </c>
      <c r="D64" s="25">
        <v>0.78353966666666663</v>
      </c>
      <c r="E64" s="24">
        <v>25.115033333333333</v>
      </c>
      <c r="F64" s="25">
        <v>0.768706</v>
      </c>
      <c r="G64" s="24">
        <v>1.022738057684889E-3</v>
      </c>
      <c r="H64" s="25">
        <v>0.7715926666666667</v>
      </c>
      <c r="I64" s="24">
        <v>6.1370570005346978E-8</v>
      </c>
      <c r="J64" s="25">
        <v>0.80459622222222216</v>
      </c>
      <c r="K64" s="24">
        <f>1/(1+J64)^E64</f>
        <v>3.6392061031387333E-7</v>
      </c>
      <c r="L64" s="23">
        <f>I64/G64</f>
        <v>6.0006146778450648E-5</v>
      </c>
      <c r="M64" s="24">
        <f>K64/G64</f>
        <v>3.5582973331183026E-4</v>
      </c>
      <c r="N64" s="23"/>
      <c r="O64" s="24"/>
    </row>
    <row r="65" spans="1:15" ht="15">
      <c r="A65" s="26"/>
      <c r="B65" s="23"/>
      <c r="C65" s="24" t="s">
        <v>92</v>
      </c>
      <c r="D65" s="25">
        <v>0.7725346666666667</v>
      </c>
      <c r="E65" s="24">
        <v>12.074166666666665</v>
      </c>
      <c r="F65" s="25"/>
      <c r="G65" s="24"/>
      <c r="H65" s="25"/>
      <c r="I65" s="24"/>
      <c r="J65" s="25"/>
      <c r="K65" s="24"/>
      <c r="L65" s="23"/>
      <c r="M65" s="24"/>
      <c r="N65" s="23"/>
      <c r="O65" s="24"/>
    </row>
    <row r="66" spans="1:15" ht="15">
      <c r="A66" s="26"/>
      <c r="B66" s="27"/>
      <c r="C66" s="28" t="s">
        <v>93</v>
      </c>
      <c r="D66" s="29">
        <v>0.80802066666666672</v>
      </c>
      <c r="E66" s="28">
        <v>27.62766666666667</v>
      </c>
      <c r="F66" s="29"/>
      <c r="G66" s="28"/>
      <c r="H66" s="29"/>
      <c r="I66" s="28"/>
      <c r="J66" s="29"/>
      <c r="K66" s="28"/>
      <c r="L66" s="27"/>
      <c r="M66" s="28"/>
      <c r="N66" s="27"/>
      <c r="O66" s="28"/>
    </row>
    <row r="67" spans="1:15" ht="15">
      <c r="A67" s="26"/>
      <c r="B67" s="23" t="s">
        <v>51</v>
      </c>
      <c r="C67" s="24" t="s">
        <v>94</v>
      </c>
      <c r="D67" s="25">
        <v>0.82329966666666665</v>
      </c>
      <c r="E67" s="24">
        <v>22.491733333333332</v>
      </c>
      <c r="F67" s="25">
        <v>0.76584566666666676</v>
      </c>
      <c r="G67" s="24">
        <v>1.2373765152936906E-3</v>
      </c>
      <c r="H67" s="25">
        <v>0.78860577777777785</v>
      </c>
      <c r="I67" s="24">
        <v>1.055868885931577E-7</v>
      </c>
      <c r="J67" s="25">
        <f>AVERAGE(D67,D70,D73)</f>
        <v>0.81872744444444434</v>
      </c>
      <c r="K67" s="24">
        <f>1/(1+J67)^E67</f>
        <v>1.4367326299510685E-6</v>
      </c>
      <c r="L67" s="23">
        <f>I67/G67</f>
        <v>8.5331253089199541E-5</v>
      </c>
      <c r="M67" s="24">
        <f>K67/G67</f>
        <v>1.1611119268819005E-3</v>
      </c>
      <c r="N67" s="23"/>
      <c r="O67" s="24"/>
    </row>
    <row r="68" spans="1:15" ht="15">
      <c r="A68" s="26"/>
      <c r="B68" s="23"/>
      <c r="C68" s="24" t="s">
        <v>95</v>
      </c>
      <c r="D68" s="25">
        <v>0.77909733333333342</v>
      </c>
      <c r="E68" s="24">
        <v>11.7735</v>
      </c>
      <c r="F68" s="25"/>
      <c r="G68" s="24"/>
      <c r="H68" s="25"/>
      <c r="I68" s="24"/>
      <c r="J68" s="25"/>
      <c r="K68" s="24"/>
      <c r="L68" s="23"/>
      <c r="M68" s="24"/>
      <c r="N68" s="23"/>
      <c r="O68" s="24"/>
    </row>
    <row r="69" spans="1:15" ht="15">
      <c r="A69" s="26"/>
      <c r="B69" s="27"/>
      <c r="C69" s="28" t="s">
        <v>96</v>
      </c>
      <c r="D69" s="29">
        <v>0.75497000000000003</v>
      </c>
      <c r="E69" s="28">
        <v>25.157800000000002</v>
      </c>
      <c r="F69" s="29"/>
      <c r="G69" s="28"/>
      <c r="H69" s="29"/>
      <c r="I69" s="28"/>
      <c r="J69" s="29"/>
      <c r="K69" s="28"/>
      <c r="L69" s="27"/>
      <c r="M69" s="28"/>
      <c r="N69" s="23">
        <f>AVERAGE(L67,L70,L73)</f>
        <v>1.7358448648495777E-4</v>
      </c>
      <c r="O69" s="24">
        <f>AVERAGE(M67,M70,M73)</f>
        <v>7.5844506789050383E-4</v>
      </c>
    </row>
    <row r="70" spans="1:15" ht="15">
      <c r="A70" s="26"/>
      <c r="B70" s="23" t="s">
        <v>55</v>
      </c>
      <c r="C70" s="24" t="s">
        <v>97</v>
      </c>
      <c r="D70" s="25">
        <v>0.82173466666666661</v>
      </c>
      <c r="E70" s="24">
        <v>24.365266666666667</v>
      </c>
      <c r="F70" s="25">
        <v>0.76584566666666676</v>
      </c>
      <c r="G70" s="24">
        <v>1.0797718265353941E-3</v>
      </c>
      <c r="H70" s="25">
        <v>0.78860577777777785</v>
      </c>
      <c r="I70" s="24">
        <v>4.4390236436422263E-7</v>
      </c>
      <c r="J70" s="25">
        <v>0.81872744444444434</v>
      </c>
      <c r="K70" s="24">
        <f>1/(1+J70)^E70</f>
        <v>4.6848173091806857E-7</v>
      </c>
      <c r="L70" s="23">
        <f>I70/G70</f>
        <v>4.1110756314928894E-4</v>
      </c>
      <c r="M70" s="24">
        <f>K70/G70</f>
        <v>4.3387104516447769E-4</v>
      </c>
      <c r="N70" s="23"/>
      <c r="O70" s="24"/>
    </row>
    <row r="71" spans="1:15" ht="15">
      <c r="A71" s="26"/>
      <c r="B71" s="30"/>
      <c r="C71" s="31" t="s">
        <v>98</v>
      </c>
      <c r="D71" s="32">
        <v>0.76587966666666674</v>
      </c>
      <c r="E71" s="31">
        <v>12.0131</v>
      </c>
      <c r="F71" s="32"/>
      <c r="G71" s="31"/>
      <c r="H71" s="32"/>
      <c r="I71" s="31"/>
      <c r="J71" s="32"/>
      <c r="K71" s="31"/>
      <c r="L71" s="30"/>
      <c r="M71" s="31"/>
      <c r="N71" s="23"/>
      <c r="O71" s="24"/>
    </row>
    <row r="72" spans="1:15" ht="15">
      <c r="A72" s="26"/>
      <c r="B72" s="23"/>
      <c r="C72" s="24" t="s">
        <v>99</v>
      </c>
      <c r="D72" s="25">
        <v>0.80282666666666669</v>
      </c>
      <c r="E72" s="24">
        <v>29.853899999999999</v>
      </c>
      <c r="F72" s="25"/>
      <c r="G72" s="24"/>
      <c r="H72" s="25"/>
      <c r="I72" s="24"/>
      <c r="J72" s="25"/>
      <c r="K72" s="24"/>
      <c r="L72" s="23"/>
      <c r="M72" s="24"/>
      <c r="N72" s="23"/>
      <c r="O72" s="24"/>
    </row>
    <row r="73" spans="1:15" ht="15">
      <c r="A73" s="26"/>
      <c r="B73" s="23" t="s">
        <v>59</v>
      </c>
      <c r="C73" s="24" t="s">
        <v>100</v>
      </c>
      <c r="D73" s="25">
        <v>0.81114799999999987</v>
      </c>
      <c r="E73" s="24">
        <v>23.450499999999995</v>
      </c>
      <c r="F73" s="25">
        <v>0.76584566666666676</v>
      </c>
      <c r="G73" s="24">
        <v>1.1901058942609566E-3</v>
      </c>
      <c r="H73" s="25">
        <v>0.78860577777777785</v>
      </c>
      <c r="I73" s="24">
        <v>2.8937000208671847E-8</v>
      </c>
      <c r="J73" s="25">
        <v>0.81872744444444434</v>
      </c>
      <c r="K73" s="24">
        <f>1/(1+J73)^E73</f>
        <v>8.0969120103066652E-7</v>
      </c>
      <c r="L73" s="23">
        <f>I73/G73</f>
        <v>2.4314643216384894E-5</v>
      </c>
      <c r="M73" s="24">
        <f>K73/G73</f>
        <v>6.8035223162513309E-4</v>
      </c>
      <c r="N73" s="23"/>
      <c r="O73" s="24"/>
    </row>
    <row r="74" spans="1:15" ht="15">
      <c r="A74" s="34"/>
      <c r="B74" s="30"/>
      <c r="C74" s="31" t="s">
        <v>101</v>
      </c>
      <c r="D74" s="32">
        <v>0.75256000000000001</v>
      </c>
      <c r="E74" s="31">
        <v>11.842000000000001</v>
      </c>
      <c r="F74" s="32"/>
      <c r="G74" s="31"/>
      <c r="H74" s="32"/>
      <c r="I74" s="31"/>
      <c r="J74" s="32"/>
      <c r="K74" s="31"/>
      <c r="L74" s="30"/>
      <c r="M74" s="31"/>
      <c r="N74" s="30"/>
      <c r="O74" s="31"/>
    </row>
    <row r="75" spans="1:15" ht="15">
      <c r="A75" s="6"/>
      <c r="B75" s="7"/>
      <c r="C75" s="8" t="s">
        <v>102</v>
      </c>
      <c r="D75" s="9">
        <v>0.79367933333333296</v>
      </c>
      <c r="E75" s="8">
        <v>23.709466666666668</v>
      </c>
      <c r="F75" s="9"/>
      <c r="G75" s="8"/>
      <c r="H75" s="9"/>
      <c r="I75" s="8"/>
      <c r="J75" s="9"/>
      <c r="K75" s="8"/>
      <c r="L75" s="7"/>
      <c r="M75" s="8"/>
      <c r="N75" s="7"/>
      <c r="O75" s="8"/>
    </row>
    <row r="76" spans="1:15" ht="15">
      <c r="A76" s="10"/>
      <c r="B76" s="7" t="s">
        <v>11</v>
      </c>
      <c r="C76" s="8" t="s">
        <v>103</v>
      </c>
      <c r="D76" s="9">
        <v>0.77587666666666655</v>
      </c>
      <c r="E76" s="8">
        <v>25.293766666666667</v>
      </c>
      <c r="F76" s="9">
        <v>0.77910122222222222</v>
      </c>
      <c r="G76" s="8">
        <v>5.987429104005222E-4</v>
      </c>
      <c r="H76" s="9">
        <v>0.78348155555555543</v>
      </c>
      <c r="I76" s="8">
        <v>1.1029478416006252E-6</v>
      </c>
      <c r="J76" s="9">
        <f>AVERAGE(D76,D79,D82)</f>
        <v>0.80299444444444446</v>
      </c>
      <c r="K76" s="8">
        <f>1/(1+J76)^E76</f>
        <v>3.3491736709447643E-7</v>
      </c>
      <c r="L76" s="7">
        <f>I76/G76</f>
        <v>1.8421058895926148E-3</v>
      </c>
      <c r="M76" s="8">
        <f>K76/G76</f>
        <v>5.5936757041588571E-4</v>
      </c>
      <c r="N76" s="7"/>
      <c r="O76" s="8"/>
    </row>
    <row r="77" spans="1:15" ht="15">
      <c r="A77" s="10"/>
      <c r="B77" s="7"/>
      <c r="C77" s="8" t="s">
        <v>104</v>
      </c>
      <c r="D77" s="9">
        <v>0.80234233333333338</v>
      </c>
      <c r="E77" s="8">
        <v>12.880699999999999</v>
      </c>
      <c r="F77" s="9"/>
      <c r="G77" s="8"/>
      <c r="H77" s="9"/>
      <c r="I77" s="8"/>
      <c r="J77" s="9"/>
      <c r="K77" s="8"/>
      <c r="L77" s="7"/>
      <c r="M77" s="8"/>
      <c r="N77" s="7"/>
      <c r="O77" s="8"/>
    </row>
    <row r="78" spans="1:15" ht="15">
      <c r="A78" s="10"/>
      <c r="B78" s="11"/>
      <c r="C78" s="12" t="s">
        <v>105</v>
      </c>
      <c r="D78" s="13">
        <v>0.78149266666666672</v>
      </c>
      <c r="E78" s="12">
        <v>21.426533333333335</v>
      </c>
      <c r="F78" s="13"/>
      <c r="G78" s="12"/>
      <c r="H78" s="13"/>
      <c r="I78" s="12"/>
      <c r="J78" s="13"/>
      <c r="K78" s="12"/>
      <c r="L78" s="11"/>
      <c r="M78" s="12"/>
      <c r="N78" s="7">
        <f>AVERAGE(L76,L79,L82)</f>
        <v>2.3601733173038591E-3</v>
      </c>
      <c r="O78" s="8">
        <f>AVERAGE(M76,M79,M82)</f>
        <v>3.0978089421380508E-3</v>
      </c>
    </row>
    <row r="79" spans="1:15" ht="15">
      <c r="A79" s="10"/>
      <c r="B79" s="7" t="s">
        <v>15</v>
      </c>
      <c r="C79" s="8" t="s">
        <v>106</v>
      </c>
      <c r="D79" s="9">
        <v>0.7942746666666668</v>
      </c>
      <c r="E79" s="8">
        <v>20.146533333333334</v>
      </c>
      <c r="F79" s="9">
        <v>0.77910122222222222</v>
      </c>
      <c r="G79" s="8">
        <v>1.1717660502420174E-3</v>
      </c>
      <c r="H79" s="9">
        <v>0.78348155555555543</v>
      </c>
      <c r="I79" s="8">
        <v>4.132230021473729E-6</v>
      </c>
      <c r="J79" s="9">
        <v>0.80299444444444446</v>
      </c>
      <c r="K79" s="8">
        <f>1/(1+J79)^E79</f>
        <v>6.9598602324921488E-6</v>
      </c>
      <c r="L79" s="7">
        <f>I79/G79</f>
        <v>3.5264974784175178E-3</v>
      </c>
      <c r="M79" s="8">
        <f>K79/G79</f>
        <v>5.9396329421343569E-3</v>
      </c>
      <c r="N79" s="7"/>
      <c r="O79" s="8"/>
    </row>
    <row r="80" spans="1:15" ht="15">
      <c r="A80" s="18"/>
      <c r="B80" s="15"/>
      <c r="C80" s="16" t="s">
        <v>107</v>
      </c>
      <c r="D80" s="17">
        <v>0.77259600000000006</v>
      </c>
      <c r="E80" s="16">
        <v>11.715233333333336</v>
      </c>
      <c r="F80" s="17"/>
      <c r="G80" s="16"/>
      <c r="H80" s="17"/>
      <c r="I80" s="16"/>
      <c r="J80" s="17"/>
      <c r="K80" s="16"/>
      <c r="L80" s="15"/>
      <c r="M80" s="16"/>
      <c r="N80" s="7"/>
      <c r="O80" s="8"/>
    </row>
    <row r="81" spans="1:15" ht="15">
      <c r="A81" s="18"/>
      <c r="B81" s="7"/>
      <c r="C81" s="8" t="s">
        <v>108</v>
      </c>
      <c r="D81" s="9">
        <v>0.77527266666666661</v>
      </c>
      <c r="E81" s="8">
        <v>22.965833333333332</v>
      </c>
      <c r="F81" s="9"/>
      <c r="G81" s="8"/>
      <c r="H81" s="9"/>
      <c r="I81" s="8"/>
      <c r="J81" s="9"/>
      <c r="K81" s="8"/>
      <c r="L81" s="7"/>
      <c r="M81" s="8"/>
      <c r="N81" s="7"/>
      <c r="O81" s="8"/>
    </row>
    <row r="82" spans="1:15" ht="15">
      <c r="A82" s="18"/>
      <c r="B82" s="7" t="s">
        <v>19</v>
      </c>
      <c r="C82" s="8" t="s">
        <v>109</v>
      </c>
      <c r="D82" s="9">
        <v>0.83883200000000002</v>
      </c>
      <c r="E82" s="8">
        <v>21.710566666666665</v>
      </c>
      <c r="F82" s="9">
        <v>0.77910122222222222</v>
      </c>
      <c r="G82" s="8">
        <v>9.9065879425582512E-4</v>
      </c>
      <c r="H82" s="9">
        <v>0.78348155555555543</v>
      </c>
      <c r="I82" s="8">
        <v>1.6959252188743567E-6</v>
      </c>
      <c r="J82" s="9">
        <v>0.80299444444444446</v>
      </c>
      <c r="K82" s="8">
        <f>1/(1+J82)^E82</f>
        <v>2.7683230027291726E-6</v>
      </c>
      <c r="L82" s="7">
        <f>I82/G82</f>
        <v>1.7119165839014452E-3</v>
      </c>
      <c r="M82" s="8">
        <f>K82/G82</f>
        <v>2.7944263138639115E-3</v>
      </c>
      <c r="N82" s="7"/>
      <c r="O82" s="8"/>
    </row>
    <row r="83" spans="1:15" ht="15">
      <c r="A83" s="18"/>
      <c r="B83" s="7"/>
      <c r="C83" s="8" t="s">
        <v>110</v>
      </c>
      <c r="D83" s="9">
        <v>0.76236533333333334</v>
      </c>
      <c r="E83" s="8">
        <v>12.006666666666666</v>
      </c>
      <c r="F83" s="9"/>
      <c r="G83" s="8"/>
      <c r="H83" s="9"/>
      <c r="I83" s="8"/>
      <c r="J83" s="9"/>
      <c r="K83" s="8"/>
      <c r="L83" s="7"/>
      <c r="M83" s="8"/>
      <c r="N83" s="7"/>
      <c r="O83" s="8"/>
    </row>
    <row r="84" spans="1:15" ht="15">
      <c r="A84" s="20" t="s">
        <v>111</v>
      </c>
      <c r="B84" s="11"/>
      <c r="C84" s="12" t="s">
        <v>112</v>
      </c>
      <c r="D84" s="13">
        <v>0.77206433333333335</v>
      </c>
      <c r="E84" s="12">
        <v>24.543499999999998</v>
      </c>
      <c r="F84" s="13"/>
      <c r="G84" s="12"/>
      <c r="H84" s="13"/>
      <c r="I84" s="12"/>
      <c r="J84" s="13"/>
      <c r="K84" s="12"/>
      <c r="L84" s="11"/>
      <c r="M84" s="12"/>
      <c r="N84" s="11"/>
      <c r="O84" s="12"/>
    </row>
    <row r="85" spans="1:15" ht="15">
      <c r="A85" s="20"/>
      <c r="B85" s="7" t="s">
        <v>23</v>
      </c>
      <c r="C85" s="8" t="s">
        <v>113</v>
      </c>
      <c r="D85" s="9">
        <v>0.82050733333333337</v>
      </c>
      <c r="E85" s="8">
        <v>22.8322</v>
      </c>
      <c r="F85" s="9">
        <v>0.76842755555555564</v>
      </c>
      <c r="G85" s="8">
        <v>7.467707726466293E-4</v>
      </c>
      <c r="H85" s="9">
        <v>0.78297522222222227</v>
      </c>
      <c r="I85" s="8">
        <v>6.8551211742803789E-7</v>
      </c>
      <c r="J85" s="9">
        <f>AVERAGE(D85,D88,D91)</f>
        <v>0.81812522222222217</v>
      </c>
      <c r="K85" s="8">
        <f>1/(1+J85)^E85</f>
        <v>1.1809123480228346E-6</v>
      </c>
      <c r="L85" s="7">
        <f>I85/G85</f>
        <v>9.1796859563546566E-4</v>
      </c>
      <c r="M85" s="8">
        <f>K85/G85</f>
        <v>1.5813585524210659E-3</v>
      </c>
      <c r="N85" s="7"/>
      <c r="O85" s="8"/>
    </row>
    <row r="86" spans="1:15" ht="15">
      <c r="A86" s="20" t="s">
        <v>114</v>
      </c>
      <c r="B86" s="7"/>
      <c r="C86" s="8" t="s">
        <v>115</v>
      </c>
      <c r="D86" s="9">
        <v>0.76228266666666666</v>
      </c>
      <c r="E86" s="8">
        <v>12.629133333333334</v>
      </c>
      <c r="F86" s="9"/>
      <c r="G86" s="8"/>
      <c r="H86" s="9"/>
      <c r="I86" s="8"/>
      <c r="J86" s="9"/>
      <c r="K86" s="8"/>
      <c r="L86" s="7"/>
      <c r="M86" s="8"/>
      <c r="N86" s="7"/>
      <c r="O86" s="8"/>
    </row>
    <row r="87" spans="1:15" ht="15">
      <c r="A87" s="20"/>
      <c r="B87" s="11"/>
      <c r="C87" s="12" t="s">
        <v>116</v>
      </c>
      <c r="D87" s="13">
        <v>0.78204099999999999</v>
      </c>
      <c r="E87" s="12">
        <v>23.345033333333333</v>
      </c>
      <c r="F87" s="13"/>
      <c r="G87" s="12"/>
      <c r="H87" s="13"/>
      <c r="I87" s="12"/>
      <c r="J87" s="13"/>
      <c r="K87" s="12"/>
      <c r="L87" s="11"/>
      <c r="M87" s="12"/>
      <c r="N87" s="7">
        <f>AVERAGE(L85,L88,L91)</f>
        <v>1.4354575639980787E-3</v>
      </c>
      <c r="O87" s="8">
        <f>AVERAGE(M85,M88,M91)</f>
        <v>1.6098279808521652E-3</v>
      </c>
    </row>
    <row r="88" spans="1:15" ht="15">
      <c r="A88" s="20" t="s">
        <v>85</v>
      </c>
      <c r="B88" s="7" t="s">
        <v>27</v>
      </c>
      <c r="C88" s="8" t="s">
        <v>117</v>
      </c>
      <c r="D88" s="9">
        <v>0.83080833333333326</v>
      </c>
      <c r="E88" s="8">
        <v>21.766000000000002</v>
      </c>
      <c r="F88" s="9">
        <v>0.76842755555555564</v>
      </c>
      <c r="G88" s="8">
        <v>7.8964948966586408E-4</v>
      </c>
      <c r="H88" s="9">
        <v>0.78297522222222227</v>
      </c>
      <c r="I88" s="8">
        <v>1.3708957055620234E-6</v>
      </c>
      <c r="J88" s="9">
        <v>0.81812522222222217</v>
      </c>
      <c r="K88" s="8">
        <f>1/(1+J88)^E88</f>
        <v>2.2337190622902945E-6</v>
      </c>
      <c r="L88" s="7">
        <f>I88/G88</f>
        <v>1.736081291133501E-3</v>
      </c>
      <c r="M88" s="8">
        <f>K88/G88</f>
        <v>2.8287475538488357E-3</v>
      </c>
      <c r="N88" s="7"/>
      <c r="O88" s="8"/>
    </row>
    <row r="89" spans="1:15" ht="15">
      <c r="A89" s="20"/>
      <c r="B89" s="15"/>
      <c r="C89" s="16" t="s">
        <v>118</v>
      </c>
      <c r="D89" s="17">
        <v>0.78469999999999995</v>
      </c>
      <c r="E89" s="16">
        <v>12.5312</v>
      </c>
      <c r="F89" s="17"/>
      <c r="G89" s="16"/>
      <c r="H89" s="17"/>
      <c r="I89" s="16"/>
      <c r="J89" s="17"/>
      <c r="K89" s="16"/>
      <c r="L89" s="15"/>
      <c r="M89" s="16"/>
      <c r="N89" s="7"/>
      <c r="O89" s="8"/>
    </row>
    <row r="90" spans="1:15" ht="15">
      <c r="A90" s="20" t="s">
        <v>111</v>
      </c>
      <c r="B90" s="7"/>
      <c r="C90" s="8" t="s">
        <v>119</v>
      </c>
      <c r="D90" s="9">
        <v>0.79482033333333335</v>
      </c>
      <c r="E90" s="8">
        <v>23.407966666666667</v>
      </c>
      <c r="F90" s="9"/>
      <c r="G90" s="8"/>
      <c r="H90" s="9"/>
      <c r="I90" s="8"/>
      <c r="J90" s="9"/>
      <c r="K90" s="8"/>
      <c r="L90" s="7"/>
      <c r="M90" s="8"/>
      <c r="N90" s="7"/>
      <c r="O90" s="8"/>
    </row>
    <row r="91" spans="1:15" ht="15">
      <c r="A91" s="20"/>
      <c r="B91" s="7" t="s">
        <v>33</v>
      </c>
      <c r="C91" s="8" t="s">
        <v>120</v>
      </c>
      <c r="D91" s="9">
        <v>0.80306</v>
      </c>
      <c r="E91" s="8">
        <v>24.937200000000001</v>
      </c>
      <c r="F91" s="9">
        <v>0.76842755555555564</v>
      </c>
      <c r="G91" s="8">
        <v>8.0002601153370283E-4</v>
      </c>
      <c r="H91" s="9">
        <v>0.78297522222222227</v>
      </c>
      <c r="I91" s="8">
        <v>1.3219012236305515E-6</v>
      </c>
      <c r="J91" s="9">
        <v>0.81812522222222217</v>
      </c>
      <c r="K91" s="8">
        <f>1/(1+J91)^E91</f>
        <v>3.355131776899977E-7</v>
      </c>
      <c r="L91" s="7">
        <f>I91/G91</f>
        <v>1.6523228052252694E-3</v>
      </c>
      <c r="M91" s="8">
        <f>K91/G91</f>
        <v>4.1937783628659365E-4</v>
      </c>
      <c r="N91" s="7"/>
      <c r="O91" s="8"/>
    </row>
    <row r="92" spans="1:15" ht="15">
      <c r="A92" s="20" t="s">
        <v>121</v>
      </c>
      <c r="B92" s="15"/>
      <c r="C92" s="16" t="s">
        <v>122</v>
      </c>
      <c r="D92" s="17">
        <v>0.75829999999999997</v>
      </c>
      <c r="E92" s="16">
        <v>12.5083</v>
      </c>
      <c r="F92" s="17"/>
      <c r="G92" s="16"/>
      <c r="H92" s="17"/>
      <c r="I92" s="16"/>
      <c r="J92" s="17"/>
      <c r="K92" s="16"/>
      <c r="L92" s="15"/>
      <c r="M92" s="16"/>
      <c r="N92" s="15"/>
      <c r="O92" s="16"/>
    </row>
    <row r="93" spans="1:15" ht="15">
      <c r="A93" s="20"/>
      <c r="B93" s="7"/>
      <c r="C93" s="8" t="s">
        <v>123</v>
      </c>
      <c r="D93" s="9">
        <v>0.77130066666666652</v>
      </c>
      <c r="E93" s="8">
        <v>24.929266666666667</v>
      </c>
      <c r="F93" s="9"/>
      <c r="G93" s="8"/>
      <c r="H93" s="9"/>
      <c r="I93" s="8"/>
      <c r="J93" s="9"/>
      <c r="K93" s="8"/>
      <c r="L93" s="7"/>
      <c r="M93" s="8"/>
      <c r="N93" s="7"/>
      <c r="O93" s="8"/>
    </row>
    <row r="94" spans="1:15" ht="15">
      <c r="A94" s="20" t="s">
        <v>40</v>
      </c>
      <c r="B94" s="7" t="s">
        <v>38</v>
      </c>
      <c r="C94" s="8" t="s">
        <v>124</v>
      </c>
      <c r="D94" s="9">
        <v>0.83195733333333333</v>
      </c>
      <c r="E94" s="8">
        <v>24.218733333333333</v>
      </c>
      <c r="F94" s="9">
        <v>0.76239449999999997</v>
      </c>
      <c r="G94" s="8">
        <v>9.9955334577122483E-4</v>
      </c>
      <c r="H94" s="9">
        <v>0.77140666666666668</v>
      </c>
      <c r="I94" s="8">
        <v>6.4507098674270059E-7</v>
      </c>
      <c r="J94" s="9">
        <f>AVERAGE(D94,D97,D100)</f>
        <v>0.82547099999999995</v>
      </c>
      <c r="K94" s="8">
        <f>1/(1+J94)^E94</f>
        <v>4.675521694601011E-7</v>
      </c>
      <c r="L94" s="7">
        <f>I94/G94</f>
        <v>6.4535923917595766E-4</v>
      </c>
      <c r="M94" s="8">
        <f>K94/G94</f>
        <v>4.6776109693210234E-4</v>
      </c>
      <c r="N94" s="7"/>
      <c r="O94" s="8"/>
    </row>
    <row r="95" spans="1:15" ht="15">
      <c r="A95" s="20"/>
      <c r="B95" s="7"/>
      <c r="C95" s="8" t="s">
        <v>125</v>
      </c>
      <c r="D95" s="9" t="s">
        <v>126</v>
      </c>
      <c r="E95" s="8">
        <v>12.190799999999999</v>
      </c>
      <c r="F95" s="9"/>
      <c r="G95" s="8"/>
      <c r="H95" s="9"/>
      <c r="I95" s="8"/>
      <c r="J95" s="9"/>
      <c r="K95" s="8"/>
      <c r="L95" s="7"/>
      <c r="M95" s="8"/>
      <c r="N95" s="7"/>
      <c r="O95" s="8"/>
    </row>
    <row r="96" spans="1:15" ht="15">
      <c r="A96" s="20" t="s">
        <v>127</v>
      </c>
      <c r="B96" s="11"/>
      <c r="C96" s="12" t="s">
        <v>128</v>
      </c>
      <c r="D96" s="13">
        <v>0.76948666666666676</v>
      </c>
      <c r="E96" s="12">
        <v>26.070033333333331</v>
      </c>
      <c r="F96" s="13"/>
      <c r="G96" s="12"/>
      <c r="H96" s="13"/>
      <c r="I96" s="12"/>
      <c r="J96" s="13"/>
      <c r="K96" s="12"/>
      <c r="L96" s="11"/>
      <c r="M96" s="12"/>
      <c r="N96" s="7">
        <f>AVERAGE(L94,L97,L100)</f>
        <v>4.8432945682789558E-4</v>
      </c>
      <c r="O96" s="8">
        <f>AVERAGE(M94,M97,M100)</f>
        <v>1.2279105364803803E-3</v>
      </c>
    </row>
    <row r="97" spans="1:15" ht="15">
      <c r="A97" s="20"/>
      <c r="B97" s="7" t="s">
        <v>43</v>
      </c>
      <c r="C97" s="8" t="s">
        <v>129</v>
      </c>
      <c r="D97" s="9">
        <v>0.81803066666666657</v>
      </c>
      <c r="E97" s="8">
        <v>21.8886</v>
      </c>
      <c r="F97" s="9">
        <v>0.76239449999999997</v>
      </c>
      <c r="G97" s="8">
        <v>7.6679440181851E-4</v>
      </c>
      <c r="H97" s="9">
        <v>0.77140666666666668</v>
      </c>
      <c r="I97" s="8">
        <v>3.3599614802254584E-7</v>
      </c>
      <c r="J97" s="9">
        <v>0.82547099999999995</v>
      </c>
      <c r="K97" s="8">
        <f>1/(1+J97)^E97</f>
        <v>1.9005028798050263E-6</v>
      </c>
      <c r="L97" s="7">
        <f>I97/G97</f>
        <v>4.381828391361569E-4</v>
      </c>
      <c r="M97" s="8">
        <f>K97/G97</f>
        <v>2.4785038535725381E-3</v>
      </c>
      <c r="N97" s="7"/>
      <c r="O97" s="8"/>
    </row>
    <row r="98" spans="1:15" ht="15">
      <c r="A98" s="20"/>
      <c r="B98" s="15"/>
      <c r="C98" s="16" t="s">
        <v>130</v>
      </c>
      <c r="D98" s="17">
        <v>0.76626899999999998</v>
      </c>
      <c r="E98" s="16">
        <v>12.6586</v>
      </c>
      <c r="F98" s="17"/>
      <c r="G98" s="16"/>
      <c r="H98" s="17"/>
      <c r="I98" s="16"/>
      <c r="J98" s="17"/>
      <c r="K98" s="16"/>
      <c r="L98" s="15"/>
      <c r="M98" s="16"/>
      <c r="N98" s="7"/>
      <c r="O98" s="8"/>
    </row>
    <row r="99" spans="1:15" ht="15">
      <c r="A99" s="20"/>
      <c r="B99" s="7"/>
      <c r="C99" s="8" t="s">
        <v>131</v>
      </c>
      <c r="D99" s="9">
        <v>0.77343266666666677</v>
      </c>
      <c r="E99" s="8">
        <v>25.830399999999997</v>
      </c>
      <c r="F99" s="9"/>
      <c r="G99" s="8"/>
      <c r="H99" s="9"/>
      <c r="I99" s="8"/>
      <c r="J99" s="9"/>
      <c r="K99" s="8"/>
      <c r="L99" s="7"/>
      <c r="M99" s="8"/>
      <c r="N99" s="7"/>
      <c r="O99" s="8"/>
    </row>
    <row r="100" spans="1:15" ht="15">
      <c r="A100" s="20"/>
      <c r="B100" s="7" t="s">
        <v>47</v>
      </c>
      <c r="C100" s="8" t="s">
        <v>132</v>
      </c>
      <c r="D100" s="9">
        <v>0.82642499999999997</v>
      </c>
      <c r="E100" s="8">
        <v>23.391566666666666</v>
      </c>
      <c r="F100" s="9">
        <v>0.76239449999999997</v>
      </c>
      <c r="G100" s="8">
        <v>1.0430096394444979E-3</v>
      </c>
      <c r="H100" s="9">
        <v>0.77140666666666668</v>
      </c>
      <c r="I100" s="8">
        <v>3.8533604399197821E-7</v>
      </c>
      <c r="J100" s="9">
        <v>0.82547099999999995</v>
      </c>
      <c r="K100" s="8">
        <f>1/(1+J100)^E100</f>
        <v>7.691848340396976E-7</v>
      </c>
      <c r="L100" s="7">
        <f>I100/G100</f>
        <v>3.6944629217157225E-4</v>
      </c>
      <c r="M100" s="8">
        <f>K100/G100</f>
        <v>7.3746665893650019E-4</v>
      </c>
      <c r="N100" s="7"/>
      <c r="O100" s="8"/>
    </row>
    <row r="101" spans="1:15" ht="15">
      <c r="A101" s="10"/>
      <c r="B101" s="7"/>
      <c r="C101" s="8" t="s">
        <v>133</v>
      </c>
      <c r="D101" s="9">
        <v>0.75851999999999997</v>
      </c>
      <c r="E101" s="8">
        <v>12.1157</v>
      </c>
      <c r="F101" s="9"/>
      <c r="G101" s="8"/>
      <c r="H101" s="9"/>
      <c r="I101" s="8"/>
      <c r="J101" s="9"/>
      <c r="K101" s="8"/>
      <c r="L101" s="7"/>
      <c r="M101" s="8"/>
      <c r="N101" s="7"/>
      <c r="O101" s="8"/>
    </row>
    <row r="102" spans="1:15" ht="15">
      <c r="A102" s="10"/>
      <c r="B102" s="11"/>
      <c r="C102" s="12" t="s">
        <v>134</v>
      </c>
      <c r="D102" s="13">
        <v>0.77492599999999989</v>
      </c>
      <c r="E102" s="12">
        <v>21.196666666666665</v>
      </c>
      <c r="F102" s="13"/>
      <c r="G102" s="12"/>
      <c r="H102" s="13"/>
      <c r="I102" s="12"/>
      <c r="J102" s="13"/>
      <c r="K102" s="12"/>
      <c r="L102" s="11"/>
      <c r="M102" s="12"/>
      <c r="N102" s="11"/>
      <c r="O102" s="12"/>
    </row>
    <row r="103" spans="1:15" ht="15">
      <c r="A103" s="10"/>
      <c r="B103" s="7" t="s">
        <v>51</v>
      </c>
      <c r="C103" s="8" t="s">
        <v>135</v>
      </c>
      <c r="D103" s="9">
        <v>0.80876599999999998</v>
      </c>
      <c r="E103" s="8">
        <v>21.299900000000001</v>
      </c>
      <c r="F103" s="9">
        <v>0.78467388888888889</v>
      </c>
      <c r="G103" s="8">
        <v>1.027580940768933E-3</v>
      </c>
      <c r="H103" s="9">
        <v>0.7746453333333333</v>
      </c>
      <c r="I103" s="8">
        <v>5.2440286848183579E-6</v>
      </c>
      <c r="J103" s="9">
        <f>AVERAGE(D103,D106,D109)</f>
        <v>0.82060944444444439</v>
      </c>
      <c r="K103" s="8">
        <f>1/(1+J103)^E103</f>
        <v>2.8668724206924557E-6</v>
      </c>
      <c r="L103" s="7">
        <f>I103/G103</f>
        <v>5.1032755443033819E-3</v>
      </c>
      <c r="M103" s="8">
        <f>K103/G103</f>
        <v>2.7899237003629041E-3</v>
      </c>
      <c r="N103" s="7"/>
      <c r="O103" s="8"/>
    </row>
    <row r="104" spans="1:15" ht="15">
      <c r="A104" s="10"/>
      <c r="B104" s="7"/>
      <c r="C104" s="8" t="s">
        <v>136</v>
      </c>
      <c r="D104" s="9">
        <v>0.79222333333333328</v>
      </c>
      <c r="E104" s="8">
        <v>11.878666666666668</v>
      </c>
      <c r="F104" s="9"/>
      <c r="G104" s="8"/>
      <c r="H104" s="9"/>
      <c r="I104" s="8"/>
      <c r="J104" s="9"/>
      <c r="K104" s="8"/>
      <c r="L104" s="7"/>
      <c r="M104" s="8"/>
      <c r="N104" s="7"/>
      <c r="O104" s="8"/>
    </row>
    <row r="105" spans="1:15" ht="15">
      <c r="A105" s="10"/>
      <c r="B105" s="11"/>
      <c r="C105" s="12" t="s">
        <v>137</v>
      </c>
      <c r="D105" s="13">
        <v>0.76197400000000004</v>
      </c>
      <c r="E105" s="12">
        <v>25.160866666666667</v>
      </c>
      <c r="F105" s="13"/>
      <c r="G105" s="12"/>
      <c r="H105" s="13"/>
      <c r="I105" s="12"/>
      <c r="J105" s="13"/>
      <c r="K105" s="12"/>
      <c r="L105" s="11"/>
      <c r="M105" s="12"/>
      <c r="N105" s="7">
        <f>AVERAGE(L103,L106,L109)</f>
        <v>2.1551445351394001E-3</v>
      </c>
      <c r="O105" s="8">
        <f>AVERAGE(M103,M106,M109)</f>
        <v>2.0757622892005282E-3</v>
      </c>
    </row>
    <row r="106" spans="1:15" ht="15">
      <c r="A106" s="10"/>
      <c r="B106" s="7" t="s">
        <v>55</v>
      </c>
      <c r="C106" s="8" t="s">
        <v>138</v>
      </c>
      <c r="D106" s="9">
        <v>0.83325300000000002</v>
      </c>
      <c r="E106" s="8">
        <v>23.565533333333331</v>
      </c>
      <c r="F106" s="9">
        <v>0.78467388888888889</v>
      </c>
      <c r="G106" s="8">
        <v>1.2630278431744915E-3</v>
      </c>
      <c r="H106" s="9">
        <v>0.7746453333333333</v>
      </c>
      <c r="I106" s="8">
        <v>5.3968079964875208E-7</v>
      </c>
      <c r="J106" s="9">
        <v>0.82060944444444439</v>
      </c>
      <c r="K106" s="8">
        <f>1/(1+J106)^E106</f>
        <v>7.3765370903828404E-7</v>
      </c>
      <c r="L106" s="7">
        <f>I106/G106</f>
        <v>4.272912925595682E-4</v>
      </c>
      <c r="M106" s="8">
        <f>K106/G106</f>
        <v>5.8403598386577672E-4</v>
      </c>
      <c r="N106" s="7"/>
      <c r="O106" s="8"/>
    </row>
    <row r="107" spans="1:15" ht="15">
      <c r="A107" s="10"/>
      <c r="B107" s="15"/>
      <c r="C107" s="16" t="s">
        <v>139</v>
      </c>
      <c r="D107" s="17">
        <v>0.76556000000000002</v>
      </c>
      <c r="E107" s="16">
        <v>11.522500000000001</v>
      </c>
      <c r="F107" s="17"/>
      <c r="G107" s="16"/>
      <c r="H107" s="17"/>
      <c r="I107" s="16"/>
      <c r="J107" s="17"/>
      <c r="K107" s="16"/>
      <c r="L107" s="15"/>
      <c r="M107" s="16"/>
      <c r="N107" s="7"/>
      <c r="O107" s="8"/>
    </row>
    <row r="108" spans="1:15" ht="15">
      <c r="A108" s="10"/>
      <c r="B108" s="7"/>
      <c r="C108" s="8" t="s">
        <v>140</v>
      </c>
      <c r="D108" s="9">
        <v>0.78703599999999996</v>
      </c>
      <c r="E108" s="8">
        <v>24.226266666666664</v>
      </c>
      <c r="F108" s="9"/>
      <c r="G108" s="8"/>
      <c r="H108" s="9"/>
      <c r="I108" s="8"/>
      <c r="J108" s="9"/>
      <c r="K108" s="8"/>
      <c r="L108" s="7"/>
      <c r="M108" s="8"/>
      <c r="N108" s="7"/>
      <c r="O108" s="8"/>
    </row>
    <row r="109" spans="1:15" ht="15">
      <c r="A109" s="10"/>
      <c r="B109" s="7" t="s">
        <v>59</v>
      </c>
      <c r="C109" s="8" t="s">
        <v>141</v>
      </c>
      <c r="D109" s="9">
        <v>0.81980933333333328</v>
      </c>
      <c r="E109" s="8">
        <v>21.330066666666667</v>
      </c>
      <c r="F109" s="9">
        <v>0.78467388888888889</v>
      </c>
      <c r="G109" s="8">
        <v>9.8674951054157048E-4</v>
      </c>
      <c r="H109" s="9">
        <v>0.7746453333333333</v>
      </c>
      <c r="I109" s="8">
        <v>9.2247932629347238E-7</v>
      </c>
      <c r="J109" s="9">
        <v>0.82060944444444439</v>
      </c>
      <c r="K109" s="8">
        <f>1/(1+J109)^E109</f>
        <v>2.8155192016081701E-6</v>
      </c>
      <c r="L109" s="7">
        <f>I109/G109</f>
        <v>9.3486676855524984E-4</v>
      </c>
      <c r="M109" s="8">
        <f>K109/G109</f>
        <v>2.8533271833729034E-3</v>
      </c>
      <c r="N109" s="7"/>
      <c r="O109" s="8"/>
    </row>
    <row r="110" spans="1:15" ht="15">
      <c r="A110" s="21"/>
      <c r="B110" s="15"/>
      <c r="C110" s="16" t="s">
        <v>142</v>
      </c>
      <c r="D110" s="17">
        <v>0.79623833333333327</v>
      </c>
      <c r="E110" s="16">
        <v>11.948666666666666</v>
      </c>
      <c r="F110" s="17"/>
      <c r="G110" s="16"/>
      <c r="H110" s="17"/>
      <c r="I110" s="16"/>
      <c r="J110" s="17"/>
      <c r="K110" s="16"/>
      <c r="L110" s="15"/>
      <c r="M110" s="16"/>
      <c r="N110" s="15"/>
      <c r="O110" s="16"/>
    </row>
    <row r="111" spans="1:15" ht="15">
      <c r="A111" s="22"/>
      <c r="B111" s="23"/>
      <c r="C111" s="24" t="s">
        <v>143</v>
      </c>
      <c r="D111" s="25">
        <v>0.77190766666666655</v>
      </c>
      <c r="E111" s="24">
        <v>22.776733333333329</v>
      </c>
      <c r="F111" s="25"/>
      <c r="G111" s="24"/>
      <c r="H111" s="25"/>
      <c r="I111" s="24"/>
      <c r="J111" s="25"/>
      <c r="K111" s="24"/>
      <c r="L111" s="23"/>
      <c r="M111" s="24"/>
      <c r="N111" s="23"/>
      <c r="O111" s="24"/>
    </row>
    <row r="112" spans="1:15" ht="15">
      <c r="A112" s="26"/>
      <c r="B112" s="23" t="s">
        <v>11</v>
      </c>
      <c r="C112" s="24" t="s">
        <v>144</v>
      </c>
      <c r="D112" s="25">
        <v>0.81173033333333333</v>
      </c>
      <c r="E112" s="24">
        <v>22.559366666666666</v>
      </c>
      <c r="F112" s="25">
        <f>AVERAGE(D113,D116,D119)</f>
        <v>0.77348444444444453</v>
      </c>
      <c r="G112" s="24">
        <f>1/(1+F112)^E113</f>
        <v>6.6479966496703184E-4</v>
      </c>
      <c r="H112" s="25">
        <f>AVERAGE(D111,D114,D117)</f>
        <v>0.76688222222222213</v>
      </c>
      <c r="I112" s="24">
        <f>1/(1+H112)^E111</f>
        <v>2.341091527160925E-6</v>
      </c>
      <c r="J112" s="25">
        <f>AVERAGE(D112,D115,D118)</f>
        <v>0.80876633333333336</v>
      </c>
      <c r="K112" s="24">
        <f>1/(1+J112)^E112</f>
        <v>1.5617610196294573E-6</v>
      </c>
      <c r="L112" s="23">
        <f>I112/G112</f>
        <v>3.5214992583924094E-3</v>
      </c>
      <c r="M112" s="24">
        <f>K112/G112</f>
        <v>2.3492205275207332E-3</v>
      </c>
      <c r="N112" s="23"/>
      <c r="O112" s="24"/>
    </row>
    <row r="113" spans="1:15" ht="15">
      <c r="A113" s="26"/>
      <c r="B113" s="23"/>
      <c r="C113" s="24" t="s">
        <v>145</v>
      </c>
      <c r="D113" s="25">
        <v>0.79928999999999994</v>
      </c>
      <c r="E113" s="24">
        <v>12.769130000000001</v>
      </c>
      <c r="F113" s="25"/>
      <c r="G113" s="24"/>
      <c r="H113" s="25"/>
      <c r="I113" s="24"/>
      <c r="J113" s="25"/>
      <c r="K113" s="24"/>
      <c r="L113" s="23"/>
      <c r="M113" s="24"/>
      <c r="N113" s="23"/>
      <c r="O113" s="24"/>
    </row>
    <row r="114" spans="1:15" ht="15">
      <c r="A114" s="26"/>
      <c r="B114" s="27"/>
      <c r="C114" s="28" t="s">
        <v>146</v>
      </c>
      <c r="D114" s="29">
        <v>0.77535699999999996</v>
      </c>
      <c r="E114" s="28">
        <v>22.1007</v>
      </c>
      <c r="F114" s="29"/>
      <c r="G114" s="28"/>
      <c r="H114" s="29"/>
      <c r="I114" s="28"/>
      <c r="J114" s="29"/>
      <c r="K114" s="28"/>
      <c r="L114" s="27"/>
      <c r="M114" s="28"/>
      <c r="N114" s="23">
        <f>AVERAGE(L112,L115,L118)</f>
        <v>7.4506276676646306E-3</v>
      </c>
      <c r="O114" s="24">
        <f>AVERAGE(M112,M115,M118)</f>
        <v>1.9271073922172658E-3</v>
      </c>
    </row>
    <row r="115" spans="1:15" ht="15">
      <c r="B115" s="23" t="s">
        <v>15</v>
      </c>
      <c r="C115" s="24" t="s">
        <v>147</v>
      </c>
      <c r="D115" s="25">
        <v>0.80869200000000008</v>
      </c>
      <c r="E115" s="24">
        <v>23.371500000000001</v>
      </c>
      <c r="F115" s="25">
        <v>0.77348444444444453</v>
      </c>
      <c r="G115" s="24">
        <f>1/(1+F115)^E116</f>
        <v>8.7278616300467168E-4</v>
      </c>
      <c r="H115" s="25">
        <v>0.76688222222222213</v>
      </c>
      <c r="I115" s="24">
        <f>1/(1+H115)^E114</f>
        <v>3.4398457770293882E-6</v>
      </c>
      <c r="J115" s="25">
        <v>0.80876633333333336</v>
      </c>
      <c r="K115" s="24">
        <f>1/(1+J115)^E115</f>
        <v>9.651297413840986E-7</v>
      </c>
      <c r="L115" s="23">
        <f>I115/G115</f>
        <v>3.9412240051873689E-3</v>
      </c>
      <c r="M115" s="24">
        <f>K115/G115</f>
        <v>1.1058032107905138E-3</v>
      </c>
      <c r="N115" s="23"/>
      <c r="O115" s="24"/>
    </row>
    <row r="116" spans="1:15" ht="15">
      <c r="B116" s="30"/>
      <c r="C116" s="31" t="s">
        <v>148</v>
      </c>
      <c r="D116" s="32">
        <v>0.76994533333333326</v>
      </c>
      <c r="E116" s="31">
        <v>12.294033333333333</v>
      </c>
      <c r="F116" s="32"/>
      <c r="G116" s="31"/>
      <c r="H116" s="32"/>
      <c r="I116" s="31"/>
      <c r="J116" s="32"/>
      <c r="K116" s="31"/>
      <c r="L116" s="30"/>
      <c r="M116" s="31"/>
      <c r="N116" s="23"/>
      <c r="O116" s="24"/>
    </row>
    <row r="117" spans="1:15" ht="15">
      <c r="B117" s="23"/>
      <c r="C117" s="24" t="s">
        <v>149</v>
      </c>
      <c r="D117" s="25">
        <v>0.75338199999999989</v>
      </c>
      <c r="E117" s="24">
        <v>19.873866666666668</v>
      </c>
      <c r="F117" s="25"/>
      <c r="G117" s="24"/>
      <c r="H117" s="25"/>
      <c r="I117" s="24"/>
      <c r="J117" s="25"/>
      <c r="K117" s="24"/>
      <c r="L117" s="23"/>
      <c r="M117" s="24"/>
      <c r="N117" s="23"/>
      <c r="O117" s="24"/>
    </row>
    <row r="118" spans="1:15" ht="15">
      <c r="B118" s="23" t="s">
        <v>19</v>
      </c>
      <c r="C118" s="24" t="s">
        <v>150</v>
      </c>
      <c r="D118" s="25">
        <v>0.80587666666666669</v>
      </c>
      <c r="E118" s="24">
        <v>22.220533333333336</v>
      </c>
      <c r="F118" s="25">
        <v>0.77348444444444453</v>
      </c>
      <c r="G118" s="24">
        <f>1/(1+F118)^E119</f>
        <v>8.20651766497377E-4</v>
      </c>
      <c r="H118" s="25">
        <v>0.76688222222222213</v>
      </c>
      <c r="I118" s="24">
        <f>1/(1+H118)^E117</f>
        <v>1.221881524181182E-5</v>
      </c>
      <c r="J118" s="25">
        <v>0.80876633333333336</v>
      </c>
      <c r="K118" s="24">
        <f>1/(1+J118)^E118</f>
        <v>1.9090809228242618E-6</v>
      </c>
      <c r="L118" s="23">
        <f>I118/G118</f>
        <v>1.4889159739414116E-2</v>
      </c>
      <c r="M118" s="24">
        <f>K118/G118</f>
        <v>2.3262984383405501E-3</v>
      </c>
      <c r="N118" s="23"/>
      <c r="O118" s="24"/>
    </row>
    <row r="119" spans="1:15" ht="15">
      <c r="B119" s="23"/>
      <c r="C119" s="24" t="s">
        <v>151</v>
      </c>
      <c r="D119" s="25">
        <v>0.75121800000000005</v>
      </c>
      <c r="E119" s="24">
        <v>12.401533333333333</v>
      </c>
      <c r="F119" s="25"/>
      <c r="G119" s="24"/>
      <c r="H119" s="25"/>
      <c r="I119" s="24"/>
      <c r="J119" s="25"/>
      <c r="K119" s="24"/>
      <c r="L119" s="23"/>
      <c r="M119" s="24"/>
      <c r="N119" s="23"/>
      <c r="O119" s="24"/>
    </row>
    <row r="120" spans="1:15" ht="15">
      <c r="B120" s="27"/>
      <c r="C120" s="28" t="s">
        <v>152</v>
      </c>
      <c r="D120" s="29">
        <v>0.77925933333333341</v>
      </c>
      <c r="E120" s="28">
        <v>22.206633333333333</v>
      </c>
      <c r="F120" s="29"/>
      <c r="G120" s="28"/>
      <c r="H120" s="29"/>
      <c r="I120" s="28"/>
      <c r="J120" s="29"/>
      <c r="K120" s="28"/>
      <c r="L120" s="27"/>
      <c r="M120" s="28"/>
      <c r="N120" s="27"/>
      <c r="O120" s="28"/>
    </row>
    <row r="121" spans="1:15" ht="15">
      <c r="B121" s="23" t="s">
        <v>23</v>
      </c>
      <c r="C121" s="24" t="s">
        <v>153</v>
      </c>
      <c r="D121" s="25">
        <v>0.82232100000000008</v>
      </c>
      <c r="E121" s="24">
        <v>22.631733333333329</v>
      </c>
      <c r="F121" s="25">
        <f>AVERAGE(D122,D125,D128)</f>
        <v>0.78791399888888891</v>
      </c>
      <c r="G121" s="24">
        <f>1/(1+F121)^E122</f>
        <v>7.0738242682020071E-4</v>
      </c>
      <c r="H121" s="25">
        <f>AVERAGE(D120,D123,D126)</f>
        <v>0.7737170000000001</v>
      </c>
      <c r="I121" s="24">
        <f>1/(1+H121)^E120</f>
        <v>2.9724665408409912E-6</v>
      </c>
      <c r="J121" s="25">
        <f>AVERAGE(D121,D124,D127)</f>
        <v>0.81834855555555563</v>
      </c>
      <c r="K121" s="24">
        <f>1/(1+J121)^E121</f>
        <v>1.3275665697013604E-6</v>
      </c>
      <c r="L121" s="23">
        <f>I121/G121</f>
        <v>4.2020644394612861E-3</v>
      </c>
      <c r="M121" s="24">
        <f>K121/G121</f>
        <v>1.8767310571581321E-3</v>
      </c>
      <c r="N121" s="23"/>
      <c r="O121" s="24"/>
    </row>
    <row r="122" spans="1:15" ht="15">
      <c r="A122" s="33" t="s">
        <v>29</v>
      </c>
      <c r="B122" s="23"/>
      <c r="C122" s="24" t="s">
        <v>154</v>
      </c>
      <c r="D122" s="25">
        <v>0.75263999999999998</v>
      </c>
      <c r="E122" s="24">
        <v>12.4842</v>
      </c>
      <c r="F122" s="25"/>
      <c r="G122" s="24"/>
      <c r="H122" s="25"/>
      <c r="I122" s="24"/>
      <c r="J122" s="25"/>
      <c r="K122" s="24"/>
      <c r="L122" s="23"/>
      <c r="M122" s="24"/>
      <c r="N122" s="23"/>
      <c r="O122" s="24"/>
    </row>
    <row r="123" spans="1:15" ht="15">
      <c r="A123" s="33"/>
      <c r="B123" s="27"/>
      <c r="C123" s="28" t="s">
        <v>155</v>
      </c>
      <c r="D123" s="29">
        <v>0.76451433333333341</v>
      </c>
      <c r="E123" s="28">
        <v>20.443533333333335</v>
      </c>
      <c r="F123" s="29"/>
      <c r="G123" s="28"/>
      <c r="H123" s="29"/>
      <c r="I123" s="28"/>
      <c r="J123" s="29"/>
      <c r="K123" s="28"/>
      <c r="L123" s="27"/>
      <c r="M123" s="28"/>
      <c r="N123" s="23">
        <f>AVERAGE(L121,L124,L127)</f>
        <v>7.2245117776984571E-3</v>
      </c>
      <c r="O123" s="24">
        <f>AVERAGE(M121,M124,M127)</f>
        <v>3.2447001343542587E-3</v>
      </c>
    </row>
    <row r="124" spans="1:15" ht="15">
      <c r="A124" s="33" t="s">
        <v>72</v>
      </c>
      <c r="B124" s="23" t="s">
        <v>27</v>
      </c>
      <c r="C124" s="24" t="s">
        <v>156</v>
      </c>
      <c r="D124" s="25">
        <v>0.83096300000000001</v>
      </c>
      <c r="E124" s="24">
        <v>21.813800000000001</v>
      </c>
      <c r="F124" s="25">
        <v>0.78791399888888891</v>
      </c>
      <c r="G124" s="24">
        <f>1/(1+F124)^E125</f>
        <v>4.9402179607793229E-4</v>
      </c>
      <c r="H124" s="25">
        <v>0.7737170000000001</v>
      </c>
      <c r="I124" s="24">
        <f>1/(1+H124)^E123</f>
        <v>8.1644124125956376E-6</v>
      </c>
      <c r="J124" s="25">
        <v>0.81834855555555563</v>
      </c>
      <c r="K124" s="24">
        <f>1/(1+J124)^E124</f>
        <v>2.1649850063433745E-6</v>
      </c>
      <c r="L124" s="23">
        <f>I124/G124</f>
        <v>1.6526421460375598E-2</v>
      </c>
      <c r="M124" s="24">
        <f>K124/G124</f>
        <v>4.3823673844581683E-3</v>
      </c>
      <c r="N124" s="23"/>
      <c r="O124" s="24"/>
    </row>
    <row r="125" spans="1:15" ht="15">
      <c r="A125" s="33"/>
      <c r="B125" s="30"/>
      <c r="C125" s="31" t="s">
        <v>157</v>
      </c>
      <c r="D125" s="32">
        <v>0.80829366666666669</v>
      </c>
      <c r="E125" s="31">
        <v>13.102033333333333</v>
      </c>
      <c r="F125" s="32"/>
      <c r="G125" s="31"/>
      <c r="H125" s="32"/>
      <c r="I125" s="31"/>
      <c r="J125" s="32"/>
      <c r="K125" s="31"/>
      <c r="L125" s="30"/>
      <c r="M125" s="31"/>
      <c r="N125" s="23"/>
      <c r="O125" s="24"/>
    </row>
    <row r="126" spans="1:15" ht="15">
      <c r="A126" s="33" t="s">
        <v>36</v>
      </c>
      <c r="B126" s="23"/>
      <c r="C126" s="24" t="s">
        <v>158</v>
      </c>
      <c r="D126" s="25">
        <v>0.77737733333333336</v>
      </c>
      <c r="E126" s="24">
        <v>25.411433333333335</v>
      </c>
      <c r="F126" s="25"/>
      <c r="G126" s="24"/>
      <c r="H126" s="25"/>
      <c r="I126" s="24"/>
      <c r="J126" s="25"/>
      <c r="K126" s="24"/>
      <c r="L126" s="23"/>
      <c r="M126" s="24"/>
      <c r="N126" s="23"/>
      <c r="O126" s="24"/>
    </row>
    <row r="127" spans="1:15" ht="15">
      <c r="A127" s="33"/>
      <c r="B127" s="23" t="s">
        <v>33</v>
      </c>
      <c r="C127" s="24" t="s">
        <v>159</v>
      </c>
      <c r="D127" s="25">
        <v>0.80176166666666671</v>
      </c>
      <c r="E127" s="24">
        <v>22.177566666666667</v>
      </c>
      <c r="F127" s="25">
        <v>0.78791399888888891</v>
      </c>
      <c r="G127" s="24">
        <f>1/(1+F127)^E128</f>
        <v>5.012310340533504E-4</v>
      </c>
      <c r="H127" s="25">
        <v>0.7737170000000001</v>
      </c>
      <c r="I127" s="24">
        <f>1/(1+H127)^E126</f>
        <v>4.7368810466368447E-7</v>
      </c>
      <c r="J127" s="25">
        <v>0.81834855555555563</v>
      </c>
      <c r="K127" s="24">
        <f>1/(1+J127)^E127</f>
        <v>1.7417788264732384E-6</v>
      </c>
      <c r="L127" s="23">
        <f>I127/G127</f>
        <v>9.4504943325848757E-4</v>
      </c>
      <c r="M127" s="24">
        <f>K127/G127</f>
        <v>3.4750019614464768E-3</v>
      </c>
      <c r="N127" s="23"/>
      <c r="O127" s="24"/>
    </row>
    <row r="128" spans="1:15" ht="15">
      <c r="A128" s="33" t="s">
        <v>32</v>
      </c>
      <c r="B128" s="30"/>
      <c r="C128" s="31" t="s">
        <v>160</v>
      </c>
      <c r="D128" s="32">
        <v>0.80280832999999996</v>
      </c>
      <c r="E128" s="31">
        <v>13.0771</v>
      </c>
      <c r="F128" s="32"/>
      <c r="G128" s="31"/>
      <c r="H128" s="32"/>
      <c r="I128" s="31"/>
      <c r="J128" s="32"/>
      <c r="K128" s="31"/>
      <c r="L128" s="30"/>
      <c r="M128" s="31"/>
      <c r="N128" s="30"/>
      <c r="O128" s="31"/>
    </row>
    <row r="129" spans="1:15" ht="15">
      <c r="A129" s="33"/>
      <c r="B129" s="23"/>
      <c r="C129" s="24" t="s">
        <v>161</v>
      </c>
      <c r="D129" s="25">
        <v>0.79437199999999997</v>
      </c>
      <c r="E129" s="24">
        <v>22.571266666666663</v>
      </c>
      <c r="F129" s="25"/>
      <c r="G129" s="24"/>
      <c r="H129" s="25"/>
      <c r="I129" s="24"/>
      <c r="J129" s="25"/>
      <c r="K129" s="24"/>
      <c r="L129" s="23"/>
      <c r="M129" s="24"/>
      <c r="N129" s="23"/>
      <c r="O129" s="24"/>
    </row>
    <row r="130" spans="1:15" ht="15">
      <c r="A130" s="33" t="s">
        <v>72</v>
      </c>
      <c r="B130" s="23" t="s">
        <v>38</v>
      </c>
      <c r="C130" s="24" t="s">
        <v>162</v>
      </c>
      <c r="D130" s="25">
        <v>0.82632266666666665</v>
      </c>
      <c r="E130" s="24">
        <v>27.992099999999997</v>
      </c>
      <c r="F130" s="25">
        <f>AVERAGE(D131,D134,D137)</f>
        <v>0.78751555555555564</v>
      </c>
      <c r="G130" s="24">
        <f>1/(1+F130)^E131</f>
        <v>3.1381860526119587E-4</v>
      </c>
      <c r="H130" s="25">
        <f>AVERAGE(D129,D132,D135)</f>
        <v>0.78932755555555556</v>
      </c>
      <c r="I130" s="24">
        <f>1/(1+H130)^E129</f>
        <v>1.9791103476969563E-6</v>
      </c>
      <c r="J130" s="25">
        <f>AVERAGE(D130,D133,D136)</f>
        <v>0.81429644444444449</v>
      </c>
      <c r="K130" s="24">
        <f>1/(1+J130)^E130</f>
        <v>5.7307677754569023E-8</v>
      </c>
      <c r="L130" s="23">
        <f>I130/G130</f>
        <v>6.3065424245631113E-3</v>
      </c>
      <c r="M130" s="24">
        <f>K130/G130</f>
        <v>1.8261402222112037E-4</v>
      </c>
      <c r="N130" s="23"/>
      <c r="O130" s="24"/>
    </row>
    <row r="131" spans="1:15" ht="15">
      <c r="A131" s="33"/>
      <c r="B131" s="23"/>
      <c r="C131" s="24" t="s">
        <v>163</v>
      </c>
      <c r="D131" s="25">
        <v>0.77010000000000001</v>
      </c>
      <c r="E131" s="24">
        <v>13.888299999999999</v>
      </c>
      <c r="F131" s="25"/>
      <c r="G131" s="24"/>
      <c r="H131" s="25"/>
      <c r="I131" s="24"/>
      <c r="J131" s="25"/>
      <c r="K131" s="24"/>
      <c r="L131" s="23"/>
      <c r="M131" s="24"/>
      <c r="N131" s="23"/>
      <c r="O131" s="24"/>
    </row>
    <row r="132" spans="1:15" ht="15">
      <c r="A132" s="33" t="s">
        <v>127</v>
      </c>
      <c r="B132" s="27"/>
      <c r="C132" s="28" t="s">
        <v>164</v>
      </c>
      <c r="D132" s="29">
        <v>0.78557766666666673</v>
      </c>
      <c r="E132" s="28">
        <v>24.383966666666666</v>
      </c>
      <c r="F132" s="29"/>
      <c r="G132" s="28"/>
      <c r="H132" s="29"/>
      <c r="I132" s="28"/>
      <c r="J132" s="29"/>
      <c r="K132" s="28"/>
      <c r="L132" s="27"/>
      <c r="M132" s="28"/>
      <c r="N132" s="23">
        <f>AVERAGE(L130,L133,L136)</f>
        <v>3.7436317107139082E-3</v>
      </c>
      <c r="O132" s="24">
        <f>AVERAGE(M130,M133,M136)</f>
        <v>1.3644562285055888E-3</v>
      </c>
    </row>
    <row r="133" spans="1:15" ht="15">
      <c r="A133" s="33"/>
      <c r="B133" s="23" t="s">
        <v>43</v>
      </c>
      <c r="C133" s="24" t="s">
        <v>165</v>
      </c>
      <c r="D133" s="25">
        <v>0.8019466666666667</v>
      </c>
      <c r="E133" s="24">
        <v>22.175766666666664</v>
      </c>
      <c r="F133" s="25">
        <v>0.78751555555555564</v>
      </c>
      <c r="G133" s="24">
        <f>1/(1+F133)^E134</f>
        <v>5.6896219916636743E-4</v>
      </c>
      <c r="H133" s="25">
        <v>0.78932755555555556</v>
      </c>
      <c r="I133" s="24">
        <f>1/(1+H133)^E132</f>
        <v>6.8931720473207507E-7</v>
      </c>
      <c r="J133" s="25">
        <v>0.81429644444444449</v>
      </c>
      <c r="K133" s="24">
        <f>1/(1+J133)^E133</f>
        <v>1.8320875569978774E-6</v>
      </c>
      <c r="L133" s="23">
        <f>I133/G133</f>
        <v>1.2115342737040343E-3</v>
      </c>
      <c r="M133" s="24">
        <f>K133/G133</f>
        <v>3.2200514545293467E-3</v>
      </c>
      <c r="N133" s="23"/>
      <c r="O133" s="24"/>
    </row>
    <row r="134" spans="1:15" ht="15">
      <c r="A134" s="33" t="s">
        <v>166</v>
      </c>
      <c r="B134" s="30"/>
      <c r="C134" s="31" t="s">
        <v>167</v>
      </c>
      <c r="D134" s="32">
        <v>0.82288799999999995</v>
      </c>
      <c r="E134" s="31">
        <v>12.863900000000001</v>
      </c>
      <c r="F134" s="32"/>
      <c r="G134" s="31"/>
      <c r="H134" s="32"/>
      <c r="I134" s="31"/>
      <c r="J134" s="32"/>
      <c r="K134" s="31"/>
      <c r="L134" s="30"/>
      <c r="M134" s="31"/>
      <c r="N134" s="23"/>
      <c r="O134" s="24"/>
    </row>
    <row r="135" spans="1:15" ht="15">
      <c r="A135" s="26"/>
      <c r="B135" s="23"/>
      <c r="C135" s="24" t="s">
        <v>168</v>
      </c>
      <c r="D135" s="25">
        <v>0.78803300000000009</v>
      </c>
      <c r="E135" s="24">
        <v>22.480566666666665</v>
      </c>
      <c r="F135" s="25"/>
      <c r="G135" s="24"/>
      <c r="H135" s="25"/>
      <c r="I135" s="24"/>
      <c r="J135" s="25"/>
      <c r="K135" s="24"/>
      <c r="L135" s="23"/>
      <c r="M135" s="24"/>
      <c r="N135" s="23"/>
      <c r="O135" s="24"/>
    </row>
    <row r="136" spans="1:15" ht="15">
      <c r="A136" s="26"/>
      <c r="B136" s="23" t="s">
        <v>47</v>
      </c>
      <c r="C136" s="24" t="s">
        <v>169</v>
      </c>
      <c r="D136" s="25">
        <v>0.81462000000000001</v>
      </c>
      <c r="E136" s="24">
        <v>24.780899999999999</v>
      </c>
      <c r="F136" s="25">
        <v>0.78751555555555564</v>
      </c>
      <c r="G136" s="24">
        <f>1/(1+F136)^E137</f>
        <v>5.6193394465275806E-4</v>
      </c>
      <c r="H136" s="25">
        <v>0.78932755555555556</v>
      </c>
      <c r="I136" s="24">
        <f>1/(1+H136)^E135</f>
        <v>2.0863587083266174E-6</v>
      </c>
      <c r="J136" s="25">
        <v>0.81429644444444449</v>
      </c>
      <c r="K136" s="24">
        <f>1/(1+J136)^E136</f>
        <v>3.8812957868636422E-7</v>
      </c>
      <c r="L136" s="23">
        <f>I136/G136</f>
        <v>3.7128184338745787E-3</v>
      </c>
      <c r="M136" s="24">
        <f>K136/G136</f>
        <v>6.9070320876629958E-4</v>
      </c>
      <c r="N136" s="23"/>
      <c r="O136" s="24"/>
    </row>
    <row r="137" spans="1:15" ht="15">
      <c r="A137" s="26"/>
      <c r="B137" s="23"/>
      <c r="C137" s="24" t="s">
        <v>170</v>
      </c>
      <c r="D137" s="25">
        <v>0.76955866666666672</v>
      </c>
      <c r="E137" s="24">
        <v>12.885300000000001</v>
      </c>
      <c r="F137" s="25"/>
      <c r="G137" s="24"/>
      <c r="H137" s="25"/>
      <c r="I137" s="24"/>
      <c r="J137" s="25"/>
      <c r="K137" s="24"/>
      <c r="L137" s="23"/>
      <c r="M137" s="24"/>
      <c r="N137" s="23"/>
      <c r="O137" s="24"/>
    </row>
    <row r="138" spans="1:15" ht="15">
      <c r="A138" s="26"/>
      <c r="B138" s="27"/>
      <c r="C138" s="28" t="s">
        <v>171</v>
      </c>
      <c r="D138" s="29">
        <v>0.80078700000000003</v>
      </c>
      <c r="E138" s="28">
        <v>24.188299999999998</v>
      </c>
      <c r="F138" s="29"/>
      <c r="G138" s="28"/>
      <c r="H138" s="29"/>
      <c r="I138" s="28"/>
      <c r="J138" s="29"/>
      <c r="K138" s="28"/>
      <c r="L138" s="27"/>
      <c r="M138" s="28"/>
      <c r="N138" s="27"/>
      <c r="O138" s="28"/>
    </row>
    <row r="139" spans="1:15" ht="15">
      <c r="A139" s="26"/>
      <c r="B139" s="23" t="s">
        <v>51</v>
      </c>
      <c r="C139" s="24" t="s">
        <v>172</v>
      </c>
      <c r="D139" s="25">
        <v>0.82367266666666661</v>
      </c>
      <c r="E139" s="24">
        <v>23.895099999999999</v>
      </c>
      <c r="F139" s="25">
        <f>AVERAGE(D140,D143,D146)</f>
        <v>0.7657545555555556</v>
      </c>
      <c r="G139" s="24">
        <f>1/(1+F139)^E140</f>
        <v>8.186982788818991E-4</v>
      </c>
      <c r="H139" s="25">
        <f>AVERAGE(D138,D141,D144)</f>
        <v>0.78703499999999993</v>
      </c>
      <c r="I139" s="24">
        <f>1/(1+H139)^E138</f>
        <v>7.9676443770359533E-7</v>
      </c>
      <c r="J139" s="25">
        <f>AVERAGE(D139,D142,D145)</f>
        <v>0.80655599999999994</v>
      </c>
      <c r="K139" s="24">
        <f>1/(1+J139)^E139</f>
        <v>7.286339983268792E-7</v>
      </c>
      <c r="L139" s="23">
        <f>I139/G139</f>
        <v>9.7320888324297088E-4</v>
      </c>
      <c r="M139" s="24">
        <f>K139/G139</f>
        <v>8.8999087590849559E-4</v>
      </c>
      <c r="N139" s="23"/>
      <c r="O139" s="24"/>
    </row>
    <row r="140" spans="1:15" ht="15">
      <c r="A140" s="26"/>
      <c r="B140" s="23"/>
      <c r="C140" s="24" t="s">
        <v>173</v>
      </c>
      <c r="D140" s="25">
        <v>0.76275999999999999</v>
      </c>
      <c r="E140" s="24">
        <v>12.500999999999999</v>
      </c>
      <c r="F140" s="25"/>
      <c r="G140" s="24"/>
      <c r="H140" s="25"/>
      <c r="I140" s="24"/>
      <c r="J140" s="25"/>
      <c r="K140" s="24"/>
      <c r="L140" s="23"/>
      <c r="M140" s="24"/>
      <c r="N140" s="23"/>
      <c r="O140" s="24"/>
    </row>
    <row r="141" spans="1:15" ht="15">
      <c r="A141" s="26"/>
      <c r="B141" s="27"/>
      <c r="C141" s="28" t="s">
        <v>174</v>
      </c>
      <c r="D141" s="29">
        <v>0.79115766666666654</v>
      </c>
      <c r="E141" s="28">
        <v>23.588233333333335</v>
      </c>
      <c r="F141" s="29"/>
      <c r="G141" s="28"/>
      <c r="H141" s="29"/>
      <c r="I141" s="28"/>
      <c r="J141" s="29"/>
      <c r="K141" s="28"/>
      <c r="L141" s="27"/>
      <c r="M141" s="28"/>
      <c r="N141" s="23">
        <f>AVERAGE(L139,L142,L145)</f>
        <v>2.0296428568289237E-3</v>
      </c>
      <c r="O141" s="24">
        <f>AVERAGE(M139,M142,M145)</f>
        <v>1.7120736885418918E-3</v>
      </c>
    </row>
    <row r="142" spans="1:15" ht="15">
      <c r="A142" s="26"/>
      <c r="B142" s="23" t="s">
        <v>55</v>
      </c>
      <c r="C142" s="24" t="s">
        <v>175</v>
      </c>
      <c r="D142" s="25">
        <v>0.78570799999999996</v>
      </c>
      <c r="E142" s="24">
        <v>25.328733333333332</v>
      </c>
      <c r="F142" s="25">
        <v>0.7657545555555556</v>
      </c>
      <c r="G142" s="24">
        <f>1/(1+F142)^E143</f>
        <v>4.9996143335233909E-4</v>
      </c>
      <c r="H142" s="25">
        <v>0.78703499999999993</v>
      </c>
      <c r="I142" s="24">
        <f>1/(1+H142)^E141</f>
        <v>1.1288249132573957E-6</v>
      </c>
      <c r="J142" s="25">
        <v>0.80655599999999994</v>
      </c>
      <c r="K142" s="24">
        <f>1/(1+J142)^E142</f>
        <v>3.1208914409589911E-7</v>
      </c>
      <c r="L142" s="23">
        <f>I142/G142</f>
        <v>2.2578239799186193E-3</v>
      </c>
      <c r="M142" s="24">
        <f>K142/G142</f>
        <v>6.2422643683389823E-4</v>
      </c>
      <c r="N142" s="23"/>
      <c r="O142" s="24"/>
    </row>
    <row r="143" spans="1:15" ht="15">
      <c r="A143" s="26"/>
      <c r="B143" s="30"/>
      <c r="C143" s="31" t="s">
        <v>176</v>
      </c>
      <c r="D143" s="32">
        <v>0.75682666666666665</v>
      </c>
      <c r="E143" s="31">
        <v>13.368400000000001</v>
      </c>
      <c r="F143" s="32"/>
      <c r="G143" s="31"/>
      <c r="H143" s="32"/>
      <c r="I143" s="31"/>
      <c r="J143" s="32"/>
      <c r="K143" s="31"/>
      <c r="L143" s="30"/>
      <c r="M143" s="31"/>
      <c r="N143" s="23"/>
      <c r="O143" s="24"/>
    </row>
    <row r="144" spans="1:15" ht="15">
      <c r="A144" s="26"/>
      <c r="B144" s="23"/>
      <c r="C144" s="24" t="s">
        <v>177</v>
      </c>
      <c r="D144" s="25">
        <v>0.76916033333333333</v>
      </c>
      <c r="E144" s="24">
        <v>22.525966666666665</v>
      </c>
      <c r="F144" s="25"/>
      <c r="G144" s="24"/>
      <c r="H144" s="25"/>
      <c r="I144" s="24"/>
      <c r="J144" s="25"/>
      <c r="K144" s="24"/>
      <c r="L144" s="23"/>
      <c r="M144" s="24"/>
      <c r="N144" s="23"/>
      <c r="O144" s="24"/>
    </row>
    <row r="145" spans="1:15" ht="15">
      <c r="A145" s="26"/>
      <c r="B145" s="23" t="s">
        <v>59</v>
      </c>
      <c r="C145" s="24" t="s">
        <v>178</v>
      </c>
      <c r="D145" s="25">
        <v>0.81028733333333325</v>
      </c>
      <c r="E145" s="24">
        <v>21.711533333333335</v>
      </c>
      <c r="F145" s="25">
        <v>0.7657545555555556</v>
      </c>
      <c r="G145" s="24">
        <f>1/(1+F145)^E146</f>
        <v>7.318342879637711E-4</v>
      </c>
      <c r="H145" s="25">
        <v>0.78703499999999993</v>
      </c>
      <c r="I145" s="24">
        <f>1/(1+H145)^E144</f>
        <v>2.0915060700450423E-6</v>
      </c>
      <c r="J145" s="25">
        <v>0.80655599999999994</v>
      </c>
      <c r="K145" s="24">
        <f>1/(1+J145)^E145</f>
        <v>2.6507065374934435E-6</v>
      </c>
      <c r="L145" s="23">
        <f>I145/G145</f>
        <v>2.8578957073251816E-3</v>
      </c>
      <c r="M145" s="24">
        <f>K145/G145</f>
        <v>3.6220037528832821E-3</v>
      </c>
      <c r="N145" s="23"/>
      <c r="O145" s="24"/>
    </row>
    <row r="146" spans="1:15" ht="15">
      <c r="A146" s="34"/>
      <c r="B146" s="30"/>
      <c r="C146" s="31" t="s">
        <v>179</v>
      </c>
      <c r="D146" s="32">
        <v>0.77767700000000006</v>
      </c>
      <c r="E146" s="31">
        <v>12.698266666666667</v>
      </c>
      <c r="F146" s="32"/>
      <c r="G146" s="31"/>
      <c r="H146" s="32"/>
      <c r="I146" s="31"/>
      <c r="J146" s="32"/>
      <c r="K146" s="31"/>
      <c r="L146" s="30"/>
      <c r="M146" s="31"/>
      <c r="N146" s="30"/>
      <c r="O146" s="31"/>
    </row>
    <row r="147" spans="1:15" ht="15">
      <c r="A147" s="6"/>
      <c r="B147" s="7"/>
      <c r="C147" s="8" t="s">
        <v>180</v>
      </c>
      <c r="D147" s="9">
        <v>0.81173433333333334</v>
      </c>
      <c r="E147" s="8">
        <v>24.050433333333331</v>
      </c>
      <c r="F147" s="9"/>
      <c r="G147" s="8"/>
      <c r="H147" s="9"/>
      <c r="I147" s="8"/>
      <c r="J147" s="9"/>
      <c r="K147" s="8"/>
      <c r="L147" s="7"/>
      <c r="M147" s="8"/>
      <c r="N147" s="7"/>
      <c r="O147" s="8"/>
    </row>
    <row r="148" spans="1:15" ht="15">
      <c r="A148" s="10"/>
      <c r="B148" s="7" t="s">
        <v>11</v>
      </c>
      <c r="C148" s="8" t="s">
        <v>181</v>
      </c>
      <c r="D148" s="9">
        <v>0.84221266666666672</v>
      </c>
      <c r="E148" s="8">
        <v>25.100999999999999</v>
      </c>
      <c r="F148" s="9">
        <f>AVERAGE(D149,D152,D155)</f>
        <v>0.79466599999999998</v>
      </c>
      <c r="G148" s="8">
        <f>1/(1+F148)^E149</f>
        <v>8.160557940572647E-4</v>
      </c>
      <c r="H148" s="9">
        <f>AVERAGE(D147,D150,D153)</f>
        <v>0.80033911111111111</v>
      </c>
      <c r="I148" s="8">
        <f>1/(1+H148)^E147</f>
        <v>7.2213440810480616E-7</v>
      </c>
      <c r="J148" s="9">
        <f>AVERAGE(D148,D151,D154)</f>
        <v>0.82655255555555562</v>
      </c>
      <c r="K148" s="8">
        <f>1/(1+J148)^E148</f>
        <v>2.7087619017870754E-7</v>
      </c>
      <c r="L148" s="7">
        <f>I148/G148</f>
        <v>8.8490813172773354E-4</v>
      </c>
      <c r="M148" s="8">
        <f>K148/G148</f>
        <v>3.3193341944423409E-4</v>
      </c>
      <c r="N148" s="7"/>
      <c r="O148" s="8"/>
    </row>
    <row r="149" spans="1:15" ht="15">
      <c r="A149" s="10"/>
      <c r="B149" s="7"/>
      <c r="C149" s="8" t="s">
        <v>182</v>
      </c>
      <c r="D149" s="9">
        <v>0.77840233333333331</v>
      </c>
      <c r="E149" s="8">
        <v>12.159366666666665</v>
      </c>
      <c r="F149" s="9"/>
      <c r="G149" s="8"/>
      <c r="H149" s="9"/>
      <c r="I149" s="8"/>
      <c r="J149" s="9"/>
      <c r="K149" s="8"/>
      <c r="L149" s="7"/>
      <c r="M149" s="8"/>
      <c r="N149" s="7"/>
      <c r="O149" s="8"/>
    </row>
    <row r="150" spans="1:15" ht="15">
      <c r="A150" s="10"/>
      <c r="B150" s="11"/>
      <c r="C150" s="12" t="s">
        <v>183</v>
      </c>
      <c r="D150" s="13">
        <v>0.82294666666666672</v>
      </c>
      <c r="E150" s="12">
        <v>23.107399999999998</v>
      </c>
      <c r="F150" s="13"/>
      <c r="G150" s="12"/>
      <c r="H150" s="13"/>
      <c r="I150" s="12"/>
      <c r="J150" s="13"/>
      <c r="K150" s="12"/>
      <c r="L150" s="11"/>
      <c r="M150" s="12"/>
      <c r="N150" s="7">
        <f>AVERAGE(L148,L151,L154)</f>
        <v>1.0068481991236209E-3</v>
      </c>
      <c r="O150" s="8">
        <f>AVERAGE(M148,M151,M154)</f>
        <v>2.9881421552331572E-4</v>
      </c>
    </row>
    <row r="151" spans="1:15" ht="15">
      <c r="A151" s="10"/>
      <c r="B151" s="7" t="s">
        <v>15</v>
      </c>
      <c r="C151" s="8" t="s">
        <v>184</v>
      </c>
      <c r="D151" s="9">
        <v>0.81673399999999996</v>
      </c>
      <c r="E151" s="8">
        <v>24.770866666666667</v>
      </c>
      <c r="F151" s="9">
        <v>0.79466599999999998</v>
      </c>
      <c r="G151" s="8">
        <f>1/(1+F151)^E152</f>
        <v>7.4509099004237383E-4</v>
      </c>
      <c r="H151" s="9">
        <v>0.80033911111111111</v>
      </c>
      <c r="I151" s="8">
        <f>1/(1+H151)^E150</f>
        <v>1.2572616564037984E-6</v>
      </c>
      <c r="J151" s="9">
        <v>0.82655255555555562</v>
      </c>
      <c r="K151" s="8">
        <f>1/(1+J151)^E151</f>
        <v>3.3047935460051461E-7</v>
      </c>
      <c r="L151" s="7">
        <f>I151/G151</f>
        <v>1.68739345020438E-3</v>
      </c>
      <c r="M151" s="8">
        <f>K151/G151</f>
        <v>4.4354227740925979E-4</v>
      </c>
      <c r="N151" s="7"/>
      <c r="O151" s="8"/>
    </row>
    <row r="152" spans="1:15" ht="15">
      <c r="A152" s="10"/>
      <c r="B152" s="15"/>
      <c r="C152" s="16" t="s">
        <v>185</v>
      </c>
      <c r="D152" s="17">
        <v>0.81394999999999995</v>
      </c>
      <c r="E152" s="16">
        <v>12.31493</v>
      </c>
      <c r="F152" s="17"/>
      <c r="G152" s="16"/>
      <c r="H152" s="17"/>
      <c r="I152" s="16"/>
      <c r="J152" s="17"/>
      <c r="K152" s="16"/>
      <c r="L152" s="15"/>
      <c r="M152" s="16"/>
      <c r="N152" s="7"/>
      <c r="O152" s="8"/>
    </row>
    <row r="153" spans="1:15" ht="15">
      <c r="A153" s="10"/>
      <c r="B153" s="7"/>
      <c r="C153" s="8" t="s">
        <v>186</v>
      </c>
      <c r="D153" s="9">
        <v>0.76633633333333329</v>
      </c>
      <c r="E153" s="8">
        <v>25.299333333333333</v>
      </c>
      <c r="F153" s="9"/>
      <c r="G153" s="8"/>
      <c r="H153" s="9"/>
      <c r="I153" s="8"/>
      <c r="J153" s="9"/>
      <c r="K153" s="8"/>
      <c r="L153" s="7"/>
      <c r="M153" s="8"/>
      <c r="N153" s="7"/>
      <c r="O153" s="8"/>
    </row>
    <row r="154" spans="1:15" ht="15">
      <c r="A154" s="10"/>
      <c r="B154" s="7" t="s">
        <v>19</v>
      </c>
      <c r="C154" s="8" t="s">
        <v>187</v>
      </c>
      <c r="D154" s="9">
        <v>0.82071100000000008</v>
      </c>
      <c r="E154" s="8">
        <v>26.866500000000002</v>
      </c>
      <c r="F154" s="9">
        <v>0.79466599999999998</v>
      </c>
      <c r="G154" s="8">
        <f>1/(1+F154)^E155</f>
        <v>7.7302315326049573E-4</v>
      </c>
      <c r="H154" s="9">
        <v>0.80033911111111111</v>
      </c>
      <c r="I154" s="8">
        <f>1/(1+H154)^E153</f>
        <v>3.4650222922145483E-7</v>
      </c>
      <c r="J154" s="9">
        <v>0.82655255555555562</v>
      </c>
      <c r="K154" s="8">
        <f>1/(1+J154)^E154</f>
        <v>9.3510252910116648E-8</v>
      </c>
      <c r="L154" s="7">
        <f>I154/G154</f>
        <v>4.4824301543874899E-4</v>
      </c>
      <c r="M154" s="8">
        <f>K154/G154</f>
        <v>1.2096694971645341E-4</v>
      </c>
      <c r="N154" s="7"/>
      <c r="O154" s="8"/>
    </row>
    <row r="155" spans="1:15" ht="15">
      <c r="A155" s="10"/>
      <c r="B155" s="7"/>
      <c r="C155" s="8" t="s">
        <v>188</v>
      </c>
      <c r="D155" s="9">
        <v>0.79164566666666669</v>
      </c>
      <c r="E155" s="8">
        <v>12.252000000000001</v>
      </c>
      <c r="F155" s="9"/>
      <c r="G155" s="8"/>
      <c r="H155" s="9"/>
      <c r="I155" s="8"/>
      <c r="J155" s="9"/>
      <c r="K155" s="8"/>
      <c r="L155" s="7"/>
      <c r="M155" s="8"/>
      <c r="N155" s="7"/>
      <c r="O155" s="8"/>
    </row>
    <row r="156" spans="1:15" ht="15">
      <c r="A156" s="10"/>
      <c r="B156" s="11"/>
      <c r="C156" s="12" t="s">
        <v>189</v>
      </c>
      <c r="D156" s="13">
        <v>0.78797000000000006</v>
      </c>
      <c r="E156" s="12">
        <v>22.881433333333334</v>
      </c>
      <c r="F156" s="13"/>
      <c r="G156" s="12"/>
      <c r="H156" s="13"/>
      <c r="I156" s="12"/>
      <c r="J156" s="13"/>
      <c r="K156" s="12"/>
      <c r="L156" s="11"/>
      <c r="M156" s="12"/>
      <c r="N156" s="11"/>
      <c r="O156" s="12"/>
    </row>
    <row r="157" spans="1:15" ht="15">
      <c r="A157" s="10"/>
      <c r="B157" s="7" t="s">
        <v>23</v>
      </c>
      <c r="C157" s="8" t="s">
        <v>190</v>
      </c>
      <c r="D157" s="9">
        <v>0.83496566666666661</v>
      </c>
      <c r="E157" s="8">
        <v>22.686299999999999</v>
      </c>
      <c r="F157" s="9">
        <f>AVERAGE(D158,D161,D164)</f>
        <v>0.778148888888889</v>
      </c>
      <c r="G157" s="8">
        <f>1/(1+F157)^E158</f>
        <v>6.1546183153402272E-4</v>
      </c>
      <c r="H157" s="9">
        <f>AVERAGE(D156,D159,D162)</f>
        <v>0.79739199999999999</v>
      </c>
      <c r="I157" s="8">
        <f>1/(1+H157)^E156</f>
        <v>1.4907597148946861E-6</v>
      </c>
      <c r="J157" s="9">
        <f>AVERAGE(D157,D160,D163)</f>
        <v>0.83653388888888891</v>
      </c>
      <c r="K157" s="8">
        <f>1/(1+J157)^E157</f>
        <v>1.0252757771975163E-6</v>
      </c>
      <c r="L157" s="7">
        <f>I157/G157</f>
        <v>2.422180610581498E-3</v>
      </c>
      <c r="M157" s="8">
        <f>K157/G157</f>
        <v>1.6658641115762497E-3</v>
      </c>
      <c r="N157" s="7"/>
      <c r="O157" s="8"/>
    </row>
    <row r="158" spans="1:15" ht="15">
      <c r="A158" s="10"/>
      <c r="B158" s="7"/>
      <c r="C158" s="8" t="s">
        <v>191</v>
      </c>
      <c r="D158" s="9">
        <v>0.80726133333333339</v>
      </c>
      <c r="E158" s="8">
        <v>12.844833333333334</v>
      </c>
      <c r="F158" s="9"/>
      <c r="G158" s="8"/>
      <c r="H158" s="9"/>
      <c r="I158" s="8"/>
      <c r="J158" s="9"/>
      <c r="K158" s="8"/>
      <c r="L158" s="7"/>
      <c r="M158" s="8"/>
      <c r="N158" s="7"/>
      <c r="O158" s="8"/>
    </row>
    <row r="159" spans="1:15" ht="15">
      <c r="A159" s="20" t="s">
        <v>192</v>
      </c>
      <c r="B159" s="11"/>
      <c r="C159" s="12" t="s">
        <v>193</v>
      </c>
      <c r="D159" s="13">
        <v>0.80275799999999997</v>
      </c>
      <c r="E159" s="12">
        <v>22.207699999999999</v>
      </c>
      <c r="F159" s="13"/>
      <c r="G159" s="12"/>
      <c r="H159" s="13"/>
      <c r="I159" s="12"/>
      <c r="J159" s="13"/>
      <c r="K159" s="12"/>
      <c r="L159" s="11"/>
      <c r="M159" s="12"/>
      <c r="N159" s="7">
        <f>AVERAGE(L157,L160,L163)</f>
        <v>2.4003748490895147E-3</v>
      </c>
      <c r="O159" s="8">
        <f>AVERAGE(M157,M160,M163)</f>
        <v>1.0850039327789305E-3</v>
      </c>
    </row>
    <row r="160" spans="1:15" ht="15">
      <c r="A160" s="20"/>
      <c r="B160" s="7" t="s">
        <v>27</v>
      </c>
      <c r="C160" s="8" t="s">
        <v>194</v>
      </c>
      <c r="D160" s="9">
        <v>0.84502999999999995</v>
      </c>
      <c r="E160" s="8">
        <v>25.101400000000002</v>
      </c>
      <c r="F160" s="9">
        <v>0.778148888888889</v>
      </c>
      <c r="G160" s="8">
        <f>1/(1+F160)^E161</f>
        <v>7.1749293597748835E-4</v>
      </c>
      <c r="H160" s="9">
        <v>0.79739199999999999</v>
      </c>
      <c r="I160" s="8">
        <f>1/(1+H160)^E159</f>
        <v>2.2129367116409133E-6</v>
      </c>
      <c r="J160" s="9">
        <v>0.83653388888888891</v>
      </c>
      <c r="K160" s="8">
        <f>1/(1+J160)^E160</f>
        <v>2.3618746287401167E-7</v>
      </c>
      <c r="L160" s="7">
        <f>I160/G160</f>
        <v>3.0842627162957115E-3</v>
      </c>
      <c r="M160" s="8">
        <f>K160/G160</f>
        <v>3.2918437385343421E-4</v>
      </c>
      <c r="N160" s="7"/>
      <c r="O160" s="8"/>
    </row>
    <row r="161" spans="1:15" ht="15">
      <c r="A161" s="20" t="s">
        <v>72</v>
      </c>
      <c r="B161" s="15"/>
      <c r="C161" s="16" t="s">
        <v>195</v>
      </c>
      <c r="D161" s="17">
        <v>0.76018966666666665</v>
      </c>
      <c r="E161" s="16">
        <v>12.578333333333333</v>
      </c>
      <c r="F161" s="17"/>
      <c r="G161" s="16"/>
      <c r="H161" s="17"/>
      <c r="I161" s="16"/>
      <c r="J161" s="17"/>
      <c r="K161" s="16"/>
      <c r="L161" s="15"/>
      <c r="M161" s="16"/>
      <c r="N161" s="7"/>
      <c r="O161" s="8"/>
    </row>
    <row r="162" spans="1:15" ht="15">
      <c r="A162" s="20"/>
      <c r="B162" s="7"/>
      <c r="C162" s="8" t="s">
        <v>196</v>
      </c>
      <c r="D162" s="9">
        <v>0.80144800000000005</v>
      </c>
      <c r="E162" s="8">
        <v>23.294233333333334</v>
      </c>
      <c r="F162" s="9"/>
      <c r="G162" s="8"/>
      <c r="H162" s="9"/>
      <c r="I162" s="8"/>
      <c r="J162" s="9"/>
      <c r="K162" s="8"/>
      <c r="L162" s="7"/>
      <c r="M162" s="8"/>
      <c r="N162" s="7"/>
      <c r="O162" s="8"/>
    </row>
    <row r="163" spans="1:15" ht="15">
      <c r="A163" s="20" t="s">
        <v>127</v>
      </c>
      <c r="B163" s="7" t="s">
        <v>33</v>
      </c>
      <c r="C163" s="8" t="s">
        <v>197</v>
      </c>
      <c r="D163" s="9">
        <v>0.82960599999999995</v>
      </c>
      <c r="E163" s="8">
        <v>22.956299999999999</v>
      </c>
      <c r="F163" s="9">
        <v>0.778148888888889</v>
      </c>
      <c r="G163" s="8">
        <f>1/(1+F163)^E164</f>
        <v>6.9056264438589028E-4</v>
      </c>
      <c r="H163" s="9">
        <v>0.79739199999999999</v>
      </c>
      <c r="I163" s="8">
        <f>1/(1+H163)^E162</f>
        <v>1.1702835449445477E-6</v>
      </c>
      <c r="J163" s="9">
        <v>0.83653388888888891</v>
      </c>
      <c r="K163" s="8">
        <f>1/(1+J163)^E163</f>
        <v>8.7008359719033894E-7</v>
      </c>
      <c r="L163" s="7">
        <f>I163/G163</f>
        <v>1.6946812203913345E-3</v>
      </c>
      <c r="M163" s="8">
        <f>K163/G163</f>
        <v>1.2599633129071074E-3</v>
      </c>
      <c r="N163" s="7"/>
      <c r="O163" s="8"/>
    </row>
    <row r="164" spans="1:15" ht="15">
      <c r="A164" s="20"/>
      <c r="B164" s="15"/>
      <c r="C164" s="16" t="s">
        <v>198</v>
      </c>
      <c r="D164" s="17">
        <v>0.76699566666666674</v>
      </c>
      <c r="E164" s="16">
        <v>12.644800000000002</v>
      </c>
      <c r="F164" s="17"/>
      <c r="G164" s="16"/>
      <c r="H164" s="17"/>
      <c r="I164" s="16"/>
      <c r="J164" s="17"/>
      <c r="K164" s="16"/>
      <c r="L164" s="15"/>
      <c r="M164" s="16"/>
      <c r="N164" s="15"/>
      <c r="O164" s="16"/>
    </row>
    <row r="165" spans="1:15" ht="15">
      <c r="A165" s="20" t="s">
        <v>114</v>
      </c>
      <c r="B165" s="7"/>
      <c r="C165" s="8" t="s">
        <v>199</v>
      </c>
      <c r="D165" s="9">
        <v>0.78975699999999993</v>
      </c>
      <c r="E165" s="8">
        <v>22.93943333333333</v>
      </c>
      <c r="F165" s="9"/>
      <c r="G165" s="8"/>
      <c r="H165" s="9"/>
      <c r="I165" s="8"/>
      <c r="J165" s="9"/>
      <c r="K165" s="8"/>
      <c r="L165" s="7"/>
      <c r="M165" s="8"/>
      <c r="N165" s="7"/>
      <c r="O165" s="8"/>
    </row>
    <row r="166" spans="1:15" ht="15">
      <c r="A166" s="20"/>
      <c r="B166" s="7" t="s">
        <v>38</v>
      </c>
      <c r="C166" s="8" t="s">
        <v>200</v>
      </c>
      <c r="D166" s="9">
        <v>0.78752066666666665</v>
      </c>
      <c r="E166" s="8">
        <v>26.325933333333335</v>
      </c>
      <c r="F166" s="9">
        <f>AVERAGE(D167,D170,D173)</f>
        <v>0.77426011111111104</v>
      </c>
      <c r="G166" s="8">
        <f>1/(1+F166)^E167</f>
        <v>8.6230250545126245E-4</v>
      </c>
      <c r="H166" s="9">
        <f>AVERAGE(D165,D168,D171)</f>
        <v>0.80138899999999991</v>
      </c>
      <c r="I166" s="8">
        <f>1/(1+H166)^E165</f>
        <v>1.3693316505883997E-6</v>
      </c>
      <c r="J166" s="9">
        <f>AVERAGE(D166,D169,D172)</f>
        <v>0.81429933222222217</v>
      </c>
      <c r="K166" s="8">
        <f>1/(1+J166)^E166</f>
        <v>1.5461288138920365E-7</v>
      </c>
      <c r="L166" s="7">
        <f>I166/G166</f>
        <v>1.5879945169262814E-3</v>
      </c>
      <c r="M166" s="8">
        <f>K166/G166</f>
        <v>1.793023682661008E-4</v>
      </c>
      <c r="N166" s="7"/>
      <c r="O166" s="8"/>
    </row>
    <row r="167" spans="1:15" ht="15">
      <c r="A167" s="20" t="s">
        <v>201</v>
      </c>
      <c r="B167" s="7"/>
      <c r="C167" s="8" t="s">
        <v>202</v>
      </c>
      <c r="D167" s="9">
        <v>0.77764033333333338</v>
      </c>
      <c r="E167" s="8">
        <v>12.305733333333334</v>
      </c>
      <c r="F167" s="9"/>
      <c r="G167" s="8"/>
      <c r="H167" s="9"/>
      <c r="I167" s="8"/>
      <c r="J167" s="9"/>
      <c r="K167" s="8"/>
      <c r="L167" s="7"/>
      <c r="M167" s="8"/>
      <c r="N167" s="7"/>
      <c r="O167" s="8"/>
    </row>
    <row r="168" spans="1:15" ht="15">
      <c r="A168" s="20"/>
      <c r="B168" s="11"/>
      <c r="C168" s="12" t="s">
        <v>203</v>
      </c>
      <c r="D168" s="13">
        <v>0.79093999999999998</v>
      </c>
      <c r="E168" s="12">
        <v>24.501200000000001</v>
      </c>
      <c r="F168" s="13"/>
      <c r="G168" s="12"/>
      <c r="H168" s="13"/>
      <c r="I168" s="12"/>
      <c r="J168" s="13"/>
      <c r="K168" s="12"/>
      <c r="L168" s="11"/>
      <c r="M168" s="12"/>
      <c r="N168" s="7">
        <f>AVERAGE(L166,L169,L172)</f>
        <v>9.4800268598147592E-4</v>
      </c>
      <c r="O168" s="8">
        <f>AVERAGE(M166,M169,M172)</f>
        <v>3.0313132676636293E-4</v>
      </c>
    </row>
    <row r="169" spans="1:15" ht="15">
      <c r="A169" s="20"/>
      <c r="B169" s="7" t="s">
        <v>43</v>
      </c>
      <c r="C169" s="8" t="s">
        <v>204</v>
      </c>
      <c r="D169" s="9">
        <v>0.82445732999999999</v>
      </c>
      <c r="E169" s="8">
        <v>24.431233299999999</v>
      </c>
      <c r="F169" s="9">
        <v>0.77426011111111104</v>
      </c>
      <c r="G169" s="8">
        <f>1/(1+F169)^E170</f>
        <v>8.598503296371392E-4</v>
      </c>
      <c r="H169" s="9">
        <v>0.80138899999999991</v>
      </c>
      <c r="I169" s="8">
        <f>1/(1+H169)^E168</f>
        <v>5.4614676206706559E-7</v>
      </c>
      <c r="J169" s="9">
        <v>0.81429933222222217</v>
      </c>
      <c r="K169" s="8">
        <f>1/(1+J169)^E169</f>
        <v>4.7799297339261083E-7</v>
      </c>
      <c r="L169" s="7">
        <f>I169/G169</f>
        <v>6.3516491561681676E-4</v>
      </c>
      <c r="M169" s="8">
        <f>K169/G169</f>
        <v>5.5590252968132966E-4</v>
      </c>
      <c r="N169" s="7"/>
      <c r="O169" s="8"/>
    </row>
    <row r="170" spans="1:15" ht="15">
      <c r="A170" s="10"/>
      <c r="B170" s="15"/>
      <c r="C170" s="16" t="s">
        <v>205</v>
      </c>
      <c r="D170" s="17">
        <v>0.77508999999999995</v>
      </c>
      <c r="E170" s="16">
        <v>12.310700000000001</v>
      </c>
      <c r="F170" s="17"/>
      <c r="G170" s="16"/>
      <c r="H170" s="17"/>
      <c r="I170" s="16"/>
      <c r="J170" s="17"/>
      <c r="K170" s="16"/>
      <c r="L170" s="15"/>
      <c r="M170" s="16"/>
      <c r="N170" s="7"/>
      <c r="O170" s="8"/>
    </row>
    <row r="171" spans="1:15" ht="15">
      <c r="A171" s="10"/>
      <c r="B171" s="7"/>
      <c r="C171" s="8" t="s">
        <v>206</v>
      </c>
      <c r="D171" s="9">
        <v>0.82347000000000004</v>
      </c>
      <c r="E171" s="8">
        <v>24.1936</v>
      </c>
      <c r="F171" s="9"/>
      <c r="G171" s="8"/>
      <c r="H171" s="9"/>
      <c r="I171" s="8"/>
      <c r="J171" s="9"/>
      <c r="K171" s="8"/>
      <c r="L171" s="7"/>
      <c r="M171" s="8"/>
      <c r="N171" s="7"/>
      <c r="O171" s="8"/>
    </row>
    <row r="172" spans="1:15" ht="15">
      <c r="A172" s="10"/>
      <c r="B172" s="7" t="s">
        <v>47</v>
      </c>
      <c r="C172" s="8" t="s">
        <v>207</v>
      </c>
      <c r="D172" s="9">
        <v>0.83091999999999999</v>
      </c>
      <c r="E172" s="8">
        <v>26.037099999999999</v>
      </c>
      <c r="F172" s="9">
        <v>0.77426011111111104</v>
      </c>
      <c r="G172" s="8">
        <f>1/(1+F172)^E173</f>
        <v>1.0542618914054743E-3</v>
      </c>
      <c r="H172" s="9">
        <v>0.80138899999999991</v>
      </c>
      <c r="I172" s="8">
        <f>1/(1+H172)^E171</f>
        <v>6.5453704609209425E-7</v>
      </c>
      <c r="J172" s="9">
        <v>0.81429933222222217</v>
      </c>
      <c r="K172" s="8">
        <f>1/(1+J172)^E172</f>
        <v>1.8364091142224316E-7</v>
      </c>
      <c r="L172" s="7">
        <f>I172/G172</f>
        <v>6.2084862540132937E-4</v>
      </c>
      <c r="M172" s="8">
        <f>K172/G172</f>
        <v>1.7418908235165826E-4</v>
      </c>
      <c r="N172" s="7"/>
      <c r="O172" s="8"/>
    </row>
    <row r="173" spans="1:15" ht="15">
      <c r="A173" s="10"/>
      <c r="B173" s="7"/>
      <c r="C173" s="8" t="s">
        <v>208</v>
      </c>
      <c r="D173" s="9">
        <v>0.77005000000000001</v>
      </c>
      <c r="E173" s="8">
        <v>11.9552</v>
      </c>
      <c r="F173" s="9"/>
      <c r="G173" s="8"/>
      <c r="H173" s="9"/>
      <c r="I173" s="8"/>
      <c r="J173" s="9"/>
      <c r="K173" s="8"/>
      <c r="L173" s="7"/>
      <c r="M173" s="8"/>
      <c r="N173" s="7"/>
      <c r="O173" s="8"/>
    </row>
    <row r="174" spans="1:15" ht="15">
      <c r="A174" s="10"/>
      <c r="B174" s="11"/>
      <c r="C174" s="12" t="s">
        <v>209</v>
      </c>
      <c r="D174" s="13">
        <v>0.81640999999999997</v>
      </c>
      <c r="E174" s="12">
        <v>22.630099999999999</v>
      </c>
      <c r="F174" s="13" t="s">
        <v>210</v>
      </c>
      <c r="G174" s="12"/>
      <c r="H174" s="13"/>
      <c r="I174" s="12"/>
      <c r="J174" s="13"/>
      <c r="K174" s="12"/>
      <c r="L174" s="11"/>
      <c r="M174" s="12"/>
      <c r="N174" s="11"/>
      <c r="O174" s="12"/>
    </row>
    <row r="175" spans="1:15" ht="15">
      <c r="A175" s="10"/>
      <c r="B175" s="7" t="s">
        <v>51</v>
      </c>
      <c r="C175" s="8" t="s">
        <v>211</v>
      </c>
      <c r="D175" s="9">
        <v>0.84038999999999997</v>
      </c>
      <c r="E175" s="8">
        <v>22.0562</v>
      </c>
      <c r="F175" s="9">
        <f>AVERAGE(D176,D179,D182)</f>
        <v>0.79039666666666675</v>
      </c>
      <c r="G175" s="8">
        <f>1/(1+F175)^E176</f>
        <v>8.3943142079956736E-4</v>
      </c>
      <c r="H175" s="9">
        <f>AVERAGE(D174,D177,D180)</f>
        <v>0.80630666666666662</v>
      </c>
      <c r="I175" s="8">
        <f>1/(1+H175)^E174</f>
        <v>1.5444825986374645E-6</v>
      </c>
      <c r="J175" s="9">
        <f>AVERAGE(D175,D178,D181)</f>
        <v>0.81836033333333347</v>
      </c>
      <c r="K175" s="8">
        <f>1/(1+J175)^E175</f>
        <v>1.8726090211643628E-6</v>
      </c>
      <c r="L175" s="7">
        <f>I175/G175</f>
        <v>1.8399151620585377E-3</v>
      </c>
      <c r="M175" s="8">
        <f>K175/G175</f>
        <v>2.2308064420327308E-3</v>
      </c>
      <c r="N175" s="7"/>
      <c r="O175" s="8"/>
    </row>
    <row r="176" spans="1:15" ht="15">
      <c r="A176" s="10"/>
      <c r="B176" s="7"/>
      <c r="C176" s="8" t="s">
        <v>212</v>
      </c>
      <c r="D176" s="9">
        <v>0.79752000000000001</v>
      </c>
      <c r="E176" s="8">
        <v>12.160600000000001</v>
      </c>
      <c r="F176" s="9"/>
      <c r="G176" s="8"/>
      <c r="H176" s="9"/>
      <c r="I176" s="8"/>
      <c r="J176" s="9"/>
      <c r="K176" s="8"/>
      <c r="L176" s="7"/>
      <c r="M176" s="8"/>
      <c r="N176" s="7"/>
      <c r="O176" s="8"/>
    </row>
    <row r="177" spans="1:15" ht="15">
      <c r="A177" s="10"/>
      <c r="B177" s="11"/>
      <c r="C177" s="12" t="s">
        <v>213</v>
      </c>
      <c r="D177" s="13">
        <v>0.79218</v>
      </c>
      <c r="E177" s="12">
        <v>22.453199999999999</v>
      </c>
      <c r="F177" s="13"/>
      <c r="G177" s="12"/>
      <c r="H177" s="13"/>
      <c r="I177" s="12"/>
      <c r="J177" s="13"/>
      <c r="K177" s="12"/>
      <c r="L177" s="11"/>
      <c r="M177" s="12"/>
      <c r="N177" s="7">
        <f>AVERAGE(L175,L178,L181)</f>
        <v>2.0066920936099623E-3</v>
      </c>
      <c r="O177" s="8">
        <f>AVERAGE(M175,M178,M181)</f>
        <v>9.5937334039090027E-4</v>
      </c>
    </row>
    <row r="178" spans="1:15" ht="15">
      <c r="A178" s="10"/>
      <c r="B178" s="7" t="s">
        <v>55</v>
      </c>
      <c r="C178" s="8" t="s">
        <v>214</v>
      </c>
      <c r="D178" s="9">
        <v>0.81335100000000005</v>
      </c>
      <c r="E178" s="8">
        <v>26.175733300000001</v>
      </c>
      <c r="F178" s="9">
        <v>0.79039666666666675</v>
      </c>
      <c r="G178" s="8">
        <f>1/(1+F178)^E179</f>
        <v>5.777884558533455E-4</v>
      </c>
      <c r="H178" s="9">
        <v>0.80630666666666662</v>
      </c>
      <c r="I178" s="8">
        <f>1/(1+H178)^E177</f>
        <v>1.7147840418649931E-6</v>
      </c>
      <c r="J178" s="9">
        <v>0.81836033333333347</v>
      </c>
      <c r="K178" s="8">
        <f>1/(1+J178)^E178</f>
        <v>1.5947290827229949E-7</v>
      </c>
      <c r="L178" s="7">
        <f>I178/G178</f>
        <v>2.9678406075670026E-3</v>
      </c>
      <c r="M178" s="8">
        <f>K178/G178</f>
        <v>2.7600570183904289E-4</v>
      </c>
      <c r="N178" s="7"/>
      <c r="O178" s="8"/>
    </row>
    <row r="179" spans="1:15" ht="15">
      <c r="A179" s="10"/>
      <c r="B179" s="15"/>
      <c r="C179" s="16" t="s">
        <v>215</v>
      </c>
      <c r="D179" s="17">
        <v>0.78039000000000003</v>
      </c>
      <c r="E179" s="16">
        <v>12.8019</v>
      </c>
      <c r="F179" s="17"/>
      <c r="G179" s="16"/>
      <c r="H179" s="17"/>
      <c r="I179" s="16"/>
      <c r="J179" s="17"/>
      <c r="K179" s="16"/>
      <c r="L179" s="15"/>
      <c r="M179" s="16"/>
      <c r="N179" s="7"/>
      <c r="O179" s="8"/>
    </row>
    <row r="180" spans="1:15" ht="15">
      <c r="A180" s="10"/>
      <c r="B180" s="7"/>
      <c r="C180" s="8" t="s">
        <v>216</v>
      </c>
      <c r="D180" s="9">
        <v>0.81032999999999999</v>
      </c>
      <c r="E180" s="8">
        <v>23.510400000000001</v>
      </c>
      <c r="F180" s="9"/>
      <c r="G180" s="8"/>
      <c r="H180" s="9"/>
      <c r="I180" s="8"/>
      <c r="J180" s="9"/>
      <c r="K180" s="8"/>
      <c r="L180" s="7"/>
      <c r="M180" s="8"/>
      <c r="N180" s="7"/>
      <c r="O180" s="8"/>
    </row>
    <row r="181" spans="1:15" ht="15">
      <c r="A181" s="10"/>
      <c r="B181" s="7" t="s">
        <v>59</v>
      </c>
      <c r="C181" s="8" t="s">
        <v>217</v>
      </c>
      <c r="D181" s="9">
        <v>0.80134000000000005</v>
      </c>
      <c r="E181" s="8">
        <v>25.227799999999998</v>
      </c>
      <c r="F181" s="9">
        <v>0.79039666666666675</v>
      </c>
      <c r="G181" s="8">
        <f>1/(1+F181)^E182</f>
        <v>7.5702813859276387E-4</v>
      </c>
      <c r="H181" s="9">
        <v>0.80630666666666662</v>
      </c>
      <c r="I181" s="8">
        <f>1/(1+H181)^E180</f>
        <v>9.1776073997485352E-7</v>
      </c>
      <c r="J181" s="9">
        <v>0.81836033333333347</v>
      </c>
      <c r="K181" s="8">
        <f>1/(1+J181)^E181</f>
        <v>2.8109051119795137E-7</v>
      </c>
      <c r="L181" s="7">
        <f>I181/G181</f>
        <v>1.2123205112043454E-3</v>
      </c>
      <c r="M181" s="8">
        <f>K181/G181</f>
        <v>3.713078773009273E-4</v>
      </c>
      <c r="N181" s="9"/>
      <c r="O181" s="8"/>
    </row>
    <row r="182" spans="1:15" ht="15">
      <c r="A182" s="21"/>
      <c r="B182" s="15"/>
      <c r="C182" s="16" t="s">
        <v>218</v>
      </c>
      <c r="D182" s="17">
        <v>0.79327999999999999</v>
      </c>
      <c r="E182" s="16">
        <v>12.337999999999999</v>
      </c>
      <c r="F182" s="15"/>
      <c r="G182" s="16"/>
      <c r="H182" s="17"/>
      <c r="I182" s="16"/>
      <c r="J182" s="17"/>
      <c r="K182" s="16"/>
      <c r="L182" s="15"/>
      <c r="M182" s="16"/>
      <c r="N182" s="17"/>
      <c r="O182" s="16"/>
    </row>
  </sheetData>
  <mergeCells count="7">
    <mergeCell ref="Q2:R2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Vera Vera</dc:creator>
  <cp:lastModifiedBy>Sigisfredo Garnica</cp:lastModifiedBy>
  <dcterms:created xsi:type="dcterms:W3CDTF">2021-06-19T03:36:02Z</dcterms:created>
  <dcterms:modified xsi:type="dcterms:W3CDTF">2021-11-30T01:46:43Z</dcterms:modified>
</cp:coreProperties>
</file>