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125" windowHeight="1254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M19" i="1" l="1"/>
  <c r="K19" i="1"/>
  <c r="I19" i="1"/>
  <c r="G19" i="1"/>
  <c r="F19" i="1"/>
  <c r="M16" i="1"/>
  <c r="K16" i="1"/>
  <c r="I16" i="1"/>
  <c r="G16" i="1"/>
  <c r="F16" i="1"/>
  <c r="M13" i="1"/>
  <c r="K13" i="1"/>
  <c r="I13" i="1"/>
  <c r="G13" i="1"/>
  <c r="F13" i="1"/>
  <c r="M10" i="1"/>
  <c r="K10" i="1"/>
  <c r="I10" i="1"/>
  <c r="G10" i="1"/>
  <c r="F10" i="1"/>
  <c r="T8" i="1"/>
  <c r="S8" i="1"/>
  <c r="T7" i="1"/>
  <c r="S7" i="1"/>
  <c r="M7" i="1"/>
  <c r="K7" i="1"/>
  <c r="I7" i="1"/>
  <c r="G7" i="1"/>
  <c r="F7" i="1"/>
  <c r="M4" i="1"/>
  <c r="K4" i="1"/>
  <c r="I4" i="1"/>
  <c r="G4" i="1"/>
  <c r="F4" i="1"/>
</calcChain>
</file>

<file path=xl/sharedStrings.xml><?xml version="1.0" encoding="utf-8"?>
<sst xmlns="http://schemas.openxmlformats.org/spreadsheetml/2006/main" count="28" uniqueCount="15">
  <si>
    <r>
      <rPr>
        <b/>
        <sz val="12"/>
        <color rgb="FFFF0000"/>
        <rFont val="宋体"/>
        <charset val="134"/>
      </rPr>
      <t>2</t>
    </r>
    <r>
      <rPr>
        <b/>
        <vertAlign val="superscript"/>
        <sz val="12"/>
        <color indexed="10"/>
        <rFont val="宋体"/>
        <charset val="134"/>
      </rPr>
      <t>-△△CT</t>
    </r>
  </si>
  <si>
    <t>GAPDH</t>
  </si>
  <si>
    <t>CK1</t>
  </si>
  <si>
    <t>Chitin1</t>
  </si>
  <si>
    <t>CK</t>
  </si>
  <si>
    <t>Chitin</t>
  </si>
  <si>
    <t>CK2</t>
  </si>
  <si>
    <t>Chitin2</t>
  </si>
  <si>
    <t>CK3</t>
  </si>
  <si>
    <t>Chitin3</t>
  </si>
  <si>
    <t>Samples</t>
    <phoneticPr fontId="9" type="noConversion"/>
  </si>
  <si>
    <t>CT</t>
    <phoneticPr fontId="9" type="noConversion"/>
  </si>
  <si>
    <r>
      <t>CT</t>
    </r>
    <r>
      <rPr>
        <b/>
        <vertAlign val="subscript"/>
        <sz val="12"/>
        <color rgb="FFFF0000"/>
        <rFont val="宋体"/>
        <family val="3"/>
        <charset val="134"/>
      </rPr>
      <t>average</t>
    </r>
    <phoneticPr fontId="9" type="noConversion"/>
  </si>
  <si>
    <r>
      <t>△CT=CT</t>
    </r>
    <r>
      <rPr>
        <b/>
        <vertAlign val="subscript"/>
        <sz val="12"/>
        <color indexed="10"/>
        <rFont val="宋体"/>
        <family val="3"/>
        <charset val="134"/>
      </rPr>
      <t>129280</t>
    </r>
    <r>
      <rPr>
        <b/>
        <sz val="12"/>
        <color indexed="10"/>
        <rFont val="宋体"/>
        <charset val="134"/>
      </rPr>
      <t>-CT</t>
    </r>
    <r>
      <rPr>
        <b/>
        <vertAlign val="subscript"/>
        <sz val="12"/>
        <color indexed="10"/>
        <rFont val="宋体"/>
        <family val="3"/>
        <charset val="134"/>
      </rPr>
      <t>GAPDH</t>
    </r>
    <phoneticPr fontId="9" type="noConversion"/>
  </si>
  <si>
    <r>
      <t>△△CT=△CT</t>
    </r>
    <r>
      <rPr>
        <b/>
        <vertAlign val="subscript"/>
        <sz val="12"/>
        <color indexed="10"/>
        <rFont val="宋体"/>
        <family val="3"/>
        <charset val="134"/>
      </rPr>
      <t>Chitin</t>
    </r>
    <r>
      <rPr>
        <b/>
        <sz val="12"/>
        <color indexed="10"/>
        <rFont val="宋体"/>
        <charset val="134"/>
      </rPr>
      <t>-△CT</t>
    </r>
    <r>
      <rPr>
        <b/>
        <vertAlign val="subscript"/>
        <sz val="12"/>
        <color indexed="10"/>
        <rFont val="宋体"/>
        <family val="3"/>
        <charset val="134"/>
      </rPr>
      <t>ck</t>
    </r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</si>
</sst>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7" formatCode="0.00_ "/>
  </numFmts>
  <fonts count="13" x14ac:knownFonts="1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color rgb="FFFF0000"/>
      <name val="宋体"/>
      <charset val="134"/>
    </font>
    <font>
      <b/>
      <sz val="12"/>
      <name val="宋体"/>
      <charset val="134"/>
    </font>
    <font>
      <b/>
      <sz val="10.5"/>
      <color rgb="FFFF0000"/>
      <name val="Times New Roman"/>
    </font>
    <font>
      <sz val="10"/>
      <name val="Arial"/>
    </font>
    <font>
      <sz val="11"/>
      <color rgb="FFFF0000"/>
      <name val="宋体"/>
      <charset val="134"/>
      <scheme val="minor"/>
    </font>
    <font>
      <b/>
      <sz val="12"/>
      <color indexed="10"/>
      <name val="宋体"/>
      <charset val="134"/>
    </font>
    <font>
      <b/>
      <vertAlign val="superscript"/>
      <sz val="12"/>
      <color indexed="10"/>
      <name val="宋体"/>
      <charset val="134"/>
    </font>
    <font>
      <sz val="9"/>
      <name val="宋体"/>
      <charset val="134"/>
      <scheme val="minor"/>
    </font>
    <font>
      <b/>
      <vertAlign val="subscript"/>
      <sz val="12"/>
      <color rgb="FFFF0000"/>
      <name val="宋体"/>
      <family val="3"/>
      <charset val="134"/>
    </font>
    <font>
      <b/>
      <sz val="12"/>
      <color rgb="FFFF0000"/>
      <name val="宋体"/>
      <family val="3"/>
      <charset val="134"/>
    </font>
    <font>
      <b/>
      <vertAlign val="subscript"/>
      <sz val="12"/>
      <color indexed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3" tint="0.599963377788628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5" fillId="0" borderId="0"/>
    <xf numFmtId="0" fontId="5" fillId="0" borderId="0"/>
    <xf numFmtId="0" fontId="5" fillId="0" borderId="0"/>
  </cellStyleXfs>
  <cellXfs count="28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5" fillId="0" borderId="1" xfId="1" applyBorder="1" applyAlignment="1">
      <alignment horizontal="center"/>
    </xf>
    <xf numFmtId="177" fontId="5" fillId="0" borderId="1" xfId="1" applyNumberFormat="1" applyFont="1" applyBorder="1" applyAlignment="1">
      <alignment horizontal="center"/>
    </xf>
    <xf numFmtId="0" fontId="5" fillId="0" borderId="1" xfId="3" applyBorder="1" applyAlignment="1">
      <alignment horizontal="center"/>
    </xf>
    <xf numFmtId="0" fontId="5" fillId="0" borderId="2" xfId="1" applyBorder="1" applyAlignment="1">
      <alignment horizontal="center"/>
    </xf>
    <xf numFmtId="177" fontId="5" fillId="0" borderId="2" xfId="1" applyNumberFormat="1" applyFont="1" applyBorder="1" applyAlignment="1">
      <alignment horizontal="center"/>
    </xf>
    <xf numFmtId="0" fontId="5" fillId="0" borderId="2" xfId="3" applyBorder="1" applyAlignment="1">
      <alignment horizontal="center"/>
    </xf>
    <xf numFmtId="0" fontId="5" fillId="0" borderId="3" xfId="1" applyBorder="1" applyAlignment="1">
      <alignment horizontal="center"/>
    </xf>
    <xf numFmtId="177" fontId="5" fillId="0" borderId="3" xfId="1" applyNumberFormat="1" applyFont="1" applyBorder="1" applyAlignment="1">
      <alignment horizontal="center"/>
    </xf>
    <xf numFmtId="0" fontId="5" fillId="0" borderId="3" xfId="3" applyBorder="1" applyAlignment="1">
      <alignment horizontal="center"/>
    </xf>
    <xf numFmtId="0" fontId="5" fillId="0" borderId="1" xfId="2" applyBorder="1" applyAlignment="1">
      <alignment horizontal="center"/>
    </xf>
    <xf numFmtId="0" fontId="5" fillId="0" borderId="2" xfId="2" applyBorder="1" applyAlignment="1">
      <alignment horizontal="center"/>
    </xf>
    <xf numFmtId="0" fontId="5" fillId="0" borderId="3" xfId="2" applyBorder="1" applyAlignment="1">
      <alignment horizontal="center"/>
    </xf>
    <xf numFmtId="0" fontId="0" fillId="0" borderId="0" xfId="0" applyFill="1" applyAlignment="1"/>
    <xf numFmtId="0" fontId="6" fillId="0" borderId="0" xfId="0" applyFont="1" applyFill="1" applyAlignment="1">
      <alignment vertical="center"/>
    </xf>
    <xf numFmtId="0" fontId="1" fillId="0" borderId="0" xfId="0" applyNumberFormat="1" applyFont="1" applyFill="1" applyBorder="1" applyAlignment="1"/>
    <xf numFmtId="0" fontId="5" fillId="0" borderId="1" xfId="2" applyNumberFormat="1" applyBorder="1" applyAlignment="1">
      <alignment horizontal="center"/>
    </xf>
    <xf numFmtId="0" fontId="5" fillId="0" borderId="2" xfId="2" applyNumberFormat="1" applyBorder="1" applyAlignment="1">
      <alignment horizontal="center"/>
    </xf>
    <xf numFmtId="0" fontId="5" fillId="0" borderId="3" xfId="2" applyNumberFormat="1" applyBorder="1" applyAlignment="1">
      <alignment horizontal="center"/>
    </xf>
    <xf numFmtId="0" fontId="6" fillId="0" borderId="0" xfId="0" applyFont="1" applyFill="1" applyAlignment="1"/>
    <xf numFmtId="0" fontId="2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11" fillId="2" borderId="0" xfId="0" applyFont="1" applyFill="1" applyBorder="1" applyAlignment="1"/>
  </cellXfs>
  <cellStyles count="4">
    <cellStyle name="常规" xfId="0" builtinId="0"/>
    <cellStyle name="常规 123" xfId="2"/>
    <cellStyle name="常规 126" xfId="1"/>
    <cellStyle name="常规 15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1">
                  <a:lumMod val="75000"/>
                  <a:lumOff val="25000"/>
                </a:schemeClr>
              </a:solidFill>
              <a:ln>
                <a:noFill/>
              </a:ln>
              <a:effectLst/>
            </c:spPr>
          </c:dPt>
          <c:dPt>
            <c:idx val="1"/>
            <c:invertIfNegative val="0"/>
            <c:bubble3D val="0"/>
            <c:spPr>
              <a:solidFill>
                <a:schemeClr val="tx1">
                  <a:lumMod val="75000"/>
                  <a:lumOff val="25000"/>
                </a:schemeClr>
              </a:solidFill>
              <a:ln>
                <a:noFill/>
              </a:ln>
              <a:effectLst/>
            </c:spPr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 altLang="zh-CN"/>
                      <a:t>a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0"/>
                  <c:y val="-0.132072748267898"/>
                </c:manualLayout>
              </c:layout>
              <c:tx>
                <c:rich>
                  <a:bodyPr/>
                  <a:lstStyle/>
                  <a:p>
                    <a:r>
                      <a:rPr lang="en-US" altLang="zh-CN"/>
                      <a:t>b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Sheet1!$T$7:$T$8</c:f>
                <c:numCache>
                  <c:formatCode>General</c:formatCode>
                  <c:ptCount val="2"/>
                  <c:pt idx="0">
                    <c:v>0</c:v>
                  </c:pt>
                  <c:pt idx="1">
                    <c:v>0.20373493649087099</c:v>
                  </c:pt>
                </c:numCache>
              </c:numRef>
            </c:plus>
            <c:minus>
              <c:numRef>
                <c:f>Sheet1!$T$7:$T$8</c:f>
                <c:numCache>
                  <c:formatCode>General</c:formatCode>
                  <c:ptCount val="2"/>
                  <c:pt idx="0">
                    <c:v>0</c:v>
                  </c:pt>
                  <c:pt idx="1">
                    <c:v>0.20373493649087099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Sheet1!$O$7:$O$8</c:f>
              <c:strCache>
                <c:ptCount val="2"/>
                <c:pt idx="0">
                  <c:v>CK</c:v>
                </c:pt>
                <c:pt idx="1">
                  <c:v>Chitin</c:v>
                </c:pt>
              </c:strCache>
            </c:strRef>
          </c:cat>
          <c:val>
            <c:numRef>
              <c:f>Sheet1!$S$7:$S$8</c:f>
              <c:numCache>
                <c:formatCode>General</c:formatCode>
                <c:ptCount val="2"/>
                <c:pt idx="0">
                  <c:v>1</c:v>
                </c:pt>
                <c:pt idx="1">
                  <c:v>0.306845765492958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5515648"/>
        <c:axId val="123074176"/>
      </c:barChart>
      <c:catAx>
        <c:axId val="21551564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  <a:endParaRPr lang="zh-CN"/>
          </a:p>
        </c:txPr>
        <c:crossAx val="123074176"/>
        <c:crosses val="autoZero"/>
        <c:auto val="1"/>
        <c:lblAlgn val="ctr"/>
        <c:lblOffset val="100"/>
        <c:noMultiLvlLbl val="0"/>
      </c:catAx>
      <c:valAx>
        <c:axId val="123074176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zh-CN"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r>
                  <a:rPr lang="en-US" sz="1600" b="1"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rPr>
                  <a:t>Relative expression level </a:t>
                </a:r>
                <a:r>
                  <a:rPr lang="en-US" altLang="zh-CN" sz="1600" b="1"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rPr>
                  <a:t>of </a:t>
                </a:r>
                <a:r>
                  <a:rPr lang="en-US" altLang="zh-CN" sz="1600" b="1" i="1"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rPr>
                  <a:t>PqbZIP1</a:t>
                </a:r>
                <a:endParaRPr lang="en-US" sz="1600" b="1">
                  <a:latin typeface="Times New Roman" panose="02020603050405020304" charset="0"/>
                  <a:ea typeface="Times New Roman" panose="02020603050405020304" charset="0"/>
                  <a:cs typeface="Times New Roman" panose="02020603050405020304" charset="0"/>
                  <a:sym typeface="Times New Roman" panose="02020603050405020304" charset="0"/>
                </a:endParaRPr>
              </a:p>
              <a:p>
                <a:pPr defTabSz="914400">
                  <a:defRPr lang="zh-CN"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endParaRPr lang="en-US" sz="1600" b="1">
                  <a:latin typeface="Times New Roman" panose="02020603050405020304" charset="0"/>
                  <a:ea typeface="Times New Roman" panose="02020603050405020304" charset="0"/>
                  <a:cs typeface="Times New Roman" panose="02020603050405020304" charset="0"/>
                  <a:sym typeface="Times New Roman" panose="0202060305040502030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  <a:endParaRPr lang="zh-CN"/>
          </a:p>
        </c:txPr>
        <c:crossAx val="215515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 sz="1600" b="1">
          <a:latin typeface="Times New Roman" panose="02020603050405020304" charset="0"/>
          <a:ea typeface="Times New Roman" panose="02020603050405020304" charset="0"/>
          <a:cs typeface="Times New Roman" panose="02020603050405020304" charset="0"/>
          <a:sym typeface="Times New Roman" panose="02020603050405020304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441325</xdr:colOff>
      <xdr:row>11</xdr:row>
      <xdr:rowOff>44450</xdr:rowOff>
    </xdr:from>
    <xdr:to>
      <xdr:col>22</xdr:col>
      <xdr:colOff>622300</xdr:colOff>
      <xdr:row>35</xdr:row>
      <xdr:rowOff>157480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29"/>
  <sheetViews>
    <sheetView tabSelected="1" workbookViewId="0">
      <selection activeCell="H31" sqref="H31"/>
    </sheetView>
  </sheetViews>
  <sheetFormatPr defaultColWidth="9" defaultRowHeight="13.5" x14ac:dyDescent="0.15"/>
  <cols>
    <col min="19" max="20" width="12.625"/>
  </cols>
  <sheetData>
    <row r="1" spans="2:22" s="1" customFormat="1" ht="18.75" x14ac:dyDescent="0.3">
      <c r="C1" s="24" t="s">
        <v>11</v>
      </c>
      <c r="D1" s="24"/>
      <c r="F1" s="25" t="s">
        <v>12</v>
      </c>
      <c r="G1" s="24"/>
      <c r="I1" s="26" t="s">
        <v>13</v>
      </c>
      <c r="K1" s="27" t="s">
        <v>14</v>
      </c>
      <c r="M1" s="2" t="s">
        <v>0</v>
      </c>
    </row>
    <row r="2" spans="2:22" s="1" customFormat="1" ht="15" x14ac:dyDescent="0.2">
      <c r="B2" s="3" t="s">
        <v>10</v>
      </c>
      <c r="C2" s="4">
        <v>129280</v>
      </c>
      <c r="D2" s="4" t="s">
        <v>1</v>
      </c>
      <c r="F2" s="4">
        <v>129280</v>
      </c>
      <c r="G2" s="4" t="s">
        <v>1</v>
      </c>
      <c r="I2" s="4">
        <v>129280</v>
      </c>
      <c r="K2" s="4">
        <v>129280</v>
      </c>
      <c r="M2" s="4">
        <v>129280</v>
      </c>
    </row>
    <row r="3" spans="2:22" s="1" customFormat="1" ht="15" x14ac:dyDescent="0.2">
      <c r="B3" s="5" t="s">
        <v>2</v>
      </c>
      <c r="C3" s="6">
        <v>24.84</v>
      </c>
      <c r="D3" s="6">
        <v>18.82</v>
      </c>
      <c r="F3" s="7"/>
      <c r="G3" s="7"/>
      <c r="I3" s="14"/>
      <c r="K3" s="14"/>
      <c r="M3" s="14"/>
    </row>
    <row r="4" spans="2:22" s="1" customFormat="1" ht="15" x14ac:dyDescent="0.2">
      <c r="B4" s="8" t="s">
        <v>2</v>
      </c>
      <c r="C4" s="9">
        <v>24.53</v>
      </c>
      <c r="D4" s="9">
        <v>18.98</v>
      </c>
      <c r="F4" s="10">
        <f>AVERAGE(C3:C5)</f>
        <v>24.63</v>
      </c>
      <c r="G4" s="10">
        <f>AVERAGE(D3:D5)</f>
        <v>18.953333333333301</v>
      </c>
      <c r="I4" s="15">
        <f>F4-G4</f>
        <v>5.6766666666666703</v>
      </c>
      <c r="K4" s="15">
        <f>I4-$I$6</f>
        <v>5.6766666666666703</v>
      </c>
      <c r="M4" s="15">
        <f>POWER(2,-K4)</f>
        <v>1.95502834295899E-2</v>
      </c>
    </row>
    <row r="5" spans="2:22" s="1" customFormat="1" ht="15" x14ac:dyDescent="0.2">
      <c r="B5" s="11" t="s">
        <v>2</v>
      </c>
      <c r="C5" s="12">
        <v>24.52</v>
      </c>
      <c r="D5" s="12">
        <v>19.059999999999999</v>
      </c>
      <c r="F5" s="13"/>
      <c r="G5" s="13"/>
      <c r="I5" s="16"/>
      <c r="K5" s="16"/>
      <c r="M5" s="16"/>
      <c r="O5" s="17"/>
      <c r="P5" s="18"/>
      <c r="Q5" s="18"/>
      <c r="R5" s="18"/>
      <c r="S5" s="23"/>
      <c r="T5" s="23"/>
      <c r="U5" s="23"/>
      <c r="V5" s="23"/>
    </row>
    <row r="6" spans="2:22" s="1" customFormat="1" ht="15" x14ac:dyDescent="0.2">
      <c r="B6" s="5" t="s">
        <v>3</v>
      </c>
      <c r="C6" s="6">
        <v>25.75</v>
      </c>
      <c r="D6" s="6">
        <v>19.12</v>
      </c>
      <c r="F6" s="7"/>
      <c r="G6" s="7"/>
      <c r="I6" s="14"/>
      <c r="K6" s="14"/>
      <c r="M6" s="14"/>
      <c r="O6" s="17"/>
      <c r="P6" s="18"/>
      <c r="Q6" s="18"/>
      <c r="R6" s="18"/>
      <c r="S6" s="23"/>
      <c r="T6" s="23"/>
      <c r="U6" s="23"/>
      <c r="V6" s="23"/>
    </row>
    <row r="7" spans="2:22" s="1" customFormat="1" ht="15" x14ac:dyDescent="0.2">
      <c r="B7" s="8" t="s">
        <v>3</v>
      </c>
      <c r="C7" s="9">
        <v>25.71</v>
      </c>
      <c r="D7" s="9">
        <v>19.18</v>
      </c>
      <c r="F7" s="10">
        <f>AVERAGE(C6:C8)</f>
        <v>25.643333333333299</v>
      </c>
      <c r="G7" s="10">
        <f>AVERAGE(D6:D8)</f>
        <v>19.216666666666701</v>
      </c>
      <c r="I7" s="15">
        <f>F7-G7</f>
        <v>6.4266666666666703</v>
      </c>
      <c r="K7" s="15">
        <f>I7-$I$6</f>
        <v>6.4266666666666703</v>
      </c>
      <c r="M7" s="15">
        <f>POWER(2,-K7)</f>
        <v>1.1624668077394E-2</v>
      </c>
      <c r="O7" s="19" t="s">
        <v>4</v>
      </c>
      <c r="P7" s="19">
        <v>1</v>
      </c>
      <c r="Q7" s="19">
        <v>1</v>
      </c>
      <c r="R7" s="19">
        <v>1</v>
      </c>
      <c r="S7" s="19">
        <f>AVERAGE(P7:R7)</f>
        <v>1</v>
      </c>
      <c r="T7" s="19">
        <f>STDEVP(P7:R7)</f>
        <v>0</v>
      </c>
      <c r="U7" s="19"/>
      <c r="V7" s="19"/>
    </row>
    <row r="8" spans="2:22" s="1" customFormat="1" ht="15" x14ac:dyDescent="0.2">
      <c r="B8" s="11" t="s">
        <v>3</v>
      </c>
      <c r="C8" s="12">
        <v>25.47</v>
      </c>
      <c r="D8" s="12">
        <v>19.350000000000001</v>
      </c>
      <c r="F8" s="13"/>
      <c r="G8" s="13"/>
      <c r="I8" s="16"/>
      <c r="K8" s="16"/>
      <c r="M8" s="16"/>
      <c r="O8" s="19" t="s">
        <v>5</v>
      </c>
      <c r="P8" s="19">
        <v>0.59460355750135896</v>
      </c>
      <c r="Q8" s="19">
        <v>0.150378129510265</v>
      </c>
      <c r="R8" s="19">
        <v>0.17555560946724899</v>
      </c>
      <c r="S8" s="19">
        <f>AVERAGE(P8:R8)</f>
        <v>0.306845765492958</v>
      </c>
      <c r="T8" s="19">
        <f>STDEVP(P8:R8)</f>
        <v>0.20373493649087099</v>
      </c>
      <c r="U8" s="19"/>
      <c r="V8" s="19"/>
    </row>
    <row r="9" spans="2:22" s="1" customFormat="1" ht="15" x14ac:dyDescent="0.2">
      <c r="B9" s="5" t="s">
        <v>6</v>
      </c>
      <c r="C9" s="6">
        <v>25.87</v>
      </c>
      <c r="D9" s="6">
        <v>20.14</v>
      </c>
      <c r="F9" s="7"/>
      <c r="G9" s="7"/>
      <c r="I9" s="20"/>
      <c r="K9" s="20"/>
      <c r="M9" s="20"/>
    </row>
    <row r="10" spans="2:22" s="1" customFormat="1" ht="15" x14ac:dyDescent="0.2">
      <c r="B10" s="8" t="s">
        <v>6</v>
      </c>
      <c r="C10" s="9">
        <v>25.55</v>
      </c>
      <c r="D10" s="9">
        <v>20.350000000000001</v>
      </c>
      <c r="F10" s="10">
        <f>AVERAGE(C9:C11)</f>
        <v>25.6733333333333</v>
      </c>
      <c r="G10" s="10">
        <f>AVERAGE(D9:D11)</f>
        <v>20.22</v>
      </c>
      <c r="I10" s="21">
        <f>F10-G10</f>
        <v>5.4533333333333296</v>
      </c>
      <c r="K10" s="21">
        <f>I10-$I$15</f>
        <v>5.4533333333333296</v>
      </c>
      <c r="M10" s="21">
        <f>POWER(2,-K10)</f>
        <v>2.2823544447032398E-2</v>
      </c>
    </row>
    <row r="11" spans="2:22" s="1" customFormat="1" ht="15" x14ac:dyDescent="0.2">
      <c r="B11" s="11" t="s">
        <v>6</v>
      </c>
      <c r="C11" s="12">
        <v>25.6</v>
      </c>
      <c r="D11" s="12">
        <v>20.170000000000002</v>
      </c>
      <c r="F11" s="13"/>
      <c r="G11" s="13"/>
      <c r="I11" s="22"/>
      <c r="K11" s="22"/>
      <c r="M11" s="22"/>
    </row>
    <row r="12" spans="2:22" s="1" customFormat="1" ht="15" x14ac:dyDescent="0.2">
      <c r="B12" s="5" t="s">
        <v>7</v>
      </c>
      <c r="C12" s="6">
        <v>25.31</v>
      </c>
      <c r="D12" s="6">
        <v>17.28</v>
      </c>
      <c r="F12" s="7"/>
      <c r="G12" s="7"/>
      <c r="I12" s="7"/>
      <c r="K12" s="7"/>
      <c r="M12" s="7"/>
    </row>
    <row r="13" spans="2:22" s="1" customFormat="1" ht="15" x14ac:dyDescent="0.2">
      <c r="B13" s="8" t="s">
        <v>7</v>
      </c>
      <c r="C13" s="9">
        <v>25.59</v>
      </c>
      <c r="D13" s="9">
        <v>17.37</v>
      </c>
      <c r="F13" s="10">
        <f>AVERAGE(C12:C14)</f>
        <v>25.4033333333333</v>
      </c>
      <c r="G13" s="10">
        <f>AVERAGE(D12:D14)</f>
        <v>17.216666666666701</v>
      </c>
      <c r="I13" s="10">
        <f>F13-G13</f>
        <v>8.1866666666666603</v>
      </c>
      <c r="K13" s="10">
        <f>I13-$I$15</f>
        <v>8.1866666666666603</v>
      </c>
      <c r="M13" s="10">
        <f>POWER(2,-K13)</f>
        <v>3.4321619227391199E-3</v>
      </c>
    </row>
    <row r="14" spans="2:22" s="1" customFormat="1" ht="15" x14ac:dyDescent="0.2">
      <c r="B14" s="11" t="s">
        <v>7</v>
      </c>
      <c r="C14" s="12">
        <v>25.31</v>
      </c>
      <c r="D14" s="12">
        <v>17</v>
      </c>
      <c r="F14" s="13"/>
      <c r="G14" s="13"/>
      <c r="I14" s="13"/>
      <c r="K14" s="13"/>
      <c r="M14" s="13"/>
    </row>
    <row r="15" spans="2:22" s="1" customFormat="1" ht="15" x14ac:dyDescent="0.2">
      <c r="B15" s="5" t="s">
        <v>8</v>
      </c>
      <c r="C15" s="6">
        <v>22.87</v>
      </c>
      <c r="D15" s="6">
        <v>17.12</v>
      </c>
      <c r="F15" s="7"/>
      <c r="G15" s="7"/>
      <c r="I15" s="7"/>
      <c r="K15" s="7"/>
      <c r="M15" s="7"/>
    </row>
    <row r="16" spans="2:22" s="1" customFormat="1" ht="15" x14ac:dyDescent="0.2">
      <c r="B16" s="8" t="s">
        <v>8</v>
      </c>
      <c r="C16" s="9">
        <v>23.17</v>
      </c>
      <c r="D16" s="9">
        <v>17.3</v>
      </c>
      <c r="F16" s="10">
        <f>AVERAGE(C15:C17)</f>
        <v>23.02</v>
      </c>
      <c r="G16" s="10">
        <f>AVERAGE(D15:D17)</f>
        <v>17.276666666666699</v>
      </c>
      <c r="I16" s="10">
        <f>F16-G16</f>
        <v>5.7433333333333296</v>
      </c>
      <c r="K16" s="10">
        <f>I16-$I$24</f>
        <v>5.7433333333333296</v>
      </c>
      <c r="M16" s="10">
        <f>POWER(2,-K16)</f>
        <v>1.8667423986812801E-2</v>
      </c>
    </row>
    <row r="17" spans="2:13" s="1" customFormat="1" ht="15" x14ac:dyDescent="0.2">
      <c r="B17" s="11" t="s">
        <v>8</v>
      </c>
      <c r="C17" s="12">
        <v>23.02</v>
      </c>
      <c r="D17" s="12">
        <v>17.41</v>
      </c>
      <c r="F17" s="13"/>
      <c r="G17" s="13"/>
      <c r="I17" s="13"/>
      <c r="K17" s="13"/>
      <c r="M17" s="13"/>
    </row>
    <row r="18" spans="2:13" s="1" customFormat="1" ht="15" x14ac:dyDescent="0.2">
      <c r="B18" s="5" t="s">
        <v>9</v>
      </c>
      <c r="C18" s="6">
        <v>25.53</v>
      </c>
      <c r="D18" s="6">
        <v>17.32</v>
      </c>
      <c r="F18" s="7"/>
      <c r="G18" s="7"/>
      <c r="I18" s="7"/>
      <c r="K18" s="7"/>
      <c r="M18" s="7"/>
    </row>
    <row r="19" spans="2:13" s="1" customFormat="1" ht="15" x14ac:dyDescent="0.2">
      <c r="B19" s="8" t="s">
        <v>9</v>
      </c>
      <c r="C19" s="9">
        <v>25.98</v>
      </c>
      <c r="D19" s="9">
        <v>17.45</v>
      </c>
      <c r="F19" s="10">
        <f>AVERAGE(C18:C20)</f>
        <v>25.713333333333299</v>
      </c>
      <c r="G19" s="10">
        <f>AVERAGE(D18:D20)</f>
        <v>17.46</v>
      </c>
      <c r="I19" s="10">
        <f>F19-G19</f>
        <v>8.2533333333333392</v>
      </c>
      <c r="K19" s="10">
        <f>I19-$I$24</f>
        <v>8.2533333333333392</v>
      </c>
      <c r="M19" s="10">
        <f>POWER(2,-K19)</f>
        <v>3.2771709951884701E-3</v>
      </c>
    </row>
    <row r="20" spans="2:13" s="1" customFormat="1" ht="15" x14ac:dyDescent="0.2">
      <c r="B20" s="11" t="s">
        <v>9</v>
      </c>
      <c r="C20" s="12">
        <v>25.63</v>
      </c>
      <c r="D20" s="12">
        <v>17.61</v>
      </c>
      <c r="F20" s="13"/>
      <c r="G20" s="13"/>
      <c r="I20" s="13"/>
      <c r="K20" s="13"/>
      <c r="M20" s="13"/>
    </row>
    <row r="21" spans="2:13" s="1" customFormat="1" ht="15" x14ac:dyDescent="0.2">
      <c r="B21" s="5"/>
      <c r="C21" s="6"/>
      <c r="D21" s="6"/>
      <c r="F21" s="7"/>
      <c r="G21" s="7"/>
      <c r="I21" s="7"/>
      <c r="K21" s="7"/>
      <c r="M21" s="7"/>
    </row>
    <row r="22" spans="2:13" s="1" customFormat="1" ht="15" x14ac:dyDescent="0.2">
      <c r="B22" s="8"/>
      <c r="C22" s="9"/>
      <c r="D22" s="9"/>
      <c r="F22" s="10"/>
      <c r="G22" s="10"/>
      <c r="I22" s="10"/>
      <c r="K22" s="10"/>
      <c r="M22" s="10"/>
    </row>
    <row r="23" spans="2:13" s="1" customFormat="1" ht="15" x14ac:dyDescent="0.2">
      <c r="B23" s="11"/>
      <c r="C23" s="12"/>
      <c r="D23" s="12"/>
      <c r="F23" s="13"/>
      <c r="G23" s="13"/>
      <c r="I23" s="13"/>
      <c r="K23" s="13"/>
      <c r="M23" s="13"/>
    </row>
    <row r="24" spans="2:13" s="1" customFormat="1" ht="15" x14ac:dyDescent="0.2">
      <c r="B24" s="5"/>
      <c r="C24" s="6"/>
      <c r="D24" s="6"/>
      <c r="F24" s="7"/>
      <c r="G24" s="7"/>
      <c r="I24" s="7"/>
      <c r="K24" s="7"/>
      <c r="M24" s="7"/>
    </row>
    <row r="25" spans="2:13" s="1" customFormat="1" ht="15" x14ac:dyDescent="0.2">
      <c r="B25" s="8"/>
      <c r="C25" s="9"/>
      <c r="D25" s="9"/>
      <c r="F25" s="10"/>
      <c r="G25" s="10"/>
      <c r="I25" s="10"/>
      <c r="K25" s="10"/>
      <c r="M25" s="10"/>
    </row>
    <row r="26" spans="2:13" s="1" customFormat="1" ht="15" x14ac:dyDescent="0.2">
      <c r="B26" s="11"/>
      <c r="C26" s="12"/>
      <c r="D26" s="12"/>
      <c r="F26" s="13"/>
      <c r="G26" s="13"/>
      <c r="I26" s="13"/>
      <c r="K26" s="13"/>
      <c r="M26" s="13"/>
    </row>
    <row r="27" spans="2:13" s="1" customFormat="1" ht="15" x14ac:dyDescent="0.2">
      <c r="B27" s="5"/>
      <c r="C27" s="6"/>
      <c r="D27" s="6"/>
      <c r="F27" s="7"/>
      <c r="G27" s="7"/>
      <c r="I27" s="7"/>
      <c r="K27" s="7"/>
      <c r="M27" s="7"/>
    </row>
    <row r="28" spans="2:13" s="1" customFormat="1" ht="15" x14ac:dyDescent="0.2">
      <c r="B28" s="8"/>
      <c r="C28" s="9"/>
      <c r="D28" s="9"/>
      <c r="F28" s="10"/>
      <c r="G28" s="10"/>
      <c r="I28" s="10"/>
      <c r="K28" s="10"/>
      <c r="M28" s="10"/>
    </row>
    <row r="29" spans="2:13" s="1" customFormat="1" ht="15" x14ac:dyDescent="0.2">
      <c r="B29" s="11"/>
      <c r="C29" s="12"/>
      <c r="D29" s="12"/>
      <c r="F29" s="13"/>
      <c r="G29" s="13"/>
      <c r="I29" s="13"/>
      <c r="K29" s="13"/>
      <c r="M29" s="13"/>
    </row>
  </sheetData>
  <mergeCells count="2">
    <mergeCell ref="C1:D1"/>
    <mergeCell ref="F1:G1"/>
  </mergeCells>
  <phoneticPr fontId="9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yss</cp:lastModifiedBy>
  <dcterms:created xsi:type="dcterms:W3CDTF">2021-08-20T23:54:00Z</dcterms:created>
  <dcterms:modified xsi:type="dcterms:W3CDTF">2021-10-14T03:14:35Z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