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4" sheetId="5" r:id="rId1"/>
  </sheets>
  <calcPr calcId="144525"/>
</workbook>
</file>

<file path=xl/sharedStrings.xml><?xml version="1.0" encoding="utf-8"?>
<sst xmlns="http://schemas.openxmlformats.org/spreadsheetml/2006/main" count="6" uniqueCount="3">
  <si>
    <t>GFP</t>
  </si>
  <si>
    <t>bZIP1</t>
  </si>
  <si>
    <t>PqbZIP1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</si>
</sst>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name val="Times New Roman"/>
      <charset val="134"/>
    </font>
    <font>
      <sz val="11"/>
      <color rgb="FFFF0000"/>
      <name val="Times New Roman"/>
      <charset val="134"/>
    </font>
    <font>
      <sz val="1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22" fillId="0" borderId="1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0" fillId="16" borderId="7" applyNumberFormat="0" applyAlignment="0" applyProtection="0">
      <alignment vertical="center"/>
    </xf>
    <xf numFmtId="0" fontId="19" fillId="16" borderId="4" applyNumberFormat="0" applyAlignment="0" applyProtection="0">
      <alignment vertical="center"/>
    </xf>
    <xf numFmtId="0" fontId="9" fillId="4" borderId="3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7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 vertical="center"/>
    </xf>
    <xf numFmtId="0" fontId="4" fillId="0" borderId="0" xfId="0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-0.0228212205309207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>
                      <a:defRPr lang="zh-CN" sz="1600" b="0" i="0" u="none" strike="noStrike" kern="12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en-US" sz="16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a</a:t>
                    </a:r>
                    <a:endParaRPr lang="en-US" alt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-0.0508223753137238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>
                      <a:defRPr lang="zh-CN" sz="1600" b="0" i="0" u="none" strike="noStrike" kern="12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en-US" sz="16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b</a:t>
                    </a:r>
                    <a:endParaRPr lang="en-US" alt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6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errBars>
            <c:errBarType val="both"/>
            <c:errValType val="cust"/>
            <c:noEndCap val="0"/>
            <c:plus>
              <c:numRef>
                <c:f>Sheet4!$C$22:$C$23</c:f>
                <c:numCache>
                  <c:formatCode>General</c:formatCode>
                  <c:ptCount val="2"/>
                  <c:pt idx="0">
                    <c:v>0.120402340723314</c:v>
                  </c:pt>
                  <c:pt idx="1">
                    <c:v>0.22930765791572</c:v>
                  </c:pt>
                </c:numCache>
              </c:numRef>
            </c:plus>
            <c:minus>
              <c:numRef>
                <c:f>Sheet4!$C$22:$C$23</c:f>
                <c:numCache>
                  <c:formatCode>General</c:formatCode>
                  <c:ptCount val="2"/>
                  <c:pt idx="0">
                    <c:v>0.120402340723314</c:v>
                  </c:pt>
                  <c:pt idx="1">
                    <c:v>0.22930765791572</c:v>
                  </c:pt>
                </c:numCache>
              </c:numRef>
            </c:minus>
          </c:errBars>
          <c:cat>
            <c:strRef>
              <c:f>Sheet4!$A$22:$A$23</c:f>
              <c:strCache>
                <c:ptCount val="2"/>
                <c:pt idx="0">
                  <c:v>GFP</c:v>
                </c:pt>
                <c:pt idx="1">
                  <c:v>PqbZIP1</c:v>
                </c:pt>
              </c:strCache>
            </c:strRef>
          </c:cat>
          <c:val>
            <c:numRef>
              <c:f>Sheet4!$B$22:$B$23</c:f>
              <c:numCache>
                <c:formatCode>General</c:formatCode>
                <c:ptCount val="2"/>
                <c:pt idx="0">
                  <c:v>2.79812569258633</c:v>
                </c:pt>
                <c:pt idx="1">
                  <c:v>2.55363214823272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45152"/>
        <c:axId val="198146688"/>
      </c:barChart>
      <c:catAx>
        <c:axId val="19814515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198146688"/>
        <c:crosses val="autoZero"/>
        <c:auto val="1"/>
        <c:lblAlgn val="ctr"/>
        <c:lblOffset val="100"/>
        <c:noMultiLvlLbl val="0"/>
      </c:catAx>
      <c:valAx>
        <c:axId val="198146688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zh-CN" sz="16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 sz="16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Log CFU/cm</a:t>
                </a:r>
                <a:r>
                  <a:rPr lang="en-US" altLang="zh-CN" sz="1600" b="1" i="0" baseline="3000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</a:t>
                </a:r>
                <a:endParaRPr lang="zh-CN" altLang="zh-CN" sz="16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198145152"/>
        <c:crosses val="autoZero"/>
        <c:crossBetween val="between"/>
      </c:valAx>
    </c:plotArea>
    <c:plotVisOnly val="1"/>
    <c:dispBlanksAs val="gap"/>
    <c:showDLblsOverMax val="0"/>
  </c:chart>
  <c:spPr>
    <a:ln w="9525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419099</xdr:colOff>
      <xdr:row>25</xdr:row>
      <xdr:rowOff>152399</xdr:rowOff>
    </xdr:from>
    <xdr:to>
      <xdr:col>10</xdr:col>
      <xdr:colOff>23812</xdr:colOff>
      <xdr:row>46</xdr:row>
      <xdr:rowOff>88106</xdr:rowOff>
    </xdr:to>
    <xdr:graphicFrame>
      <xdr:nvGraphicFramePr>
        <xdr:cNvPr id="3" name="图表 2"/>
        <xdr:cNvGraphicFramePr/>
      </xdr:nvGraphicFramePr>
      <xdr:xfrm>
        <a:off x="1104265" y="4590415"/>
        <a:ext cx="7398385" cy="35363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3"/>
  <sheetViews>
    <sheetView tabSelected="1" zoomScale="80" zoomScaleNormal="80" workbookViewId="0">
      <selection activeCell="R36" sqref="R36"/>
    </sheetView>
  </sheetViews>
  <sheetFormatPr defaultColWidth="9" defaultRowHeight="13.5"/>
  <cols>
    <col min="8" max="8" width="15.3083333333333" customWidth="1"/>
    <col min="9" max="9" width="16.7166666666667" customWidth="1"/>
    <col min="10" max="10" width="16.25" customWidth="1"/>
    <col min="11" max="11" width="14.8416666666667" customWidth="1"/>
    <col min="12" max="12" width="15.775" customWidth="1"/>
    <col min="22" max="22" width="16.875" customWidth="1"/>
  </cols>
  <sheetData>
    <row r="1" spans="1:12">
      <c r="A1" s="1" t="s">
        <v>0</v>
      </c>
      <c r="B1">
        <v>12</v>
      </c>
      <c r="C1">
        <v>13</v>
      </c>
      <c r="D1">
        <v>10</v>
      </c>
      <c r="E1">
        <v>7</v>
      </c>
      <c r="F1">
        <v>11</v>
      </c>
      <c r="G1">
        <v>10</v>
      </c>
      <c r="H1">
        <f>AVERAGE(B1:G1)</f>
        <v>10.5</v>
      </c>
      <c r="I1" s="5">
        <f>AVERAGE(H1:H3)</f>
        <v>10.1111111111111</v>
      </c>
      <c r="L1">
        <v>10.5</v>
      </c>
    </row>
    <row r="2" spans="2:12">
      <c r="B2">
        <v>17</v>
      </c>
      <c r="C2">
        <v>9</v>
      </c>
      <c r="D2">
        <v>5</v>
      </c>
      <c r="E2">
        <v>8</v>
      </c>
      <c r="F2">
        <v>12</v>
      </c>
      <c r="G2">
        <v>9</v>
      </c>
      <c r="H2">
        <f>AVERAGE(B2:G2)</f>
        <v>10</v>
      </c>
      <c r="I2" s="5"/>
      <c r="L2">
        <v>10</v>
      </c>
    </row>
    <row r="3" spans="2:12">
      <c r="B3">
        <v>10</v>
      </c>
      <c r="C3">
        <v>7</v>
      </c>
      <c r="D3">
        <v>9</v>
      </c>
      <c r="E3">
        <v>8</v>
      </c>
      <c r="F3">
        <v>13</v>
      </c>
      <c r="G3">
        <v>12</v>
      </c>
      <c r="H3">
        <f>AVERAGE(B3:G3)</f>
        <v>9.83333333333333</v>
      </c>
      <c r="I3" s="5"/>
      <c r="L3">
        <v>9.83333333333333</v>
      </c>
    </row>
    <row r="4" spans="10:11">
      <c r="J4">
        <f>_xlfn.T.TEST(H1:H3,H5:H7,2,2)</f>
        <v>0.0386685888001836</v>
      </c>
      <c r="K4">
        <f>_xlfn.T.TEST(B1:G3,B5:G7,2,2)</f>
        <v>0.00143344494725489</v>
      </c>
    </row>
    <row r="5" spans="1:12">
      <c r="A5" s="1" t="s">
        <v>1</v>
      </c>
      <c r="B5">
        <v>10</v>
      </c>
      <c r="C5">
        <v>5</v>
      </c>
      <c r="D5">
        <v>10</v>
      </c>
      <c r="E5">
        <v>3</v>
      </c>
      <c r="F5">
        <v>9</v>
      </c>
      <c r="G5">
        <v>3</v>
      </c>
      <c r="H5">
        <f>AVERAGE(B5:G5)</f>
        <v>6.66666666666667</v>
      </c>
      <c r="I5" s="5">
        <f>AVERAGE(H5:H7)</f>
        <v>6.38888888888889</v>
      </c>
      <c r="L5">
        <v>6.66666666666667</v>
      </c>
    </row>
    <row r="6" spans="2:12">
      <c r="B6">
        <v>3</v>
      </c>
      <c r="C6">
        <v>3</v>
      </c>
      <c r="D6">
        <v>5</v>
      </c>
      <c r="E6">
        <v>3</v>
      </c>
      <c r="F6">
        <v>6</v>
      </c>
      <c r="G6">
        <v>5</v>
      </c>
      <c r="H6">
        <f t="shared" ref="H6:H7" si="0">AVERAGE(B6:G6)</f>
        <v>4.16666666666667</v>
      </c>
      <c r="I6" s="5"/>
      <c r="L6">
        <v>4.16666666666667</v>
      </c>
    </row>
    <row r="7" spans="2:12">
      <c r="B7">
        <v>5</v>
      </c>
      <c r="C7">
        <v>12</v>
      </c>
      <c r="D7">
        <v>15</v>
      </c>
      <c r="E7">
        <v>8</v>
      </c>
      <c r="F7">
        <v>3</v>
      </c>
      <c r="G7">
        <v>7</v>
      </c>
      <c r="H7">
        <f t="shared" si="0"/>
        <v>8.33333333333333</v>
      </c>
      <c r="I7" s="5"/>
      <c r="L7">
        <v>8.33333333333333</v>
      </c>
    </row>
    <row r="13" spans="1:19">
      <c r="A13" t="s">
        <v>0</v>
      </c>
      <c r="B13">
        <v>12</v>
      </c>
      <c r="C13">
        <v>13</v>
      </c>
      <c r="D13">
        <v>10</v>
      </c>
      <c r="E13">
        <v>7</v>
      </c>
      <c r="F13">
        <v>11</v>
      </c>
      <c r="G13">
        <v>10</v>
      </c>
      <c r="H13">
        <v>17</v>
      </c>
      <c r="I13">
        <v>9</v>
      </c>
      <c r="J13">
        <v>5</v>
      </c>
      <c r="K13">
        <v>8</v>
      </c>
      <c r="L13">
        <v>12</v>
      </c>
      <c r="M13">
        <v>9</v>
      </c>
      <c r="N13">
        <v>10</v>
      </c>
      <c r="O13">
        <v>7</v>
      </c>
      <c r="P13">
        <v>9</v>
      </c>
      <c r="Q13">
        <v>8</v>
      </c>
      <c r="R13">
        <v>13</v>
      </c>
      <c r="S13">
        <v>12</v>
      </c>
    </row>
    <row r="14" ht="15" spans="2:19">
      <c r="B14" s="2">
        <f>B13*POWER(10,3)</f>
        <v>12000</v>
      </c>
      <c r="C14" s="2">
        <f>C13*POWER(10,3)</f>
        <v>13000</v>
      </c>
      <c r="D14" s="2">
        <f t="shared" ref="D14:S14" si="1">D13*POWER(10,3)</f>
        <v>10000</v>
      </c>
      <c r="E14" s="2">
        <f t="shared" si="1"/>
        <v>7000</v>
      </c>
      <c r="F14" s="2">
        <f t="shared" si="1"/>
        <v>11000</v>
      </c>
      <c r="G14" s="2">
        <f t="shared" si="1"/>
        <v>10000</v>
      </c>
      <c r="H14" s="2">
        <f t="shared" si="1"/>
        <v>17000</v>
      </c>
      <c r="I14" s="2">
        <f t="shared" si="1"/>
        <v>9000</v>
      </c>
      <c r="J14" s="2">
        <f t="shared" si="1"/>
        <v>5000</v>
      </c>
      <c r="K14" s="2">
        <f t="shared" si="1"/>
        <v>8000</v>
      </c>
      <c r="L14" s="2">
        <f t="shared" si="1"/>
        <v>12000</v>
      </c>
      <c r="M14" s="2">
        <f t="shared" si="1"/>
        <v>9000</v>
      </c>
      <c r="N14" s="2">
        <f t="shared" si="1"/>
        <v>10000</v>
      </c>
      <c r="O14" s="2">
        <f t="shared" si="1"/>
        <v>7000</v>
      </c>
      <c r="P14" s="2">
        <f t="shared" si="1"/>
        <v>9000</v>
      </c>
      <c r="Q14" s="2">
        <f t="shared" si="1"/>
        <v>8000</v>
      </c>
      <c r="R14" s="2">
        <f t="shared" si="1"/>
        <v>13000</v>
      </c>
      <c r="S14" s="2">
        <f t="shared" si="1"/>
        <v>12000</v>
      </c>
    </row>
    <row r="15" ht="15" spans="2:21">
      <c r="B15" s="3">
        <f>B14/3.14*0.45*0.45</f>
        <v>773.885350318471</v>
      </c>
      <c r="C15" s="3">
        <f t="shared" ref="C15:S15" si="2">C14/3.14*0.45*0.45</f>
        <v>838.375796178344</v>
      </c>
      <c r="D15" s="3">
        <f t="shared" si="2"/>
        <v>644.904458598726</v>
      </c>
      <c r="E15" s="3">
        <f t="shared" si="2"/>
        <v>451.433121019108</v>
      </c>
      <c r="F15" s="3">
        <f t="shared" si="2"/>
        <v>709.394904458599</v>
      </c>
      <c r="G15" s="3">
        <f t="shared" si="2"/>
        <v>644.904458598726</v>
      </c>
      <c r="H15" s="3">
        <f t="shared" si="2"/>
        <v>1096.33757961783</v>
      </c>
      <c r="I15" s="3">
        <f t="shared" si="2"/>
        <v>580.414012738854</v>
      </c>
      <c r="J15" s="3">
        <f t="shared" si="2"/>
        <v>322.452229299363</v>
      </c>
      <c r="K15" s="3">
        <f t="shared" si="2"/>
        <v>515.923566878981</v>
      </c>
      <c r="L15" s="3">
        <f t="shared" si="2"/>
        <v>773.885350318471</v>
      </c>
      <c r="M15" s="3">
        <f t="shared" si="2"/>
        <v>580.414012738854</v>
      </c>
      <c r="N15" s="3">
        <f t="shared" si="2"/>
        <v>644.904458598726</v>
      </c>
      <c r="O15" s="3">
        <f t="shared" si="2"/>
        <v>451.433121019108</v>
      </c>
      <c r="P15" s="3">
        <f t="shared" si="2"/>
        <v>580.414012738854</v>
      </c>
      <c r="Q15" s="3">
        <f t="shared" si="2"/>
        <v>515.923566878981</v>
      </c>
      <c r="R15" s="3">
        <f t="shared" si="2"/>
        <v>838.375796178344</v>
      </c>
      <c r="S15" s="3">
        <f t="shared" si="2"/>
        <v>773.885350318471</v>
      </c>
      <c r="T15" s="3">
        <f>AVERAGE(B15:S15)</f>
        <v>652.070063694268</v>
      </c>
      <c r="U15" s="3">
        <f>STDEVP(B15:S15)</f>
        <v>175.813053053292</v>
      </c>
    </row>
    <row r="16" ht="15" spans="2:21">
      <c r="B16" s="4">
        <f>LOG10(B15)</f>
        <v>2.8886766255251</v>
      </c>
      <c r="C16" s="4">
        <f t="shared" ref="C16:S16" si="3">LOG10(C15)</f>
        <v>2.92343873178431</v>
      </c>
      <c r="D16" s="4">
        <f t="shared" si="3"/>
        <v>2.80949537947747</v>
      </c>
      <c r="E16" s="4">
        <f t="shared" si="3"/>
        <v>2.65459341949173</v>
      </c>
      <c r="F16" s="4">
        <f t="shared" si="3"/>
        <v>2.8508880646357</v>
      </c>
      <c r="G16" s="4">
        <f t="shared" si="3"/>
        <v>2.80949537947747</v>
      </c>
      <c r="H16" s="4">
        <f t="shared" si="3"/>
        <v>3.03994430085575</v>
      </c>
      <c r="I16" s="4">
        <f t="shared" si="3"/>
        <v>2.7637378889168</v>
      </c>
      <c r="J16" s="4">
        <f t="shared" si="3"/>
        <v>2.50846538381349</v>
      </c>
      <c r="K16" s="4">
        <f t="shared" si="3"/>
        <v>2.71258536646942</v>
      </c>
      <c r="L16" s="4">
        <f t="shared" si="3"/>
        <v>2.8886766255251</v>
      </c>
      <c r="M16" s="4">
        <f t="shared" si="3"/>
        <v>2.7637378889168</v>
      </c>
      <c r="N16" s="4">
        <f t="shared" si="3"/>
        <v>2.80949537947747</v>
      </c>
      <c r="O16" s="4">
        <f t="shared" si="3"/>
        <v>2.65459341949173</v>
      </c>
      <c r="P16" s="4">
        <f t="shared" si="3"/>
        <v>2.7637378889168</v>
      </c>
      <c r="Q16" s="4">
        <f t="shared" si="3"/>
        <v>2.71258536646942</v>
      </c>
      <c r="R16" s="4">
        <f t="shared" si="3"/>
        <v>2.92343873178431</v>
      </c>
      <c r="S16" s="4">
        <f t="shared" si="3"/>
        <v>2.8886766255251</v>
      </c>
      <c r="T16" s="4">
        <f>AVERAGE(B16:S16)</f>
        <v>2.79812569258633</v>
      </c>
      <c r="U16" s="4">
        <f>STDEVP(B16:S16)</f>
        <v>0.120402340723314</v>
      </c>
    </row>
    <row r="17" spans="1:19">
      <c r="A17" t="s">
        <v>2</v>
      </c>
      <c r="B17">
        <v>10</v>
      </c>
      <c r="C17">
        <v>5</v>
      </c>
      <c r="D17">
        <v>10</v>
      </c>
      <c r="E17">
        <v>3</v>
      </c>
      <c r="F17">
        <v>9</v>
      </c>
      <c r="G17">
        <v>3</v>
      </c>
      <c r="H17">
        <v>3</v>
      </c>
      <c r="I17">
        <v>3</v>
      </c>
      <c r="J17">
        <v>5</v>
      </c>
      <c r="K17">
        <v>3</v>
      </c>
      <c r="L17">
        <v>6</v>
      </c>
      <c r="M17">
        <v>5</v>
      </c>
      <c r="N17">
        <v>5</v>
      </c>
      <c r="O17">
        <v>12</v>
      </c>
      <c r="P17">
        <v>15</v>
      </c>
      <c r="Q17">
        <v>8</v>
      </c>
      <c r="R17">
        <v>3</v>
      </c>
      <c r="S17">
        <v>7</v>
      </c>
    </row>
    <row r="18" ht="15" spans="2:21">
      <c r="B18" s="3">
        <f>B17*POWER(10,3)</f>
        <v>10000</v>
      </c>
      <c r="C18" s="3">
        <f>C17*POWER(10,3)</f>
        <v>5000</v>
      </c>
      <c r="D18" s="3">
        <f t="shared" ref="D18" si="4">D17*POWER(10,3)</f>
        <v>10000</v>
      </c>
      <c r="E18" s="3">
        <f t="shared" ref="E18" si="5">E17*POWER(10,3)</f>
        <v>3000</v>
      </c>
      <c r="F18" s="3">
        <f t="shared" ref="F18" si="6">F17*POWER(10,3)</f>
        <v>9000</v>
      </c>
      <c r="G18" s="3">
        <f t="shared" ref="G18" si="7">G17*POWER(10,3)</f>
        <v>3000</v>
      </c>
      <c r="H18" s="3">
        <f t="shared" ref="H18" si="8">H17*POWER(10,3)</f>
        <v>3000</v>
      </c>
      <c r="I18" s="3">
        <f t="shared" ref="I18" si="9">I17*POWER(10,3)</f>
        <v>3000</v>
      </c>
      <c r="J18" s="3">
        <f t="shared" ref="J18" si="10">J17*POWER(10,3)</f>
        <v>5000</v>
      </c>
      <c r="K18" s="3">
        <f t="shared" ref="K18" si="11">K17*POWER(10,3)</f>
        <v>3000</v>
      </c>
      <c r="L18" s="3">
        <f t="shared" ref="L18" si="12">L17*POWER(10,3)</f>
        <v>6000</v>
      </c>
      <c r="M18" s="3">
        <f t="shared" ref="M18" si="13">M17*POWER(10,3)</f>
        <v>5000</v>
      </c>
      <c r="N18" s="3">
        <f t="shared" ref="N18" si="14">N17*POWER(10,3)</f>
        <v>5000</v>
      </c>
      <c r="O18" s="3">
        <f t="shared" ref="O18" si="15">O17*POWER(10,3)</f>
        <v>12000</v>
      </c>
      <c r="P18" s="3">
        <f t="shared" ref="P18" si="16">P17*POWER(10,3)</f>
        <v>15000</v>
      </c>
      <c r="Q18" s="3">
        <f t="shared" ref="Q18" si="17">Q17*POWER(10,3)</f>
        <v>8000</v>
      </c>
      <c r="R18" s="3">
        <f t="shared" ref="R18" si="18">R17*POWER(10,3)</f>
        <v>3000</v>
      </c>
      <c r="S18" s="3">
        <f t="shared" ref="S18" si="19">S17*POWER(10,3)</f>
        <v>7000</v>
      </c>
      <c r="T18" s="6"/>
      <c r="U18" s="6"/>
    </row>
    <row r="19" ht="15" spans="2:21">
      <c r="B19" s="3">
        <f>B18/3.14*0.45*0.45</f>
        <v>644.904458598726</v>
      </c>
      <c r="C19" s="3">
        <f t="shared" ref="C19:S19" si="20">C18/3.14*0.45*0.45</f>
        <v>322.452229299363</v>
      </c>
      <c r="D19" s="3">
        <f t="shared" si="20"/>
        <v>644.904458598726</v>
      </c>
      <c r="E19" s="3">
        <f t="shared" si="20"/>
        <v>193.471337579618</v>
      </c>
      <c r="F19" s="3">
        <f t="shared" si="20"/>
        <v>580.414012738854</v>
      </c>
      <c r="G19" s="3">
        <f t="shared" si="20"/>
        <v>193.471337579618</v>
      </c>
      <c r="H19" s="3">
        <f t="shared" si="20"/>
        <v>193.471337579618</v>
      </c>
      <c r="I19" s="3">
        <f t="shared" si="20"/>
        <v>193.471337579618</v>
      </c>
      <c r="J19" s="3">
        <f t="shared" si="20"/>
        <v>322.452229299363</v>
      </c>
      <c r="K19" s="3">
        <f t="shared" si="20"/>
        <v>193.471337579618</v>
      </c>
      <c r="L19" s="3">
        <f t="shared" si="20"/>
        <v>386.942675159236</v>
      </c>
      <c r="M19" s="3">
        <f t="shared" si="20"/>
        <v>322.452229299363</v>
      </c>
      <c r="N19" s="3">
        <f t="shared" si="20"/>
        <v>322.452229299363</v>
      </c>
      <c r="O19" s="3">
        <f t="shared" si="20"/>
        <v>773.885350318471</v>
      </c>
      <c r="P19" s="3">
        <f t="shared" si="20"/>
        <v>967.356687898089</v>
      </c>
      <c r="Q19" s="3">
        <f t="shared" si="20"/>
        <v>515.923566878981</v>
      </c>
      <c r="R19" s="3">
        <f t="shared" si="20"/>
        <v>193.471337579618</v>
      </c>
      <c r="S19" s="3">
        <f t="shared" si="20"/>
        <v>451.433121019108</v>
      </c>
      <c r="T19" s="3">
        <f>AVERAGE(B19:S19)</f>
        <v>412.022292993631</v>
      </c>
      <c r="U19" s="3">
        <f>STDEVP(B19:S19)</f>
        <v>224.576282640021</v>
      </c>
    </row>
    <row r="20" ht="15" spans="2:21">
      <c r="B20" s="4">
        <f>LOG10(B19)</f>
        <v>2.80949537947747</v>
      </c>
      <c r="C20" s="4">
        <f t="shared" ref="C20" si="21">LOG10(C19)</f>
        <v>2.50846538381349</v>
      </c>
      <c r="D20" s="4">
        <f t="shared" ref="D20" si="22">LOG10(D19)</f>
        <v>2.80949537947747</v>
      </c>
      <c r="E20" s="4">
        <f t="shared" ref="E20" si="23">LOG10(E19)</f>
        <v>2.28661663419713</v>
      </c>
      <c r="F20" s="4">
        <f t="shared" ref="F20" si="24">LOG10(F19)</f>
        <v>2.7637378889168</v>
      </c>
      <c r="G20" s="4">
        <f t="shared" ref="G20" si="25">LOG10(G19)</f>
        <v>2.28661663419713</v>
      </c>
      <c r="H20" s="4">
        <f t="shared" ref="H20" si="26">LOG10(H19)</f>
        <v>2.28661663419713</v>
      </c>
      <c r="I20" s="4">
        <f t="shared" ref="I20" si="27">LOG10(I19)</f>
        <v>2.28661663419713</v>
      </c>
      <c r="J20" s="4">
        <f t="shared" ref="J20" si="28">LOG10(J19)</f>
        <v>2.50846538381349</v>
      </c>
      <c r="K20" s="4">
        <f t="shared" ref="K20" si="29">LOG10(K19)</f>
        <v>2.28661663419713</v>
      </c>
      <c r="L20" s="4">
        <f t="shared" ref="L20" si="30">LOG10(L19)</f>
        <v>2.58764662986112</v>
      </c>
      <c r="M20" s="4">
        <f t="shared" ref="M20" si="31">LOG10(M19)</f>
        <v>2.50846538381349</v>
      </c>
      <c r="N20" s="4">
        <f t="shared" ref="N20" si="32">LOG10(N19)</f>
        <v>2.50846538381349</v>
      </c>
      <c r="O20" s="4">
        <f t="shared" ref="O20" si="33">LOG10(O19)</f>
        <v>2.8886766255251</v>
      </c>
      <c r="P20" s="4">
        <f t="shared" ref="P20" si="34">LOG10(P19)</f>
        <v>2.98558663853315</v>
      </c>
      <c r="Q20" s="4">
        <f t="shared" ref="Q20" si="35">LOG10(Q19)</f>
        <v>2.71258536646942</v>
      </c>
      <c r="R20" s="4">
        <f t="shared" ref="R20" si="36">LOG10(R19)</f>
        <v>2.28661663419713</v>
      </c>
      <c r="S20" s="4">
        <f t="shared" ref="S20" si="37">LOG10(S19)</f>
        <v>2.65459341949173</v>
      </c>
      <c r="T20" s="4">
        <f>AVERAGE(B20:S20)</f>
        <v>2.55363214823272</v>
      </c>
      <c r="U20" s="4">
        <f>STDEVP(B20:S20)</f>
        <v>0.22930765791572</v>
      </c>
    </row>
    <row r="22" ht="15" spans="1:3">
      <c r="A22" t="s">
        <v>0</v>
      </c>
      <c r="B22" s="4">
        <v>2.79812569258633</v>
      </c>
      <c r="C22" s="4">
        <v>0.120402340723314</v>
      </c>
    </row>
    <row r="23" ht="15" spans="1:3">
      <c r="A23" t="s">
        <v>2</v>
      </c>
      <c r="B23" s="4">
        <v>2.55363214823272</v>
      </c>
      <c r="C23" s="4">
        <v>0.22930765791572</v>
      </c>
    </row>
  </sheetData>
  <mergeCells count="2">
    <mergeCell ref="I1:I3"/>
    <mergeCell ref="I5:I7"/>
  </mergeCell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路在脚下</cp:lastModifiedBy>
  <dcterms:created xsi:type="dcterms:W3CDTF">2006-09-16T00:00:00Z</dcterms:created>
  <dcterms:modified xsi:type="dcterms:W3CDTF">2021-08-21T02:12:33Z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