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<sst xmlns="http://schemas.openxmlformats.org/spreadsheetml/2006/main" count="83" uniqueCount="16">
  <si>
    <t>CK-1</t>
  </si>
  <si>
    <t>CK-2</t>
  </si>
  <si>
    <t>CK-3</t>
  </si>
  <si>
    <t>PqbZIP1-1</t>
  </si>
  <si>
    <t>PqbZIP1-2</t>
  </si>
  <si>
    <t>PqbZIP1-3</t>
  </si>
  <si>
    <r>
      <t>（</t>
    </r>
    <r>
      <rPr>
        <sz val="10.5"/>
        <color theme="1"/>
        <rFont val="Times New Roman"/>
        <charset val="134"/>
      </rPr>
      <t>JA</t>
    </r>
    <r>
      <rPr>
        <sz val="10.5"/>
        <color theme="1"/>
        <rFont val="宋体"/>
        <charset val="134"/>
      </rPr>
      <t>）</t>
    </r>
    <r>
      <rPr>
        <sz val="10.5"/>
        <color theme="1"/>
        <rFont val="Times New Roman"/>
        <charset val="134"/>
      </rPr>
      <t xml:space="preserve"> </t>
    </r>
    <r>
      <rPr>
        <sz val="10.5"/>
        <color theme="1"/>
        <rFont val="宋体"/>
        <charset val="134"/>
      </rPr>
      <t>（单位：</t>
    </r>
    <r>
      <rPr>
        <sz val="10.5"/>
        <color rgb="FF333333"/>
        <rFont val="Times New Roman"/>
        <charset val="134"/>
      </rPr>
      <t>pmol/g</t>
    </r>
    <r>
      <rPr>
        <sz val="10.5"/>
        <color theme="1"/>
        <rFont val="宋体"/>
        <charset val="134"/>
      </rPr>
      <t>）</t>
    </r>
  </si>
  <si>
    <r>
      <t>（</t>
    </r>
    <r>
      <rPr>
        <sz val="10.5"/>
        <color theme="1"/>
        <rFont val="Times New Roman"/>
        <charset val="134"/>
      </rPr>
      <t>SA</t>
    </r>
    <r>
      <rPr>
        <sz val="10.5"/>
        <color theme="1"/>
        <rFont val="宋体"/>
        <charset val="134"/>
      </rPr>
      <t>）</t>
    </r>
    <r>
      <rPr>
        <sz val="10.5"/>
        <color theme="1"/>
        <rFont val="Times New Roman"/>
        <charset val="134"/>
      </rPr>
      <t xml:space="preserve"> </t>
    </r>
    <r>
      <rPr>
        <sz val="10.5"/>
        <color theme="1"/>
        <rFont val="宋体"/>
        <charset val="134"/>
      </rPr>
      <t>（单位：</t>
    </r>
    <r>
      <rPr>
        <sz val="10.5"/>
        <color rgb="FF333333"/>
        <rFont val="Times New Roman"/>
        <charset val="134"/>
      </rPr>
      <t>pmol/g</t>
    </r>
    <r>
      <rPr>
        <sz val="10.5"/>
        <color theme="1"/>
        <rFont val="宋体"/>
        <charset val="134"/>
      </rPr>
      <t>）</t>
    </r>
  </si>
  <si>
    <r>
      <t>（</t>
    </r>
    <r>
      <rPr>
        <sz val="10.5"/>
        <color theme="1"/>
        <rFont val="Times New Roman"/>
        <charset val="134"/>
      </rPr>
      <t>ABA</t>
    </r>
    <r>
      <rPr>
        <sz val="10.5"/>
        <color theme="1"/>
        <rFont val="宋体"/>
        <charset val="134"/>
        <scheme val="minor"/>
      </rPr>
      <t>）</t>
    </r>
    <r>
      <rPr>
        <sz val="10.5"/>
        <color theme="1"/>
        <rFont val="Times New Roman"/>
        <charset val="134"/>
      </rPr>
      <t xml:space="preserve"> </t>
    </r>
    <r>
      <rPr>
        <sz val="10.5"/>
        <color theme="1"/>
        <rFont val="宋体"/>
        <charset val="134"/>
      </rPr>
      <t>（单位：</t>
    </r>
    <r>
      <rPr>
        <sz val="10.5"/>
        <color theme="1"/>
        <rFont val="Times New Roman"/>
        <charset val="134"/>
      </rPr>
      <t>μg/g</t>
    </r>
    <r>
      <rPr>
        <sz val="10.5"/>
        <color theme="1"/>
        <rFont val="宋体"/>
        <charset val="134"/>
      </rPr>
      <t>）</t>
    </r>
  </si>
  <si>
    <r>
      <rPr>
        <sz val="10.5"/>
        <color theme="1"/>
        <rFont val="Times New Roman"/>
        <charset val="134"/>
      </rPr>
      <t>JA</t>
    </r>
  </si>
  <si>
    <t>（单位：pmol/g）</t>
  </si>
  <si>
    <r>
      <rPr>
        <sz val="10.5"/>
        <color theme="1"/>
        <rFont val="Times New Roman"/>
        <charset val="134"/>
      </rPr>
      <t>SA</t>
    </r>
  </si>
  <si>
    <r>
      <rPr>
        <sz val="10.5"/>
        <color theme="1"/>
        <rFont val="Times New Roman"/>
        <charset val="134"/>
      </rPr>
      <t>ABA</t>
    </r>
  </si>
  <si>
    <t>（单位：μg/g）</t>
  </si>
  <si>
    <t>GFP</t>
  </si>
  <si>
    <t>PqbZIP1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</si>
</sst>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7.5"/>
      <color theme="1"/>
      <name val="Times New Roman"/>
      <charset val="134"/>
    </font>
    <font>
      <sz val="10.5"/>
      <color theme="1"/>
      <name val="宋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.5"/>
      <color rgb="FFFF0000"/>
      <name val="Times New Roman"/>
      <charset val="134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.5"/>
      <color theme="1"/>
      <name val="Times New Roman"/>
      <charset val="134"/>
    </font>
    <font>
      <sz val="10.5"/>
      <color rgb="FF333333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8" fillId="7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2" borderId="11" applyNumberFormat="0" applyFon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8" fillId="2" borderId="6" applyNumberFormat="0" applyAlignment="0" applyProtection="0">
      <alignment vertical="center"/>
    </xf>
    <xf numFmtId="0" fontId="20" fillId="2" borderId="9" applyNumberFormat="0" applyAlignment="0" applyProtection="0">
      <alignment vertical="center"/>
    </xf>
    <xf numFmtId="0" fontId="21" fillId="19" borderId="10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Sheet1!$E$44</c:f>
              <c:strCache>
                <c:ptCount val="1"/>
                <c:pt idx="0">
                  <c:v>JA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-0.0733944651161639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zh-CN"/>
                      <a:t>b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-0.0559195924694582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en-US"/>
                      <a:t>a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6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errBars>
            <c:errBarType val="both"/>
            <c:errValType val="cust"/>
            <c:noEndCap val="0"/>
            <c:plus>
              <c:numRef>
                <c:f>Sheet1!$G$45:$G$46</c:f>
                <c:numCache>
                  <c:formatCode>General</c:formatCode>
                  <c:ptCount val="2"/>
                  <c:pt idx="0">
                    <c:v>2.97707298873354</c:v>
                  </c:pt>
                  <c:pt idx="1">
                    <c:v>2.2488895750987</c:v>
                  </c:pt>
                </c:numCache>
              </c:numRef>
            </c:plus>
            <c:minus>
              <c:numRef>
                <c:f>Sheet1!$G$45:$G$46</c:f>
                <c:numCache>
                  <c:formatCode>General</c:formatCode>
                  <c:ptCount val="2"/>
                  <c:pt idx="0">
                    <c:v>2.97707298873354</c:v>
                  </c:pt>
                  <c:pt idx="1">
                    <c:v>2.2488895750987</c:v>
                  </c:pt>
                </c:numCache>
              </c:numRef>
            </c:minus>
          </c:errBars>
          <c:cat>
            <c:strRef>
              <c:f>Sheet1!$A$45:$A$46</c:f>
              <c:strCache>
                <c:ptCount val="2"/>
                <c:pt idx="0">
                  <c:v>GFP</c:v>
                </c:pt>
                <c:pt idx="1">
                  <c:v>PqbZIP1</c:v>
                </c:pt>
              </c:strCache>
            </c:strRef>
          </c:cat>
          <c:val>
            <c:numRef>
              <c:f>Sheet1!$E$45:$E$46</c:f>
              <c:numCache>
                <c:formatCode>General</c:formatCode>
                <c:ptCount val="2"/>
                <c:pt idx="0">
                  <c:v>174.379722222222</c:v>
                </c:pt>
                <c:pt idx="1">
                  <c:v>183.263888888889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237632"/>
        <c:axId val="95151808"/>
      </c:barChart>
      <c:catAx>
        <c:axId val="952376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95151808"/>
        <c:crosses val="autoZero"/>
        <c:auto val="1"/>
        <c:lblAlgn val="ctr"/>
        <c:lblOffset val="100"/>
        <c:noMultiLvlLbl val="0"/>
      </c:catAx>
      <c:valAx>
        <c:axId val="95151808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zh-CN" sz="16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600" b="1" i="0" baseline="0">
                    <a:effectLst/>
                  </a:rPr>
                  <a:t>The jasmonic acid content in </a:t>
                </a:r>
                <a:endParaRPr lang="en-US" altLang="zh-CN" sz="1600" b="1" i="0" baseline="0">
                  <a:effectLst/>
                </a:endParaRPr>
              </a:p>
              <a:p>
                <a:pPr>
                  <a:defRPr lang="zh-CN" sz="16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600" b="1" i="1" baseline="0">
                    <a:effectLst/>
                  </a:rPr>
                  <a:t>N. benthamiana</a:t>
                </a:r>
                <a:r>
                  <a:rPr lang="en-US" altLang="zh-CN" sz="1600" b="1" i="0" baseline="0">
                    <a:effectLst/>
                  </a:rPr>
                  <a:t> (pmol/g)</a:t>
                </a:r>
                <a:endParaRPr lang="zh-CN" altLang="zh-CN" sz="16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95237632"/>
        <c:crosses val="autoZero"/>
        <c:crossBetween val="between"/>
      </c:valAx>
    </c:plotArea>
    <c:plotVisOnly val="1"/>
    <c:dispBlanksAs val="gap"/>
    <c:showDLblsOverMax val="0"/>
  </c:chart>
  <c:spPr>
    <a:ln w="9525" cap="flat" cmpd="sng" algn="ctr">
      <a:noFill/>
      <a:prstDash val="solid"/>
      <a:round/>
    </a:ln>
  </c:spPr>
  <c:txPr>
    <a:bodyPr/>
    <a:lstStyle/>
    <a:p>
      <a:pPr>
        <a:defRPr lang="zh-CN" sz="1600">
          <a:latin typeface="Times New Roman" panose="02020603050405020304" pitchFamily="18" charset="0"/>
          <a:cs typeface="Times New Roman" panose="02020603050405020304" pitchFamily="18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Sheet1!$L$44</c:f>
              <c:strCache>
                <c:ptCount val="1"/>
                <c:pt idx="0">
                  <c:v>SA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dLbls>
            <c:dLbl>
              <c:idx val="0"/>
              <c:layout/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en-US"/>
                      <a:t>b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en-US"/>
                      <a:t>a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6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errBars>
            <c:errBarType val="both"/>
            <c:errValType val="cust"/>
            <c:noEndCap val="0"/>
            <c:plus>
              <c:numRef>
                <c:f>Sheet1!$N$45:$N$46</c:f>
                <c:numCache>
                  <c:formatCode>General</c:formatCode>
                  <c:ptCount val="2"/>
                  <c:pt idx="0">
                    <c:v>3.15235819528143</c:v>
                  </c:pt>
                  <c:pt idx="1">
                    <c:v>1.33589562826953</c:v>
                  </c:pt>
                </c:numCache>
              </c:numRef>
            </c:plus>
            <c:minus>
              <c:numRef>
                <c:f>Sheet1!$N$45:$N$46</c:f>
                <c:numCache>
                  <c:formatCode>General</c:formatCode>
                  <c:ptCount val="2"/>
                  <c:pt idx="0">
                    <c:v>3.15235819528143</c:v>
                  </c:pt>
                  <c:pt idx="1">
                    <c:v>1.33589562826953</c:v>
                  </c:pt>
                </c:numCache>
              </c:numRef>
            </c:minus>
          </c:errBars>
          <c:cat>
            <c:strRef>
              <c:f>Sheet1!$A$45:$A$46</c:f>
              <c:strCache>
                <c:ptCount val="2"/>
                <c:pt idx="0">
                  <c:v>GFP</c:v>
                </c:pt>
                <c:pt idx="1">
                  <c:v>PqbZIP1</c:v>
                </c:pt>
              </c:strCache>
            </c:strRef>
          </c:cat>
          <c:val>
            <c:numRef>
              <c:f>Sheet1!$L$45:$L$46</c:f>
              <c:numCache>
                <c:formatCode>General</c:formatCode>
                <c:ptCount val="2"/>
                <c:pt idx="0">
                  <c:v>213.639722222222</c:v>
                </c:pt>
                <c:pt idx="1">
                  <c:v>252.519166666667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238144"/>
        <c:axId val="95154112"/>
      </c:barChart>
      <c:catAx>
        <c:axId val="9523814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95154112"/>
        <c:crosses val="autoZero"/>
        <c:auto val="1"/>
        <c:lblAlgn val="ctr"/>
        <c:lblOffset val="100"/>
        <c:noMultiLvlLbl val="0"/>
      </c:catAx>
      <c:valAx>
        <c:axId val="95154112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zh-CN" sz="16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The salicylic acid content in </a:t>
                </a:r>
                <a:endParaRPr lang="zh-CN"/>
              </a:p>
              <a:p>
                <a:pPr>
                  <a:defRPr lang="zh-CN" sz="16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i="1"/>
                  <a:t>N. benthamiana </a:t>
                </a:r>
                <a:r>
                  <a:rPr lang="en-US"/>
                  <a:t>(pmol/g)</a:t>
                </a:r>
                <a:endParaRPr lang="zh-CN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95238144"/>
        <c:crosses val="autoZero"/>
        <c:crossBetween val="between"/>
      </c:valAx>
    </c:plotArea>
    <c:plotVisOnly val="1"/>
    <c:dispBlanksAs val="gap"/>
    <c:showDLblsOverMax val="0"/>
  </c:chart>
  <c:spPr>
    <a:ln w="9525" cap="flat" cmpd="sng" algn="ctr">
      <a:noFill/>
      <a:prstDash val="solid"/>
      <a:round/>
    </a:ln>
  </c:spPr>
  <c:txPr>
    <a:bodyPr/>
    <a:lstStyle/>
    <a:p>
      <a:pPr>
        <a:defRPr lang="zh-CN" sz="1600">
          <a:latin typeface="Times New Roman" panose="02020603050405020304" pitchFamily="18" charset="0"/>
          <a:cs typeface="Times New Roman" panose="02020603050405020304" pitchFamily="18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Sheet1!$T$44</c:f>
              <c:strCache>
                <c:ptCount val="1"/>
                <c:pt idx="0">
                  <c:v>ABA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dLbls>
            <c:dLbl>
              <c:idx val="0"/>
              <c:layout/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en-US"/>
                      <a:t>b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6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en-US"/>
                      <a:t>a</a:t>
                    </a:r>
                    <a:endParaRPr lang="en-US" alt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6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errBars>
            <c:errBarType val="both"/>
            <c:errValType val="cust"/>
            <c:noEndCap val="0"/>
            <c:plus>
              <c:numRef>
                <c:f>Sheet1!$V$45:$V$46</c:f>
                <c:numCache>
                  <c:formatCode>General</c:formatCode>
                  <c:ptCount val="2"/>
                  <c:pt idx="0">
                    <c:v>0.834513331229648</c:v>
                  </c:pt>
                  <c:pt idx="1">
                    <c:v>1.00620996201305</c:v>
                  </c:pt>
                </c:numCache>
              </c:numRef>
            </c:plus>
            <c:minus>
              <c:numRef>
                <c:f>Sheet1!$V$45:$V$46</c:f>
                <c:numCache>
                  <c:formatCode>General</c:formatCode>
                  <c:ptCount val="2"/>
                  <c:pt idx="0">
                    <c:v>0.834513331229648</c:v>
                  </c:pt>
                  <c:pt idx="1">
                    <c:v>1.00620996201305</c:v>
                  </c:pt>
                </c:numCache>
              </c:numRef>
            </c:minus>
          </c:errBars>
          <c:cat>
            <c:strRef>
              <c:f>Sheet1!$A$45:$A$46</c:f>
              <c:strCache>
                <c:ptCount val="2"/>
                <c:pt idx="0">
                  <c:v>GFP</c:v>
                </c:pt>
                <c:pt idx="1">
                  <c:v>PqbZIP1</c:v>
                </c:pt>
              </c:strCache>
            </c:strRef>
          </c:cat>
          <c:val>
            <c:numRef>
              <c:f>Sheet1!$T$45:$T$46</c:f>
              <c:numCache>
                <c:formatCode>General</c:formatCode>
                <c:ptCount val="2"/>
                <c:pt idx="0">
                  <c:v>46.0466666666667</c:v>
                </c:pt>
                <c:pt idx="1">
                  <c:v>55.6355555555556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238656"/>
        <c:axId val="95156416"/>
      </c:barChart>
      <c:catAx>
        <c:axId val="952386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95156416"/>
        <c:crosses val="autoZero"/>
        <c:auto val="1"/>
        <c:lblAlgn val="ctr"/>
        <c:lblOffset val="100"/>
        <c:noMultiLvlLbl val="0"/>
      </c:catAx>
      <c:valAx>
        <c:axId val="95156416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zh-CN" sz="16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The abscisic acid content in </a:t>
                </a:r>
                <a:endParaRPr lang="zh-CN"/>
              </a:p>
              <a:p>
                <a:pPr>
                  <a:defRPr lang="zh-CN" sz="16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i="1"/>
                  <a:t>N. benthamiana </a:t>
                </a:r>
                <a:r>
                  <a:rPr lang="en-US"/>
                  <a:t>(</a:t>
                </a:r>
                <a:r>
                  <a:rPr lang="el-GR"/>
                  <a:t>μ</a:t>
                </a:r>
                <a:r>
                  <a:rPr lang="en-US"/>
                  <a:t>g/g)</a:t>
                </a:r>
                <a:endParaRPr lang="zh-CN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95238656"/>
        <c:crosses val="autoZero"/>
        <c:crossBetween val="between"/>
      </c:valAx>
    </c:plotArea>
    <c:plotVisOnly val="1"/>
    <c:dispBlanksAs val="gap"/>
    <c:showDLblsOverMax val="0"/>
  </c:chart>
  <c:spPr>
    <a:ln w="9525" cap="flat" cmpd="sng" algn="ctr">
      <a:noFill/>
      <a:prstDash val="solid"/>
      <a:round/>
    </a:ln>
  </c:spPr>
  <c:txPr>
    <a:bodyPr/>
    <a:lstStyle/>
    <a:p>
      <a:pPr>
        <a:defRPr lang="zh-CN" sz="1600">
          <a:latin typeface="Times New Roman" panose="02020603050405020304" pitchFamily="18" charset="0"/>
          <a:cs typeface="Times New Roman" panose="02020603050405020304" pitchFamily="18" charset="0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9525</xdr:colOff>
      <xdr:row>47</xdr:row>
      <xdr:rowOff>33020</xdr:rowOff>
    </xdr:from>
    <xdr:to>
      <xdr:col>5</xdr:col>
      <xdr:colOff>935355</xdr:colOff>
      <xdr:row>68</xdr:row>
      <xdr:rowOff>76200</xdr:rowOff>
    </xdr:to>
    <xdr:graphicFrame>
      <xdr:nvGraphicFramePr>
        <xdr:cNvPr id="7" name="图表 6"/>
        <xdr:cNvGraphicFramePr/>
      </xdr:nvGraphicFramePr>
      <xdr:xfrm>
        <a:off x="9525" y="8195945"/>
        <a:ext cx="5459730" cy="36436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27940</xdr:colOff>
      <xdr:row>46</xdr:row>
      <xdr:rowOff>118745</xdr:rowOff>
    </xdr:from>
    <xdr:to>
      <xdr:col>12</xdr:col>
      <xdr:colOff>914400</xdr:colOff>
      <xdr:row>67</xdr:row>
      <xdr:rowOff>152400</xdr:rowOff>
    </xdr:to>
    <xdr:graphicFrame>
      <xdr:nvGraphicFramePr>
        <xdr:cNvPr id="8" name="图表 7"/>
        <xdr:cNvGraphicFramePr/>
      </xdr:nvGraphicFramePr>
      <xdr:xfrm>
        <a:off x="7447915" y="8110220"/>
        <a:ext cx="4734560" cy="36341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951865</xdr:colOff>
      <xdr:row>46</xdr:row>
      <xdr:rowOff>90170</xdr:rowOff>
    </xdr:from>
    <xdr:to>
      <xdr:col>21</xdr:col>
      <xdr:colOff>457200</xdr:colOff>
      <xdr:row>68</xdr:row>
      <xdr:rowOff>9525</xdr:rowOff>
    </xdr:to>
    <xdr:graphicFrame>
      <xdr:nvGraphicFramePr>
        <xdr:cNvPr id="9" name="图表 8"/>
        <xdr:cNvGraphicFramePr/>
      </xdr:nvGraphicFramePr>
      <xdr:xfrm>
        <a:off x="15791815" y="8081645"/>
        <a:ext cx="4315460" cy="369125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52"/>
  <sheetViews>
    <sheetView tabSelected="1" workbookViewId="0">
      <selection activeCell="P20" sqref="P20"/>
    </sheetView>
  </sheetViews>
  <sheetFormatPr defaultColWidth="9" defaultRowHeight="13.5"/>
  <cols>
    <col min="2" max="15" width="12.625"/>
    <col min="17" max="23" width="12.625"/>
    <col min="35" max="35" width="12.75" customWidth="1"/>
  </cols>
  <sheetData>
    <row r="1" ht="14.25" spans="1:12">
      <c r="A1" s="1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</row>
    <row r="2" ht="14.25" spans="1:12">
      <c r="A2" s="3" t="s">
        <v>1</v>
      </c>
      <c r="B2" s="4" t="s">
        <v>1</v>
      </c>
      <c r="C2" s="4" t="s">
        <v>1</v>
      </c>
      <c r="D2" s="4" t="s">
        <v>1</v>
      </c>
      <c r="E2" s="4" t="s">
        <v>1</v>
      </c>
      <c r="F2" s="4" t="s">
        <v>1</v>
      </c>
      <c r="G2" s="4" t="s">
        <v>1</v>
      </c>
      <c r="H2" s="4" t="s">
        <v>1</v>
      </c>
      <c r="I2" s="4" t="s">
        <v>1</v>
      </c>
      <c r="J2" s="4" t="s">
        <v>1</v>
      </c>
      <c r="K2" s="4" t="s">
        <v>1</v>
      </c>
      <c r="L2" s="4" t="s">
        <v>1</v>
      </c>
    </row>
    <row r="3" ht="14.25" spans="1:12">
      <c r="A3" s="3" t="s">
        <v>2</v>
      </c>
      <c r="B3" s="4" t="s">
        <v>2</v>
      </c>
      <c r="C3" s="4" t="s">
        <v>2</v>
      </c>
      <c r="D3" s="4" t="s">
        <v>2</v>
      </c>
      <c r="E3" s="4" t="s">
        <v>2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</row>
    <row r="4" spans="1:12">
      <c r="A4" s="3" t="s">
        <v>3</v>
      </c>
      <c r="B4" s="4" t="s">
        <v>3</v>
      </c>
      <c r="C4" s="4" t="s">
        <v>3</v>
      </c>
      <c r="D4" s="4" t="s">
        <v>3</v>
      </c>
      <c r="E4" s="4" t="s">
        <v>3</v>
      </c>
      <c r="F4" s="4" t="s">
        <v>3</v>
      </c>
      <c r="G4" s="4" t="s">
        <v>3</v>
      </c>
      <c r="H4" s="4" t="s">
        <v>3</v>
      </c>
      <c r="I4" s="4" t="s">
        <v>3</v>
      </c>
      <c r="J4" s="4" t="s">
        <v>3</v>
      </c>
      <c r="K4" s="4" t="s">
        <v>3</v>
      </c>
      <c r="L4" s="4" t="s">
        <v>3</v>
      </c>
    </row>
    <row r="5" spans="1:12">
      <c r="A5" s="3" t="s">
        <v>4</v>
      </c>
      <c r="B5" s="4" t="s">
        <v>4</v>
      </c>
      <c r="C5" s="4" t="s">
        <v>4</v>
      </c>
      <c r="D5" s="4" t="s">
        <v>4</v>
      </c>
      <c r="E5" s="4" t="s">
        <v>4</v>
      </c>
      <c r="F5" s="4" t="s">
        <v>4</v>
      </c>
      <c r="G5" s="4" t="s">
        <v>4</v>
      </c>
      <c r="H5" s="4" t="s">
        <v>4</v>
      </c>
      <c r="I5" s="4" t="s">
        <v>4</v>
      </c>
      <c r="J5" s="4" t="s">
        <v>4</v>
      </c>
      <c r="K5" s="4" t="s">
        <v>4</v>
      </c>
      <c r="L5" s="4" t="s">
        <v>4</v>
      </c>
    </row>
    <row r="6" spans="1:12">
      <c r="A6" s="3" t="s">
        <v>5</v>
      </c>
      <c r="B6" s="4" t="s">
        <v>5</v>
      </c>
      <c r="C6" s="4" t="s">
        <v>5</v>
      </c>
      <c r="D6" s="4" t="s">
        <v>5</v>
      </c>
      <c r="E6" s="4" t="s">
        <v>5</v>
      </c>
      <c r="F6" s="4" t="s">
        <v>5</v>
      </c>
      <c r="G6" s="4" t="s">
        <v>5</v>
      </c>
      <c r="H6" s="4" t="s">
        <v>5</v>
      </c>
      <c r="I6" s="4" t="s">
        <v>5</v>
      </c>
      <c r="J6" s="4" t="s">
        <v>5</v>
      </c>
      <c r="K6" s="4" t="s">
        <v>5</v>
      </c>
      <c r="L6" s="4" t="s">
        <v>5</v>
      </c>
    </row>
    <row r="9" ht="14.25" spans="1:1">
      <c r="A9" s="5" t="s">
        <v>6</v>
      </c>
    </row>
    <row r="10" ht="14.25" spans="1:20">
      <c r="A10" s="6">
        <v>177.55</v>
      </c>
      <c r="B10" s="7">
        <v>177.99</v>
      </c>
      <c r="C10" s="7">
        <v>173.13</v>
      </c>
      <c r="D10" s="7">
        <v>177.99</v>
      </c>
      <c r="E10" s="7">
        <v>174.9</v>
      </c>
      <c r="F10" s="7">
        <v>177.55</v>
      </c>
      <c r="G10" s="7">
        <v>173.13</v>
      </c>
      <c r="H10" s="7">
        <v>171.8</v>
      </c>
      <c r="I10" s="7">
        <v>173.13</v>
      </c>
      <c r="J10" s="7">
        <v>172.24</v>
      </c>
      <c r="K10" s="7">
        <v>174.9</v>
      </c>
      <c r="L10" s="7">
        <v>179.32</v>
      </c>
      <c r="M10">
        <f>AVERAGE(A10:L10)</f>
        <v>175.3025</v>
      </c>
      <c r="N10">
        <v>175.3025</v>
      </c>
      <c r="T10" s="5"/>
    </row>
    <row r="11" spans="1:16">
      <c r="A11" s="8">
        <v>181.97</v>
      </c>
      <c r="B11" s="9">
        <v>174.9</v>
      </c>
      <c r="C11" s="9">
        <v>174.9</v>
      </c>
      <c r="D11" s="9">
        <v>176.66</v>
      </c>
      <c r="E11" s="9">
        <v>175.78</v>
      </c>
      <c r="F11" s="9">
        <v>175.78</v>
      </c>
      <c r="G11" s="9">
        <v>181.09</v>
      </c>
      <c r="H11" s="9">
        <v>172.24</v>
      </c>
      <c r="I11" s="9">
        <v>181.97</v>
      </c>
      <c r="J11" s="9">
        <v>177.11</v>
      </c>
      <c r="K11" s="9">
        <v>180.2</v>
      </c>
      <c r="L11" s="9">
        <v>177.11</v>
      </c>
      <c r="M11">
        <f t="shared" ref="M11:M15" si="0">AVERAGE(A11:L11)</f>
        <v>177.475833333333</v>
      </c>
      <c r="N11">
        <v>177.475833333333</v>
      </c>
      <c r="P11" s="13"/>
    </row>
    <row r="12" ht="14.25" spans="1:16">
      <c r="A12" s="8">
        <v>167.82</v>
      </c>
      <c r="B12" s="9">
        <v>171.36</v>
      </c>
      <c r="C12" s="9">
        <v>172.24</v>
      </c>
      <c r="D12" s="9">
        <v>171.8</v>
      </c>
      <c r="E12" s="9">
        <v>167.82</v>
      </c>
      <c r="F12" s="9">
        <v>166.93</v>
      </c>
      <c r="G12" s="9">
        <v>168.26</v>
      </c>
      <c r="H12" s="9">
        <v>172.68</v>
      </c>
      <c r="I12" s="9">
        <v>169.14</v>
      </c>
      <c r="J12" s="9">
        <v>170.03</v>
      </c>
      <c r="K12" s="9">
        <v>175.78</v>
      </c>
      <c r="L12" s="9">
        <v>170.47</v>
      </c>
      <c r="M12">
        <f t="shared" si="0"/>
        <v>170.360833333333</v>
      </c>
      <c r="N12">
        <v>170.360833333333</v>
      </c>
      <c r="P12" s="14"/>
    </row>
    <row r="13" spans="1:14">
      <c r="A13" s="8">
        <v>189.05</v>
      </c>
      <c r="B13" s="9">
        <v>188.17</v>
      </c>
      <c r="C13" s="9">
        <v>182.42</v>
      </c>
      <c r="D13" s="9">
        <v>183.3</v>
      </c>
      <c r="E13" s="9">
        <v>183.3</v>
      </c>
      <c r="F13" s="9">
        <v>183.3</v>
      </c>
      <c r="G13" s="9">
        <v>181.53</v>
      </c>
      <c r="H13" s="9">
        <v>181.09</v>
      </c>
      <c r="I13" s="9">
        <v>188.17</v>
      </c>
      <c r="J13" s="9">
        <v>184.19</v>
      </c>
      <c r="K13" s="9">
        <v>183.3</v>
      </c>
      <c r="L13" s="9">
        <v>182.42</v>
      </c>
      <c r="M13">
        <f t="shared" si="0"/>
        <v>184.186666666667</v>
      </c>
      <c r="N13">
        <v>184.186666666667</v>
      </c>
    </row>
    <row r="14" spans="1:14">
      <c r="A14" s="8">
        <v>189.94</v>
      </c>
      <c r="B14" s="9">
        <v>183.74</v>
      </c>
      <c r="C14" s="9">
        <v>185.07</v>
      </c>
      <c r="D14" s="9">
        <v>183.74</v>
      </c>
      <c r="E14" s="9">
        <v>181.09</v>
      </c>
      <c r="F14" s="9">
        <v>189.94</v>
      </c>
      <c r="G14" s="9">
        <v>189.05</v>
      </c>
      <c r="H14" s="9">
        <v>188.17</v>
      </c>
      <c r="I14" s="9">
        <v>183.74</v>
      </c>
      <c r="J14" s="9">
        <v>187.28</v>
      </c>
      <c r="K14" s="9">
        <v>181.53</v>
      </c>
      <c r="L14" s="9">
        <v>181.97</v>
      </c>
      <c r="M14">
        <f t="shared" si="0"/>
        <v>185.438333333333</v>
      </c>
      <c r="N14">
        <v>185.438333333333</v>
      </c>
    </row>
    <row r="15" spans="1:14">
      <c r="A15" s="8">
        <v>176.66</v>
      </c>
      <c r="B15" s="9">
        <v>176.66</v>
      </c>
      <c r="C15" s="9">
        <v>178.88</v>
      </c>
      <c r="D15" s="9">
        <v>181.97</v>
      </c>
      <c r="E15" s="9">
        <v>180.2</v>
      </c>
      <c r="F15" s="9">
        <v>182.42</v>
      </c>
      <c r="G15" s="9">
        <v>183.74</v>
      </c>
      <c r="H15" s="9">
        <v>178.88</v>
      </c>
      <c r="I15" s="9">
        <v>177.55</v>
      </c>
      <c r="J15" s="9">
        <v>182.86</v>
      </c>
      <c r="K15" s="9">
        <v>179.32</v>
      </c>
      <c r="L15" s="9">
        <v>182.86</v>
      </c>
      <c r="M15">
        <f t="shared" si="0"/>
        <v>180.166666666667</v>
      </c>
      <c r="N15">
        <v>180.166666666667</v>
      </c>
    </row>
    <row r="21" ht="14.25" spans="1:1">
      <c r="A21" s="5" t="s">
        <v>7</v>
      </c>
    </row>
    <row r="22" ht="14.25" spans="1:20">
      <c r="A22" s="6">
        <v>204.24</v>
      </c>
      <c r="B22" s="7">
        <v>210.93</v>
      </c>
      <c r="C22" s="7">
        <v>208.92</v>
      </c>
      <c r="D22" s="7">
        <v>209.59</v>
      </c>
      <c r="E22" s="7">
        <v>204.91</v>
      </c>
      <c r="F22" s="7">
        <v>216.28</v>
      </c>
      <c r="G22" s="7">
        <v>202.24</v>
      </c>
      <c r="H22" s="7">
        <v>204.91</v>
      </c>
      <c r="I22" s="7">
        <v>209.59</v>
      </c>
      <c r="J22" s="7">
        <v>214.27</v>
      </c>
      <c r="K22" s="7">
        <v>215.61</v>
      </c>
      <c r="L22" s="7">
        <v>213.6</v>
      </c>
      <c r="M22">
        <f>AVERAGE(A22:L22)</f>
        <v>209.590833333333</v>
      </c>
      <c r="N22">
        <v>209.590833333333</v>
      </c>
      <c r="T22" s="5"/>
    </row>
    <row r="23" spans="1:16">
      <c r="A23" s="8">
        <v>215.61</v>
      </c>
      <c r="B23" s="9">
        <v>210.26</v>
      </c>
      <c r="C23" s="9">
        <v>218.95</v>
      </c>
      <c r="D23" s="9">
        <v>213.6</v>
      </c>
      <c r="E23" s="9">
        <v>209.59</v>
      </c>
      <c r="F23" s="9">
        <v>212.93</v>
      </c>
      <c r="G23" s="9">
        <v>214.94</v>
      </c>
      <c r="H23" s="9">
        <v>208.25</v>
      </c>
      <c r="I23" s="9">
        <v>211.6</v>
      </c>
      <c r="J23" s="9">
        <v>210.93</v>
      </c>
      <c r="K23" s="9">
        <v>220.96</v>
      </c>
      <c r="L23" s="9">
        <v>220.96</v>
      </c>
      <c r="M23">
        <f t="shared" ref="M23:M27" si="1">AVERAGE(A23:L23)</f>
        <v>214.048333333333</v>
      </c>
      <c r="N23">
        <v>214.048333333333</v>
      </c>
      <c r="P23" s="13"/>
    </row>
    <row r="24" ht="14.25" spans="1:16">
      <c r="A24" s="8">
        <v>218.28</v>
      </c>
      <c r="B24" s="9">
        <v>214.94</v>
      </c>
      <c r="C24" s="9">
        <v>219.62</v>
      </c>
      <c r="D24" s="9">
        <v>218.28</v>
      </c>
      <c r="E24" s="9">
        <v>214.27</v>
      </c>
      <c r="F24" s="9">
        <v>212.93</v>
      </c>
      <c r="G24" s="9">
        <v>221.63</v>
      </c>
      <c r="H24" s="9">
        <v>219.62</v>
      </c>
      <c r="I24" s="9">
        <v>211.6</v>
      </c>
      <c r="J24" s="9">
        <v>220.96</v>
      </c>
      <c r="K24" s="9">
        <v>213.6</v>
      </c>
      <c r="L24" s="9">
        <v>221.63</v>
      </c>
      <c r="M24">
        <f t="shared" si="1"/>
        <v>217.28</v>
      </c>
      <c r="N24">
        <v>217.28</v>
      </c>
      <c r="P24" s="14"/>
    </row>
    <row r="25" spans="1:14">
      <c r="A25" s="8">
        <v>260.41</v>
      </c>
      <c r="B25" s="9">
        <v>257.07</v>
      </c>
      <c r="C25" s="9">
        <v>255.73</v>
      </c>
      <c r="D25" s="9">
        <v>249.05</v>
      </c>
      <c r="E25" s="9">
        <v>251.05</v>
      </c>
      <c r="F25" s="9">
        <v>251.05</v>
      </c>
      <c r="G25" s="9">
        <v>249.71</v>
      </c>
      <c r="H25" s="9">
        <v>257.07</v>
      </c>
      <c r="I25" s="9">
        <v>250.38</v>
      </c>
      <c r="J25" s="9">
        <v>259.08</v>
      </c>
      <c r="K25" s="9">
        <v>257.07</v>
      </c>
      <c r="L25" s="9">
        <v>253.73</v>
      </c>
      <c r="M25">
        <f t="shared" si="1"/>
        <v>254.283333333333</v>
      </c>
      <c r="N25">
        <v>254.283333333333</v>
      </c>
    </row>
    <row r="26" spans="1:14">
      <c r="A26" s="8">
        <v>251.05</v>
      </c>
      <c r="B26" s="9">
        <v>251.72</v>
      </c>
      <c r="C26" s="9">
        <v>258.41</v>
      </c>
      <c r="D26" s="9">
        <v>253.73</v>
      </c>
      <c r="E26" s="9">
        <v>251.05</v>
      </c>
      <c r="F26" s="9">
        <v>248.38</v>
      </c>
      <c r="G26" s="9">
        <v>254.4</v>
      </c>
      <c r="H26" s="9">
        <v>249.71</v>
      </c>
      <c r="I26" s="9">
        <v>250.38</v>
      </c>
      <c r="J26" s="9">
        <v>245.7</v>
      </c>
      <c r="K26" s="9">
        <v>257.74</v>
      </c>
      <c r="L26" s="9">
        <v>254.4</v>
      </c>
      <c r="M26">
        <f t="shared" si="1"/>
        <v>252.2225</v>
      </c>
      <c r="N26">
        <v>252.2225</v>
      </c>
    </row>
    <row r="27" spans="1:14">
      <c r="A27" s="8">
        <v>253.06</v>
      </c>
      <c r="B27" s="9">
        <v>245.7</v>
      </c>
      <c r="C27" s="9">
        <v>254.4</v>
      </c>
      <c r="D27" s="9">
        <v>251.72</v>
      </c>
      <c r="E27" s="9">
        <v>247.04</v>
      </c>
      <c r="F27" s="9">
        <v>251.05</v>
      </c>
      <c r="G27" s="9">
        <v>253.73</v>
      </c>
      <c r="H27" s="9">
        <v>255.06</v>
      </c>
      <c r="I27" s="9">
        <v>249.71</v>
      </c>
      <c r="J27" s="9">
        <v>249.71</v>
      </c>
      <c r="K27" s="9">
        <v>248.38</v>
      </c>
      <c r="L27" s="9">
        <v>253.06</v>
      </c>
      <c r="M27">
        <f t="shared" si="1"/>
        <v>251.051666666667</v>
      </c>
      <c r="N27">
        <v>251.051666666667</v>
      </c>
    </row>
    <row r="29" spans="24:24">
      <c r="X29" s="10"/>
    </row>
    <row r="34" ht="14.25" spans="1:1">
      <c r="A34" s="10" t="s">
        <v>8</v>
      </c>
    </row>
    <row r="35" ht="14.25" spans="1:14">
      <c r="A35" s="6">
        <v>44.63</v>
      </c>
      <c r="B35" s="7">
        <v>45.32</v>
      </c>
      <c r="C35" s="7">
        <v>44.36</v>
      </c>
      <c r="D35" s="7">
        <v>45.73</v>
      </c>
      <c r="E35" s="7">
        <v>43.81</v>
      </c>
      <c r="F35" s="7">
        <v>44.63</v>
      </c>
      <c r="G35" s="7">
        <v>45.46</v>
      </c>
      <c r="H35" s="7">
        <v>46.28</v>
      </c>
      <c r="I35" s="7">
        <v>44.36</v>
      </c>
      <c r="J35" s="7">
        <v>45.59</v>
      </c>
      <c r="K35" s="7">
        <v>44.08</v>
      </c>
      <c r="L35" s="7">
        <v>44.36</v>
      </c>
      <c r="M35">
        <f>AVERAGE(A35:L35)</f>
        <v>44.8841666666667</v>
      </c>
      <c r="N35">
        <v>44.8841666666667</v>
      </c>
    </row>
    <row r="36" spans="1:14">
      <c r="A36" s="8">
        <v>47.65</v>
      </c>
      <c r="B36" s="9">
        <v>46.69</v>
      </c>
      <c r="C36" s="9">
        <v>45.87</v>
      </c>
      <c r="D36" s="9">
        <v>47.65</v>
      </c>
      <c r="E36" s="9">
        <v>48.2</v>
      </c>
      <c r="F36" s="9">
        <v>47.51</v>
      </c>
      <c r="G36" s="9">
        <v>45.73</v>
      </c>
      <c r="H36" s="9">
        <v>46.55</v>
      </c>
      <c r="I36" s="9">
        <v>45.59</v>
      </c>
      <c r="J36" s="9">
        <v>46.14</v>
      </c>
      <c r="K36" s="9">
        <v>47.79</v>
      </c>
      <c r="L36" s="9">
        <v>46.28</v>
      </c>
      <c r="M36">
        <f t="shared" ref="M36:M40" si="2">AVERAGE(A36:L36)</f>
        <v>46.8041666666667</v>
      </c>
      <c r="N36">
        <v>46.8041666666667</v>
      </c>
    </row>
    <row r="37" spans="1:14">
      <c r="A37" s="8">
        <v>46.83</v>
      </c>
      <c r="B37" s="9">
        <v>45.46</v>
      </c>
      <c r="C37" s="9">
        <v>45.18</v>
      </c>
      <c r="D37" s="9">
        <v>45.18</v>
      </c>
      <c r="E37" s="9">
        <v>46.83</v>
      </c>
      <c r="F37" s="9">
        <v>47.24</v>
      </c>
      <c r="G37" s="9">
        <v>46.83</v>
      </c>
      <c r="H37" s="9">
        <v>46.97</v>
      </c>
      <c r="I37" s="9">
        <v>46.97</v>
      </c>
      <c r="J37" s="9">
        <v>46.55</v>
      </c>
      <c r="K37" s="9">
        <v>47.79</v>
      </c>
      <c r="L37" s="9">
        <v>45.59</v>
      </c>
      <c r="M37">
        <f t="shared" si="2"/>
        <v>46.4516666666667</v>
      </c>
      <c r="N37">
        <v>46.4516666666667</v>
      </c>
    </row>
    <row r="38" spans="1:14">
      <c r="A38" s="8">
        <v>57.95</v>
      </c>
      <c r="B38" s="9">
        <v>58.08</v>
      </c>
      <c r="C38" s="9">
        <v>57.81</v>
      </c>
      <c r="D38" s="9">
        <v>57.12</v>
      </c>
      <c r="E38" s="9">
        <v>55.75</v>
      </c>
      <c r="F38" s="9">
        <v>57.95</v>
      </c>
      <c r="G38" s="9">
        <v>56.02</v>
      </c>
      <c r="H38" s="9">
        <v>56.16</v>
      </c>
      <c r="I38" s="9">
        <v>55.75</v>
      </c>
      <c r="J38" s="9">
        <v>58.08</v>
      </c>
      <c r="K38" s="9">
        <v>56.02</v>
      </c>
      <c r="L38" s="9">
        <v>56.3</v>
      </c>
      <c r="M38">
        <f t="shared" si="2"/>
        <v>56.9158333333333</v>
      </c>
      <c r="N38">
        <v>56.9158333333333</v>
      </c>
    </row>
    <row r="39" spans="1:14">
      <c r="A39" s="8">
        <v>54.1</v>
      </c>
      <c r="B39" s="9">
        <v>53.97</v>
      </c>
      <c r="C39" s="9">
        <v>54.79</v>
      </c>
      <c r="D39" s="9">
        <v>54.24</v>
      </c>
      <c r="E39" s="9">
        <v>55.61</v>
      </c>
      <c r="F39" s="9">
        <v>55.2</v>
      </c>
      <c r="G39" s="9">
        <v>53.69</v>
      </c>
      <c r="H39" s="9">
        <v>54.1</v>
      </c>
      <c r="I39" s="9">
        <v>53.42</v>
      </c>
      <c r="J39" s="9">
        <v>55.2</v>
      </c>
      <c r="K39" s="9">
        <v>53.97</v>
      </c>
      <c r="L39" s="9">
        <v>55.2</v>
      </c>
      <c r="M39">
        <f t="shared" si="2"/>
        <v>54.4575</v>
      </c>
      <c r="N39">
        <v>54.4575</v>
      </c>
    </row>
    <row r="40" spans="1:14">
      <c r="A40" s="8">
        <v>55.89</v>
      </c>
      <c r="B40" s="9">
        <v>54.93</v>
      </c>
      <c r="C40" s="9">
        <v>55.48</v>
      </c>
      <c r="D40" s="9">
        <v>54.65</v>
      </c>
      <c r="E40" s="9">
        <v>55.2</v>
      </c>
      <c r="F40" s="9">
        <v>56.85</v>
      </c>
      <c r="G40" s="9">
        <v>56.71</v>
      </c>
      <c r="H40" s="9">
        <v>54.51</v>
      </c>
      <c r="I40" s="9">
        <v>55.34</v>
      </c>
      <c r="J40" s="9">
        <v>55.89</v>
      </c>
      <c r="K40" s="9">
        <v>54.79</v>
      </c>
      <c r="L40" s="9">
        <v>56.16</v>
      </c>
      <c r="M40">
        <f t="shared" si="2"/>
        <v>55.5333333333333</v>
      </c>
      <c r="N40">
        <v>55.5333333333333</v>
      </c>
    </row>
    <row r="42" spans="20:20">
      <c r="T42" s="10"/>
    </row>
    <row r="44" spans="1:21">
      <c r="A44" s="11"/>
      <c r="E44" s="5" t="s">
        <v>9</v>
      </c>
      <c r="F44" t="s">
        <v>10</v>
      </c>
      <c r="L44" s="5" t="s">
        <v>11</v>
      </c>
      <c r="M44" t="s">
        <v>10</v>
      </c>
      <c r="T44" s="10" t="s">
        <v>12</v>
      </c>
      <c r="U44" t="s">
        <v>13</v>
      </c>
    </row>
    <row r="45" spans="1:22">
      <c r="A45" s="12" t="s">
        <v>14</v>
      </c>
      <c r="B45">
        <v>175.3025</v>
      </c>
      <c r="C45">
        <v>177.475833333333</v>
      </c>
      <c r="D45">
        <v>170.360833333333</v>
      </c>
      <c r="E45" s="11">
        <f>AVERAGE(B45:D45)</f>
        <v>174.379722222222</v>
      </c>
      <c r="G45">
        <f>STDEVP(B45:D45)</f>
        <v>2.97707298873354</v>
      </c>
      <c r="I45">
        <v>209.590833333333</v>
      </c>
      <c r="J45">
        <v>214.048333333333</v>
      </c>
      <c r="K45">
        <v>217.28</v>
      </c>
      <c r="L45" s="11">
        <f t="shared" ref="L45:L46" si="3">AVERAGE(I45:K45)</f>
        <v>213.639722222222</v>
      </c>
      <c r="N45">
        <f>STDEVP(I45:K45)</f>
        <v>3.15235819528143</v>
      </c>
      <c r="P45" s="13"/>
      <c r="Q45">
        <v>44.8841666666667</v>
      </c>
      <c r="R45">
        <v>46.8041666666667</v>
      </c>
      <c r="S45">
        <v>46.4516666666667</v>
      </c>
      <c r="T45" s="11">
        <f>AVERAGE(Q45:S45)</f>
        <v>46.0466666666667</v>
      </c>
      <c r="V45">
        <f>STDEVP(Q45:S45)</f>
        <v>0.834513331229648</v>
      </c>
    </row>
    <row r="46" spans="1:23">
      <c r="A46" s="12" t="s">
        <v>15</v>
      </c>
      <c r="B46">
        <v>184.186666666667</v>
      </c>
      <c r="C46">
        <v>185.438333333333</v>
      </c>
      <c r="D46">
        <v>180.166666666667</v>
      </c>
      <c r="E46" s="11">
        <f t="shared" ref="E46" si="4">AVERAGE(B46:D46)</f>
        <v>183.263888888889</v>
      </c>
      <c r="F46">
        <f>TTEST(B45:D45,B46:D46,2,2)</f>
        <v>0.02810930711259</v>
      </c>
      <c r="G46">
        <f>STDEVP(B46:D46)</f>
        <v>2.2488895750987</v>
      </c>
      <c r="H46">
        <f>(E46-E45)/E45</f>
        <v>0.0509472463509552</v>
      </c>
      <c r="I46">
        <v>254.283333333333</v>
      </c>
      <c r="J46">
        <v>252.2225</v>
      </c>
      <c r="K46">
        <v>251.051666666667</v>
      </c>
      <c r="L46" s="11">
        <f t="shared" si="3"/>
        <v>252.519166666667</v>
      </c>
      <c r="M46">
        <f>TTEST(I45:K45,I46:K46,2,2)</f>
        <v>8.79163353716997e-5</v>
      </c>
      <c r="N46">
        <f>STDEVP(I46:K46)</f>
        <v>1.33589562826953</v>
      </c>
      <c r="O46">
        <f>(L46-L45)/L45</f>
        <v>0.181986027879231</v>
      </c>
      <c r="P46" s="14"/>
      <c r="Q46">
        <v>56.9158333333333</v>
      </c>
      <c r="R46">
        <v>54.4575</v>
      </c>
      <c r="S46">
        <v>55.5333333333333</v>
      </c>
      <c r="T46" s="11">
        <f>AVERAGE(Q46:S46)</f>
        <v>55.6355555555556</v>
      </c>
      <c r="U46">
        <f>TTEST(Q45:S45,Q46:S46,2,2)</f>
        <v>0.000487527778200438</v>
      </c>
      <c r="V46">
        <f>STDEVP(Q46:S46)</f>
        <v>1.00620996201305</v>
      </c>
      <c r="W46">
        <f>(T46-T45)/T45</f>
        <v>0.208242845422518</v>
      </c>
    </row>
    <row r="52" spans="1:1">
      <c r="A52" s="12"/>
    </row>
  </sheetData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路在脚下</cp:lastModifiedBy>
  <dcterms:created xsi:type="dcterms:W3CDTF">2006-09-16T00:00:00Z</dcterms:created>
  <dcterms:modified xsi:type="dcterms:W3CDTF">2021-08-21T00:18:08Z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