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Peer J-2021/file 附件/"/>
    </mc:Choice>
  </mc:AlternateContent>
  <xr:revisionPtr revIDLastSave="0" documentId="8_{E284EADD-621B-F047-8B21-BDD56D31D6D7}" xr6:coauthVersionLast="45" xr6:coauthVersionMax="45" xr10:uidLastSave="{00000000-0000-0000-0000-000000000000}"/>
  <bookViews>
    <workbookView xWindow="4980" yWindow="3620" windowWidth="27840" windowHeight="16940" xr2:uid="{EA6571D2-0333-1C45-B783-4A233EEAEF0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D46" i="1" l="1"/>
  <c r="E46" i="1" s="1"/>
  <c r="D45" i="1"/>
  <c r="E45" i="1" s="1"/>
  <c r="E44" i="1"/>
  <c r="D44" i="1"/>
  <c r="D41" i="1"/>
  <c r="E41" i="1" s="1"/>
  <c r="D40" i="1"/>
  <c r="E40" i="1" s="1"/>
  <c r="D39" i="1"/>
  <c r="E39" i="1" s="1"/>
  <c r="D36" i="1"/>
  <c r="E36" i="1" s="1"/>
  <c r="E35" i="1"/>
  <c r="D35" i="1"/>
  <c r="D34" i="1"/>
  <c r="E34" i="1" s="1"/>
  <c r="R31" i="1"/>
  <c r="S31" i="1" s="1"/>
  <c r="K31" i="1"/>
  <c r="L31" i="1" s="1"/>
  <c r="E31" i="1"/>
  <c r="D31" i="1"/>
  <c r="R30" i="1"/>
  <c r="S30" i="1" s="1"/>
  <c r="K30" i="1"/>
  <c r="L30" i="1" s="1"/>
  <c r="D30" i="1"/>
  <c r="E30" i="1" s="1"/>
  <c r="S29" i="1"/>
  <c r="R29" i="1"/>
  <c r="K29" i="1"/>
  <c r="L29" i="1" s="1"/>
  <c r="D29" i="1"/>
  <c r="E29" i="1" s="1"/>
  <c r="R26" i="1"/>
  <c r="S26" i="1" s="1"/>
  <c r="L26" i="1"/>
  <c r="K26" i="1"/>
  <c r="D26" i="1"/>
  <c r="E26" i="1" s="1"/>
  <c r="R25" i="1"/>
  <c r="S25" i="1" s="1"/>
  <c r="K25" i="1"/>
  <c r="L25" i="1" s="1"/>
  <c r="E25" i="1"/>
  <c r="D25" i="1"/>
  <c r="R24" i="1"/>
  <c r="S24" i="1" s="1"/>
  <c r="K24" i="1"/>
  <c r="L24" i="1" s="1"/>
  <c r="D24" i="1"/>
  <c r="E24" i="1" s="1"/>
  <c r="R21" i="1"/>
  <c r="S21" i="1" s="1"/>
  <c r="K21" i="1"/>
  <c r="L21" i="1" s="1"/>
  <c r="D21" i="1"/>
  <c r="E21" i="1" s="1"/>
  <c r="S20" i="1"/>
  <c r="R20" i="1"/>
  <c r="K20" i="1"/>
  <c r="L20" i="1" s="1"/>
  <c r="D20" i="1"/>
  <c r="E20" i="1" s="1"/>
  <c r="R19" i="1"/>
  <c r="S19" i="1" s="1"/>
  <c r="L19" i="1"/>
  <c r="K19" i="1"/>
  <c r="D19" i="1"/>
  <c r="E19" i="1" s="1"/>
  <c r="Q16" i="1"/>
  <c r="J16" i="1"/>
  <c r="K15" i="1" s="1"/>
  <c r="L15" i="1" s="1"/>
  <c r="C16" i="1"/>
  <c r="D14" i="1" s="1"/>
  <c r="E14" i="1" s="1"/>
  <c r="R15" i="1"/>
  <c r="S15" i="1" s="1"/>
  <c r="D15" i="1"/>
  <c r="E15" i="1" s="1"/>
  <c r="R14" i="1"/>
  <c r="S14" i="1" s="1"/>
  <c r="K14" i="1"/>
  <c r="L14" i="1" s="1"/>
  <c r="R13" i="1"/>
  <c r="S13" i="1" s="1"/>
  <c r="K13" i="1"/>
  <c r="L13" i="1" s="1"/>
  <c r="S10" i="1"/>
  <c r="R10" i="1"/>
  <c r="K10" i="1"/>
  <c r="L10" i="1" s="1"/>
  <c r="D10" i="1"/>
  <c r="E10" i="1" s="1"/>
  <c r="R9" i="1"/>
  <c r="S9" i="1" s="1"/>
  <c r="L9" i="1"/>
  <c r="K9" i="1"/>
  <c r="D9" i="1"/>
  <c r="E9" i="1" s="1"/>
  <c r="R8" i="1"/>
  <c r="S8" i="1" s="1"/>
  <c r="K8" i="1"/>
  <c r="L8" i="1" s="1"/>
  <c r="E8" i="1"/>
  <c r="D8" i="1"/>
  <c r="R5" i="1"/>
  <c r="S5" i="1" s="1"/>
  <c r="K5" i="1"/>
  <c r="L5" i="1" s="1"/>
  <c r="E5" i="1"/>
  <c r="D5" i="1"/>
  <c r="R4" i="1"/>
  <c r="S4" i="1" s="1"/>
  <c r="K4" i="1"/>
  <c r="L4" i="1" s="1"/>
  <c r="D4" i="1"/>
  <c r="E4" i="1" s="1"/>
  <c r="S3" i="1"/>
  <c r="R3" i="1"/>
  <c r="K3" i="1"/>
  <c r="L3" i="1" s="1"/>
  <c r="D3" i="1"/>
  <c r="E3" i="1" s="1"/>
  <c r="E6" i="1" l="1"/>
  <c r="F8" i="1" s="1"/>
  <c r="M10" i="1"/>
  <c r="E22" i="1"/>
  <c r="F19" i="1"/>
  <c r="M24" i="1"/>
  <c r="M26" i="1"/>
  <c r="L6" i="1"/>
  <c r="M3" i="1" s="1"/>
  <c r="F14" i="1"/>
  <c r="M21" i="1"/>
  <c r="F36" i="1"/>
  <c r="F4" i="1"/>
  <c r="F5" i="1"/>
  <c r="F21" i="1"/>
  <c r="T30" i="1"/>
  <c r="M8" i="1"/>
  <c r="M9" i="1"/>
  <c r="M20" i="1"/>
  <c r="M19" i="1"/>
  <c r="T21" i="1"/>
  <c r="F26" i="1"/>
  <c r="F29" i="1"/>
  <c r="F30" i="1"/>
  <c r="F31" i="1"/>
  <c r="F40" i="1"/>
  <c r="F20" i="1"/>
  <c r="M25" i="1"/>
  <c r="M5" i="1"/>
  <c r="M14" i="1"/>
  <c r="T24" i="1"/>
  <c r="S6" i="1"/>
  <c r="T4" i="1" s="1"/>
  <c r="F10" i="1"/>
  <c r="M13" i="1"/>
  <c r="F15" i="1"/>
  <c r="S22" i="1"/>
  <c r="T26" i="1" s="1"/>
  <c r="T20" i="1"/>
  <c r="F24" i="1"/>
  <c r="F25" i="1"/>
  <c r="M29" i="1"/>
  <c r="M30" i="1"/>
  <c r="M31" i="1"/>
  <c r="T3" i="1"/>
  <c r="L22" i="1"/>
  <c r="D13" i="1"/>
  <c r="E13" i="1" s="1"/>
  <c r="F13" i="1" s="1"/>
  <c r="T10" i="1" l="1"/>
  <c r="F46" i="1"/>
  <c r="T8" i="1"/>
  <c r="F34" i="1"/>
  <c r="F41" i="1"/>
  <c r="T9" i="1"/>
  <c r="T13" i="1"/>
  <c r="T5" i="1"/>
  <c r="T15" i="1"/>
  <c r="F44" i="1"/>
  <c r="T29" i="1"/>
  <c r="F3" i="1"/>
  <c r="T14" i="1"/>
  <c r="F35" i="1"/>
  <c r="T19" i="1"/>
  <c r="F9" i="1"/>
  <c r="T31" i="1"/>
  <c r="F45" i="1"/>
  <c r="M15" i="1"/>
  <c r="T25" i="1"/>
  <c r="M4" i="1"/>
  <c r="F39" i="1"/>
</calcChain>
</file>

<file path=xl/sharedStrings.xml><?xml version="1.0" encoding="utf-8"?>
<sst xmlns="http://schemas.openxmlformats.org/spreadsheetml/2006/main" count="40" uniqueCount="15">
  <si>
    <t>ACT</t>
    <phoneticPr fontId="1" type="noConversion"/>
  </si>
  <si>
    <t>18S</t>
    <phoneticPr fontId="1" type="noConversion"/>
  </si>
  <si>
    <t>△Ct</t>
    <phoneticPr fontId="1" type="noConversion"/>
  </si>
  <si>
    <t>2^-△Ct</t>
    <phoneticPr fontId="1" type="noConversion"/>
  </si>
  <si>
    <t>2^ -△△Ct</t>
    <phoneticPr fontId="1" type="noConversion"/>
  </si>
  <si>
    <t>HMGS</t>
    <phoneticPr fontId="1" type="noConversion"/>
  </si>
  <si>
    <t>18s</t>
    <phoneticPr fontId="1" type="noConversion"/>
  </si>
  <si>
    <t>PTS</t>
    <phoneticPr fontId="1" type="noConversion"/>
  </si>
  <si>
    <t>root</t>
    <phoneticPr fontId="1" type="noConversion"/>
  </si>
  <si>
    <t>stem</t>
    <phoneticPr fontId="1" type="noConversion"/>
  </si>
  <si>
    <t>leaf</t>
    <phoneticPr fontId="1" type="noConversion"/>
  </si>
  <si>
    <t>MVK</t>
    <phoneticPr fontId="1" type="noConversion"/>
  </si>
  <si>
    <t>HMGR</t>
    <phoneticPr fontId="1" type="noConversion"/>
  </si>
  <si>
    <t>PMK</t>
    <phoneticPr fontId="1" type="noConversion"/>
  </si>
  <si>
    <t>MVD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</si>
</sst>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14E35-1FDA-9A46-B388-2FEB45B6C629}">
  <dimension ref="A2:T47"/>
  <sheetViews>
    <sheetView tabSelected="1" workbookViewId="0">
      <selection activeCell="J6" sqref="J6"/>
    </sheetView>
  </sheetViews>
  <sheetFormatPr baseColWidth="10" defaultRowHeight="16"/>
  <cols>
    <col min="1" max="1" width="8" style="1" customWidth="1"/>
    <col min="2" max="2" width="6.83203125" style="1" customWidth="1"/>
    <col min="3" max="3" width="9.83203125" style="1" customWidth="1"/>
    <col min="4" max="4" width="7.5" style="1" customWidth="1"/>
    <col min="5" max="6" width="15.83203125" style="1" customWidth="1"/>
    <col min="7" max="7" width="4.6640625" style="1" customWidth="1"/>
    <col min="8" max="10" width="10.83203125" style="1"/>
    <col min="11" max="11" width="8.6640625" style="1" customWidth="1"/>
    <col min="12" max="13" width="10.83203125" style="1"/>
    <col min="14" max="14" width="3.6640625" style="1" customWidth="1"/>
    <col min="15" max="20" width="10.83203125" style="1"/>
    <col min="21" max="21" width="4.83203125" style="1" customWidth="1"/>
    <col min="22" max="16384" width="10.83203125" style="1"/>
  </cols>
  <sheetData>
    <row r="2" spans="1:20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H2" s="1" t="s">
        <v>5</v>
      </c>
      <c r="J2" s="1" t="s">
        <v>6</v>
      </c>
      <c r="K2" s="1" t="s">
        <v>2</v>
      </c>
      <c r="L2" s="1" t="s">
        <v>3</v>
      </c>
      <c r="M2" s="1" t="s">
        <v>4</v>
      </c>
      <c r="O2" s="1" t="s">
        <v>7</v>
      </c>
      <c r="Q2" s="1" t="s">
        <v>6</v>
      </c>
      <c r="R2" s="1" t="s">
        <v>2</v>
      </c>
      <c r="S2" s="1" t="s">
        <v>3</v>
      </c>
      <c r="T2" s="1" t="s">
        <v>4</v>
      </c>
    </row>
    <row r="3" spans="1:20">
      <c r="A3" s="1" t="s">
        <v>8</v>
      </c>
      <c r="B3" s="1">
        <v>20.190000000000001</v>
      </c>
      <c r="C3" s="1">
        <v>14.38</v>
      </c>
      <c r="D3" s="1">
        <f>B3-C6</f>
        <v>5.9600000000000009</v>
      </c>
      <c r="E3" s="1">
        <f>2^-D3</f>
        <v>1.6064278541501033E-2</v>
      </c>
      <c r="F3" s="1">
        <f>E3/E6</f>
        <v>1.0537252701568554</v>
      </c>
      <c r="H3" s="1" t="s">
        <v>8</v>
      </c>
      <c r="I3" s="1">
        <v>21.79</v>
      </c>
      <c r="J3" s="1">
        <v>14.38</v>
      </c>
      <c r="K3" s="1">
        <f>I3-J6</f>
        <v>7.5599999999999987</v>
      </c>
      <c r="L3" s="1">
        <f>2^-K3</f>
        <v>5.2992356540924749E-3</v>
      </c>
      <c r="M3" s="1">
        <f>L3/L6</f>
        <v>0.88573179079072917</v>
      </c>
      <c r="O3" s="1" t="s">
        <v>8</v>
      </c>
      <c r="P3" s="1">
        <v>20.51</v>
      </c>
      <c r="Q3" s="1">
        <v>14.38</v>
      </c>
      <c r="R3" s="1">
        <f>P3-Q6</f>
        <v>6.2800000000000011</v>
      </c>
      <c r="S3" s="1">
        <f>2^-R3</f>
        <v>1.2868609644805819E-2</v>
      </c>
      <c r="T3" s="1">
        <f>S3/S6</f>
        <v>1.86118736465015</v>
      </c>
    </row>
    <row r="4" spans="1:20">
      <c r="B4" s="1">
        <v>20.329999999999998</v>
      </c>
      <c r="C4" s="1">
        <v>13.87</v>
      </c>
      <c r="D4" s="1">
        <f>B4-C6</f>
        <v>6.0999999999999979</v>
      </c>
      <c r="E4" s="1">
        <f t="shared" ref="E4:E5" si="0">2^-D4</f>
        <v>1.4578640492762635E-2</v>
      </c>
      <c r="F4" s="1">
        <f>E4/E6</f>
        <v>0.95627586710909818</v>
      </c>
      <c r="I4" s="1">
        <v>21.56</v>
      </c>
      <c r="J4" s="1">
        <v>13.87</v>
      </c>
      <c r="K4" s="1">
        <f>I4-J6</f>
        <v>7.3299999999999983</v>
      </c>
      <c r="L4" s="1">
        <f t="shared" ref="L4:L5" si="1">2^-K4</f>
        <v>6.2151287793353093E-3</v>
      </c>
      <c r="M4" s="1">
        <f>L4/L6</f>
        <v>1.0388171998851059</v>
      </c>
      <c r="P4" s="1">
        <v>22.36</v>
      </c>
      <c r="Q4" s="1">
        <v>13.87</v>
      </c>
      <c r="R4" s="1">
        <f>P4-Q6</f>
        <v>8.129999999999999</v>
      </c>
      <c r="S4" s="1">
        <f t="shared" ref="S4:S5" si="2">2^-R4</f>
        <v>3.5696541024586E-3</v>
      </c>
      <c r="T4" s="1">
        <f>S4/S6</f>
        <v>0.51627917040355364</v>
      </c>
    </row>
    <row r="5" spans="1:20">
      <c r="B5" s="1">
        <v>20.28</v>
      </c>
      <c r="C5" s="1">
        <v>14.43</v>
      </c>
      <c r="D5" s="1">
        <f>B5-C6</f>
        <v>6.0500000000000007</v>
      </c>
      <c r="E5" s="1">
        <f t="shared" si="0"/>
        <v>1.5092755139450711E-2</v>
      </c>
      <c r="F5" s="1">
        <f>E5/E6</f>
        <v>0.98999886273404636</v>
      </c>
      <c r="I5" s="1">
        <v>21.51</v>
      </c>
      <c r="J5" s="1">
        <v>14.43</v>
      </c>
      <c r="K5" s="1">
        <f>I5-J6</f>
        <v>7.2800000000000011</v>
      </c>
      <c r="L5" s="1">
        <f t="shared" si="1"/>
        <v>6.4343048224029089E-3</v>
      </c>
      <c r="M5" s="1">
        <f>L5/L6</f>
        <v>1.0754510093241649</v>
      </c>
      <c r="P5" s="1">
        <v>22.09</v>
      </c>
      <c r="Q5" s="1">
        <v>14.43</v>
      </c>
      <c r="R5" s="1">
        <f>P5-Q6</f>
        <v>7.8599999999999994</v>
      </c>
      <c r="S5" s="1">
        <f t="shared" si="2"/>
        <v>4.3043168588930121E-3</v>
      </c>
      <c r="T5" s="1">
        <f>S5/S6</f>
        <v>0.62253346494629647</v>
      </c>
    </row>
    <row r="6" spans="1:20">
      <c r="C6" s="1">
        <v>14.23</v>
      </c>
      <c r="E6" s="1">
        <f>(E3+E4+E5)/3</f>
        <v>1.524522472457146E-2</v>
      </c>
      <c r="J6" s="1">
        <v>14.23</v>
      </c>
      <c r="L6" s="1">
        <f>(L3+L4+L5)/3</f>
        <v>5.9828897519435646E-3</v>
      </c>
      <c r="Q6" s="1">
        <v>14.23</v>
      </c>
      <c r="S6" s="1">
        <f>(S3+S4+S5)/3</f>
        <v>6.9141935353858102E-3</v>
      </c>
    </row>
    <row r="8" spans="1:20">
      <c r="A8" s="1" t="s">
        <v>9</v>
      </c>
      <c r="B8" s="1">
        <v>22.28</v>
      </c>
      <c r="C8" s="1">
        <v>14.38</v>
      </c>
      <c r="D8" s="1">
        <f>B8-C11</f>
        <v>7.990000000000002</v>
      </c>
      <c r="E8" s="1">
        <f>2^-D8</f>
        <v>3.9334201174090521E-3</v>
      </c>
      <c r="F8" s="1">
        <f>E8/E6</f>
        <v>0.25800997941797277</v>
      </c>
      <c r="H8" s="1" t="s">
        <v>9</v>
      </c>
      <c r="I8" s="1">
        <v>23.56</v>
      </c>
      <c r="J8" s="1">
        <v>14.38</v>
      </c>
      <c r="K8" s="1">
        <f>I8-J11</f>
        <v>9.27</v>
      </c>
      <c r="L8" s="1">
        <f>2^-K8</f>
        <v>1.6197647379188329E-3</v>
      </c>
      <c r="M8" s="1">
        <f>L8/L6</f>
        <v>0.27073284066326747</v>
      </c>
      <c r="O8" s="1" t="s">
        <v>9</v>
      </c>
      <c r="P8" s="1">
        <v>21.23</v>
      </c>
      <c r="Q8" s="1">
        <v>14.38</v>
      </c>
      <c r="R8" s="1">
        <f>P8-Q11</f>
        <v>6.9400000000000013</v>
      </c>
      <c r="S8" s="1">
        <f>2^-R8</f>
        <v>8.1442637565712541E-3</v>
      </c>
      <c r="T8" s="1">
        <f>S8/S6</f>
        <v>1.1779050897100476</v>
      </c>
    </row>
    <row r="9" spans="1:20">
      <c r="B9" s="1">
        <v>23.21</v>
      </c>
      <c r="C9" s="1">
        <v>14.39</v>
      </c>
      <c r="D9" s="1">
        <f>B9-C11</f>
        <v>8.9200000000000017</v>
      </c>
      <c r="E9" s="1">
        <f t="shared" ref="E9:E10" si="3">2^-D9</f>
        <v>2.0644883604714432E-3</v>
      </c>
      <c r="F9" s="1">
        <f>E9/E6</f>
        <v>0.13541868996814513</v>
      </c>
      <c r="I9" s="1">
        <v>24.25</v>
      </c>
      <c r="J9" s="1">
        <v>14.39</v>
      </c>
      <c r="K9" s="1">
        <f>I9-J11</f>
        <v>9.9600000000000009</v>
      </c>
      <c r="L9" s="1">
        <f t="shared" ref="L9:L10" si="4">2^-K9</f>
        <v>1.0040174088438143E-3</v>
      </c>
      <c r="M9" s="1">
        <f>L9/L6</f>
        <v>0.16781479359830348</v>
      </c>
      <c r="P9" s="1">
        <v>21.29</v>
      </c>
      <c r="Q9" s="1">
        <v>14.39</v>
      </c>
      <c r="R9" s="1">
        <f>P9-Q11</f>
        <v>7</v>
      </c>
      <c r="S9" s="1">
        <f t="shared" ref="S9:S10" si="5">2^-R9</f>
        <v>7.8125E-3</v>
      </c>
      <c r="T9" s="1">
        <f>S9/S6</f>
        <v>1.1299220885294563</v>
      </c>
    </row>
    <row r="10" spans="1:20">
      <c r="B10" s="1">
        <v>22.26</v>
      </c>
      <c r="C10" s="1">
        <v>14.09</v>
      </c>
      <c r="D10" s="1">
        <f>B10-C11</f>
        <v>7.9700000000000024</v>
      </c>
      <c r="E10" s="1">
        <f t="shared" si="3"/>
        <v>3.9883286160437171E-3</v>
      </c>
      <c r="F10" s="1">
        <f>E10/E6</f>
        <v>0.26161166451128376</v>
      </c>
      <c r="I10" s="1">
        <v>23</v>
      </c>
      <c r="J10" s="1">
        <v>14.09</v>
      </c>
      <c r="K10" s="1">
        <f>I10-J11</f>
        <v>8.7100000000000009</v>
      </c>
      <c r="L10" s="1">
        <f t="shared" si="4"/>
        <v>2.3879692923673211E-3</v>
      </c>
      <c r="M10" s="1">
        <f>L10/L6</f>
        <v>0.39913309309963135</v>
      </c>
      <c r="P10" s="1">
        <v>20.34</v>
      </c>
      <c r="Q10" s="1">
        <v>14.09</v>
      </c>
      <c r="R10" s="1">
        <f>P10-Q11</f>
        <v>6.0500000000000007</v>
      </c>
      <c r="S10" s="1">
        <f t="shared" si="5"/>
        <v>1.5092755139450711E-2</v>
      </c>
      <c r="T10" s="1">
        <f>S10/S6</f>
        <v>2.1828655883304746</v>
      </c>
    </row>
    <row r="11" spans="1:20">
      <c r="C11" s="1">
        <v>14.29</v>
      </c>
      <c r="J11" s="1">
        <v>14.29</v>
      </c>
      <c r="Q11" s="1">
        <v>14.29</v>
      </c>
    </row>
    <row r="13" spans="1:20">
      <c r="A13" s="1" t="s">
        <v>10</v>
      </c>
      <c r="B13" s="1">
        <v>22.72</v>
      </c>
      <c r="C13" s="1">
        <v>14.13</v>
      </c>
      <c r="D13" s="1">
        <f>B13-C16</f>
        <v>8.6599999999999984</v>
      </c>
      <c r="E13" s="1">
        <f>2^-D13</f>
        <v>2.4721808475982061E-3</v>
      </c>
      <c r="F13" s="1">
        <f>E13/E6</f>
        <v>0.16216099744424717</v>
      </c>
      <c r="H13" s="1" t="s">
        <v>10</v>
      </c>
      <c r="I13" s="1">
        <v>23.22</v>
      </c>
      <c r="J13" s="1">
        <v>14.13</v>
      </c>
      <c r="K13" s="1">
        <f>I13-J16</f>
        <v>9.1599999999999984</v>
      </c>
      <c r="L13" s="1">
        <f>2^-K13</f>
        <v>1.7480958416561982E-3</v>
      </c>
      <c r="M13" s="1">
        <f>L13/L6</f>
        <v>0.29218252619285229</v>
      </c>
      <c r="O13" s="1" t="s">
        <v>10</v>
      </c>
      <c r="P13" s="1">
        <v>17.670000000000002</v>
      </c>
      <c r="Q13" s="1">
        <v>14.13</v>
      </c>
      <c r="R13" s="1">
        <f>P13-Q16</f>
        <v>3.6100000000000012</v>
      </c>
      <c r="S13" s="1">
        <f>2^-R13</f>
        <v>8.1899587741147653E-2</v>
      </c>
      <c r="T13" s="1">
        <f>S13/S6</f>
        <v>11.845139613462914</v>
      </c>
    </row>
    <row r="14" spans="1:20">
      <c r="B14" s="1">
        <v>23.27</v>
      </c>
      <c r="C14" s="1">
        <v>14.04</v>
      </c>
      <c r="D14" s="1">
        <f>B14-C16</f>
        <v>9.2099999999999991</v>
      </c>
      <c r="E14" s="1">
        <f t="shared" ref="E14:E15" si="6">2^-D14</f>
        <v>1.6885492798981753E-3</v>
      </c>
      <c r="F14" s="1">
        <f>E14/E6</f>
        <v>0.11075922529214406</v>
      </c>
      <c r="I14" s="1">
        <v>23.88</v>
      </c>
      <c r="J14" s="1">
        <v>14.04</v>
      </c>
      <c r="K14" s="1">
        <f>I14-J16</f>
        <v>9.8199999999999985</v>
      </c>
      <c r="L14" s="1">
        <f t="shared" ref="L14:L15" si="7">2^-K14</f>
        <v>1.1063319192341798E-3</v>
      </c>
      <c r="M14" s="1">
        <f>L14/L6</f>
        <v>0.18491597958574846</v>
      </c>
      <c r="P14" s="1">
        <v>17.940000000000001</v>
      </c>
      <c r="Q14" s="1">
        <v>14.04</v>
      </c>
      <c r="R14" s="1">
        <f>P14-Q16</f>
        <v>3.8800000000000008</v>
      </c>
      <c r="S14" s="1">
        <f t="shared" ref="S14:S15" si="8">2^-R14</f>
        <v>6.7920928907878611E-2</v>
      </c>
      <c r="T14" s="1">
        <f>S14/S6</f>
        <v>9.8234058043457182</v>
      </c>
    </row>
    <row r="15" spans="1:20">
      <c r="B15" s="1">
        <v>22.36</v>
      </c>
      <c r="C15" s="1">
        <v>14.01</v>
      </c>
      <c r="D15" s="1">
        <f>B15-C16</f>
        <v>8.2999999999999989</v>
      </c>
      <c r="E15" s="1">
        <f t="shared" si="6"/>
        <v>3.1728609232665483E-3</v>
      </c>
      <c r="F15" s="1">
        <f>E15/E6</f>
        <v>0.20812162369457868</v>
      </c>
      <c r="I15" s="1">
        <v>22.59</v>
      </c>
      <c r="J15" s="1">
        <v>14.01</v>
      </c>
      <c r="K15" s="1">
        <f>I15-J16</f>
        <v>8.5299999999999994</v>
      </c>
      <c r="L15" s="1">
        <f t="shared" si="7"/>
        <v>2.7052919299041505E-3</v>
      </c>
      <c r="M15" s="1">
        <f>L15/L6</f>
        <v>0.45217144926084024</v>
      </c>
      <c r="P15" s="1">
        <v>17.39</v>
      </c>
      <c r="Q15" s="1">
        <v>14.01</v>
      </c>
      <c r="R15" s="1">
        <f>P15-Q16</f>
        <v>3.33</v>
      </c>
      <c r="S15" s="1">
        <f t="shared" si="8"/>
        <v>9.9442060469364851E-2</v>
      </c>
      <c r="T15" s="1">
        <f>S15/S6</f>
        <v>14.382307923611805</v>
      </c>
    </row>
    <row r="16" spans="1:20">
      <c r="C16" s="1">
        <f>(C13+C14+C15)/3</f>
        <v>14.06</v>
      </c>
      <c r="J16" s="1">
        <f>(J13+J14+J15)/3</f>
        <v>14.06</v>
      </c>
      <c r="Q16" s="1">
        <f>(Q13+Q14+Q15)/3</f>
        <v>14.06</v>
      </c>
    </row>
    <row r="18" spans="1:20">
      <c r="A18" s="1" t="s">
        <v>11</v>
      </c>
      <c r="H18" s="1" t="s">
        <v>12</v>
      </c>
      <c r="O18" s="1" t="s">
        <v>13</v>
      </c>
    </row>
    <row r="19" spans="1:20">
      <c r="A19" s="1" t="s">
        <v>8</v>
      </c>
      <c r="B19" s="1">
        <v>23.32</v>
      </c>
      <c r="C19" s="1">
        <v>14.38</v>
      </c>
      <c r="D19" s="1">
        <f>B19-C22</f>
        <v>9.09</v>
      </c>
      <c r="E19" s="1">
        <f>2^-D19</f>
        <v>1.8350053695586172E-3</v>
      </c>
      <c r="F19" s="1">
        <f>E19/E22</f>
        <v>0.93937429184507615</v>
      </c>
      <c r="H19" s="1" t="s">
        <v>8</v>
      </c>
      <c r="I19" s="1">
        <v>22.98</v>
      </c>
      <c r="J19" s="1">
        <v>14.38</v>
      </c>
      <c r="K19" s="1">
        <f>I19-J22</f>
        <v>8.75</v>
      </c>
      <c r="L19" s="1">
        <f>2^-K19</f>
        <v>2.3226701464896908E-3</v>
      </c>
      <c r="M19" s="1">
        <f>L19/L22</f>
        <v>0.76732394499790413</v>
      </c>
      <c r="O19" s="1" t="s">
        <v>8</v>
      </c>
      <c r="P19" s="1">
        <v>25.63</v>
      </c>
      <c r="Q19" s="1">
        <v>14.38</v>
      </c>
      <c r="R19" s="1">
        <f>P19-Q22</f>
        <v>11.399999999999999</v>
      </c>
      <c r="S19" s="1">
        <f>2^-R19</f>
        <v>3.7004798987070328E-4</v>
      </c>
      <c r="T19" s="1">
        <f>S19/S22</f>
        <v>1.1206737560570743</v>
      </c>
    </row>
    <row r="20" spans="1:20">
      <c r="B20" s="1">
        <v>23.35</v>
      </c>
      <c r="C20" s="1">
        <v>13.87</v>
      </c>
      <c r="D20" s="1">
        <f>B20-C22</f>
        <v>9.120000000000001</v>
      </c>
      <c r="E20" s="1">
        <f t="shared" ref="E20:E21" si="9">2^-D20</f>
        <v>1.7972415051267082E-3</v>
      </c>
      <c r="F20" s="1">
        <f>E20/E22</f>
        <v>0.92004224846441252</v>
      </c>
      <c r="I20" s="1">
        <v>22.39</v>
      </c>
      <c r="J20" s="1">
        <v>13.87</v>
      </c>
      <c r="K20" s="1">
        <f>I20-J22</f>
        <v>8.16</v>
      </c>
      <c r="L20" s="1">
        <f t="shared" ref="L20:L21" si="10">2^-K20</f>
        <v>3.4961916833123937E-3</v>
      </c>
      <c r="M20" s="1">
        <f>L20/L22</f>
        <v>1.1550118724187237</v>
      </c>
      <c r="P20" s="1">
        <v>26.02</v>
      </c>
      <c r="Q20" s="1">
        <v>13.87</v>
      </c>
      <c r="R20" s="1">
        <f>P20-Q22</f>
        <v>11.79</v>
      </c>
      <c r="S20" s="1">
        <f t="shared" ref="S20:S21" si="11">2^-R20</f>
        <v>2.8239457614875186E-4</v>
      </c>
      <c r="T20" s="1">
        <f>S20/S22</f>
        <v>0.85521932021126301</v>
      </c>
    </row>
    <row r="21" spans="1:20">
      <c r="B21" s="1">
        <v>23.04</v>
      </c>
      <c r="C21" s="1">
        <v>14.43</v>
      </c>
      <c r="D21" s="1">
        <f>B21-C22</f>
        <v>8.8099999999999987</v>
      </c>
      <c r="E21" s="1">
        <f t="shared" si="9"/>
        <v>2.2280541325555166E-3</v>
      </c>
      <c r="F21" s="1">
        <f>E21/E22</f>
        <v>1.1405834596905118</v>
      </c>
      <c r="I21" s="1">
        <v>22.49</v>
      </c>
      <c r="J21" s="1">
        <v>14.43</v>
      </c>
      <c r="K21" s="1">
        <f>I21-J22</f>
        <v>8.259999999999998</v>
      </c>
      <c r="L21" s="1">
        <f t="shared" si="10"/>
        <v>3.2620621852670717E-3</v>
      </c>
      <c r="M21" s="1">
        <f>L21/L22</f>
        <v>1.0776641825833719</v>
      </c>
      <c r="P21" s="1">
        <v>25.76</v>
      </c>
      <c r="Q21" s="1">
        <v>14.43</v>
      </c>
      <c r="R21" s="1">
        <f>P21-Q22</f>
        <v>11.530000000000001</v>
      </c>
      <c r="S21" s="1">
        <f t="shared" si="11"/>
        <v>3.3816149123801838E-4</v>
      </c>
      <c r="T21" s="1">
        <f>S21/S22</f>
        <v>1.0241069237316627</v>
      </c>
    </row>
    <row r="22" spans="1:20">
      <c r="C22" s="1">
        <v>14.23</v>
      </c>
      <c r="E22" s="1">
        <f>(E19+E20+E21)/3</f>
        <v>1.9534336690802804E-3</v>
      </c>
      <c r="J22" s="1">
        <v>14.23</v>
      </c>
      <c r="L22" s="1">
        <f>(L19+L20+L21)/3</f>
        <v>3.026974671689719E-3</v>
      </c>
      <c r="Q22" s="1">
        <v>14.23</v>
      </c>
      <c r="S22" s="1">
        <f>(S19+S20+S21)/3</f>
        <v>3.3020135241915784E-4</v>
      </c>
    </row>
    <row r="24" spans="1:20">
      <c r="A24" s="1" t="s">
        <v>9</v>
      </c>
      <c r="B24" s="1">
        <v>24.65</v>
      </c>
      <c r="C24" s="1">
        <v>14.38</v>
      </c>
      <c r="D24" s="1">
        <f>B24-C27</f>
        <v>10.36</v>
      </c>
      <c r="E24" s="1">
        <f>2^-D24</f>
        <v>7.6090290982470769E-4</v>
      </c>
      <c r="F24" s="1">
        <f>E24/E22</f>
        <v>0.38952073053136099</v>
      </c>
      <c r="H24" s="1" t="s">
        <v>9</v>
      </c>
      <c r="I24" s="1">
        <v>24.3</v>
      </c>
      <c r="J24" s="1">
        <v>14.38</v>
      </c>
      <c r="K24" s="1">
        <f>I24-J27</f>
        <v>10.010000000000002</v>
      </c>
      <c r="L24" s="1">
        <f>2^-K24</f>
        <v>9.698168900752292E-4</v>
      </c>
      <c r="M24" s="1">
        <f>L24/L22</f>
        <v>0.32039147837793358</v>
      </c>
      <c r="O24" s="1" t="s">
        <v>9</v>
      </c>
      <c r="P24" s="1">
        <v>27.48</v>
      </c>
      <c r="Q24" s="1">
        <v>14.38</v>
      </c>
      <c r="R24" s="1">
        <f>P24-Q27</f>
        <v>13.190000000000001</v>
      </c>
      <c r="S24" s="1">
        <f>2^-R24</f>
        <v>1.0700753434033631E-4</v>
      </c>
      <c r="T24" s="1">
        <f>S24/S22</f>
        <v>0.324067522910993</v>
      </c>
    </row>
    <row r="25" spans="1:20">
      <c r="B25" s="1">
        <v>25.41</v>
      </c>
      <c r="C25" s="1">
        <v>14.39</v>
      </c>
      <c r="D25" s="1">
        <f>B25-C27</f>
        <v>11.120000000000001</v>
      </c>
      <c r="E25" s="1">
        <f t="shared" ref="E25:E26" si="12">2^-D25</f>
        <v>4.4931037628167695E-4</v>
      </c>
      <c r="F25" s="1">
        <f>E25/E22</f>
        <v>0.23001056211610307</v>
      </c>
      <c r="I25" s="1">
        <v>24.53</v>
      </c>
      <c r="J25" s="1">
        <v>14.39</v>
      </c>
      <c r="K25" s="1">
        <f>I25-J27</f>
        <v>10.240000000000002</v>
      </c>
      <c r="L25" s="1">
        <f t="shared" ref="L25:L26" si="13">2^-K25</f>
        <v>8.2689971910402955E-4</v>
      </c>
      <c r="M25" s="1">
        <f>L25/L22</f>
        <v>0.27317695349014509</v>
      </c>
      <c r="P25" s="1">
        <v>28.34</v>
      </c>
      <c r="Q25" s="1">
        <v>14.39</v>
      </c>
      <c r="R25" s="1">
        <f>P25-Q27</f>
        <v>14.05</v>
      </c>
      <c r="S25" s="1">
        <f t="shared" ref="S25:S26" si="14">2^-R25</f>
        <v>5.8956074763479352E-5</v>
      </c>
      <c r="T25" s="1">
        <f>S25/S22</f>
        <v>0.17854583069254201</v>
      </c>
    </row>
    <row r="26" spans="1:20">
      <c r="B26" s="1">
        <v>24.74</v>
      </c>
      <c r="C26" s="1">
        <v>14.09</v>
      </c>
      <c r="D26" s="1">
        <f>B26-C27</f>
        <v>10.45</v>
      </c>
      <c r="E26" s="1">
        <f t="shared" si="12"/>
        <v>7.1488559372345013E-4</v>
      </c>
      <c r="F26" s="1">
        <f>E26/E22</f>
        <v>0.36596358762467424</v>
      </c>
      <c r="I26" s="1">
        <v>23.57</v>
      </c>
      <c r="J26" s="1">
        <v>14.09</v>
      </c>
      <c r="K26" s="1">
        <f>I26-J27</f>
        <v>9.2800000000000011</v>
      </c>
      <c r="L26" s="1">
        <f t="shared" si="13"/>
        <v>1.6085762056007283E-3</v>
      </c>
      <c r="M26" s="1">
        <f>L26/L22</f>
        <v>0.53141383066241132</v>
      </c>
      <c r="P26" s="1">
        <v>27.25</v>
      </c>
      <c r="Q26" s="1">
        <v>14.09</v>
      </c>
      <c r="R26" s="1">
        <f>P26-Q27</f>
        <v>12.96</v>
      </c>
      <c r="S26" s="1">
        <f t="shared" si="14"/>
        <v>1.2550217610547685E-4</v>
      </c>
      <c r="T26" s="1">
        <f>S26/S22</f>
        <v>0.38007771678101515</v>
      </c>
    </row>
    <row r="27" spans="1:20">
      <c r="C27" s="1">
        <v>14.29</v>
      </c>
      <c r="J27" s="1">
        <v>14.29</v>
      </c>
      <c r="Q27" s="1">
        <v>14.29</v>
      </c>
    </row>
    <row r="29" spans="1:20">
      <c r="A29" s="1" t="s">
        <v>10</v>
      </c>
      <c r="B29" s="1">
        <v>24.4</v>
      </c>
      <c r="C29" s="1">
        <v>14.13</v>
      </c>
      <c r="D29" s="1">
        <f>B29-C32</f>
        <v>10.339999999999998</v>
      </c>
      <c r="E29" s="1">
        <f>2^-D29</f>
        <v>7.7152471861658052E-4</v>
      </c>
      <c r="F29" s="1">
        <f>E29/E22</f>
        <v>0.39495823729701113</v>
      </c>
      <c r="H29" s="1" t="s">
        <v>10</v>
      </c>
      <c r="I29" s="1">
        <v>24.49</v>
      </c>
      <c r="J29" s="1">
        <v>14.13</v>
      </c>
      <c r="K29" s="1">
        <f>I29-J32</f>
        <v>10.429999999999998</v>
      </c>
      <c r="L29" s="1">
        <f>2^-K29</f>
        <v>7.2486502472121671E-4</v>
      </c>
      <c r="M29" s="1">
        <f>L29/L22</f>
        <v>0.23946848036114629</v>
      </c>
      <c r="O29" s="1" t="s">
        <v>10</v>
      </c>
      <c r="P29" s="1">
        <v>26.54</v>
      </c>
      <c r="Q29" s="1">
        <v>14.13</v>
      </c>
      <c r="R29" s="1">
        <f>P29-Q32</f>
        <v>12.479999999999999</v>
      </c>
      <c r="S29" s="1">
        <f>2^-R29</f>
        <v>1.7504336523630742E-4</v>
      </c>
      <c r="T29" s="1">
        <f>S29/S22</f>
        <v>0.53011098820124525</v>
      </c>
    </row>
    <row r="30" spans="1:20">
      <c r="B30" s="1">
        <v>24.85</v>
      </c>
      <c r="C30" s="1">
        <v>14.04</v>
      </c>
      <c r="D30" s="1">
        <f>B30-C32</f>
        <v>10.790000000000001</v>
      </c>
      <c r="E30" s="1">
        <f t="shared" ref="E30:E31" si="15">2^-D30</f>
        <v>5.6478915229750328E-4</v>
      </c>
      <c r="F30" s="1">
        <f>E30/E22</f>
        <v>0.28912635286122534</v>
      </c>
      <c r="I30" s="1">
        <v>24.82</v>
      </c>
      <c r="J30" s="1">
        <v>14.04</v>
      </c>
      <c r="K30" s="1">
        <f>I30-J32</f>
        <v>10.76</v>
      </c>
      <c r="L30" s="1">
        <f t="shared" ref="L30:L31" si="16">2^-K30</f>
        <v>5.7665657296363795E-4</v>
      </c>
      <c r="M30" s="1">
        <f>L30/L22</f>
        <v>0.19050591283663978</v>
      </c>
      <c r="P30" s="1">
        <v>27.27</v>
      </c>
      <c r="Q30" s="1">
        <v>14.04</v>
      </c>
      <c r="R30" s="1">
        <f>P30-Q32</f>
        <v>13.209999999999999</v>
      </c>
      <c r="S30" s="1">
        <f t="shared" ref="S30:S31" si="17">2^-R30</f>
        <v>1.0553432999363601E-4</v>
      </c>
      <c r="T30" s="1">
        <f>S30/S22</f>
        <v>0.31960598955897268</v>
      </c>
    </row>
    <row r="31" spans="1:20">
      <c r="B31" s="1">
        <v>24.02</v>
      </c>
      <c r="C31" s="1">
        <v>14.01</v>
      </c>
      <c r="D31" s="1">
        <f>B31-C32</f>
        <v>9.9599999999999991</v>
      </c>
      <c r="E31" s="1">
        <f t="shared" si="15"/>
        <v>1.0040174088438161E-3</v>
      </c>
      <c r="F31" s="1">
        <f>E31/E22</f>
        <v>0.51397568534616767</v>
      </c>
      <c r="I31" s="1">
        <v>23.6</v>
      </c>
      <c r="J31" s="1">
        <v>14.01</v>
      </c>
      <c r="K31" s="1">
        <f>I31-J32</f>
        <v>9.5400000000000009</v>
      </c>
      <c r="L31" s="1">
        <f t="shared" si="16"/>
        <v>1.3433025567770934E-3</v>
      </c>
      <c r="M31" s="1">
        <f>L31/L22</f>
        <v>0.44377727020333291</v>
      </c>
      <c r="P31" s="1">
        <v>26.33</v>
      </c>
      <c r="Q31" s="1">
        <v>14.01</v>
      </c>
      <c r="R31" s="1">
        <f>P31-Q32</f>
        <v>12.269999999999998</v>
      </c>
      <c r="S31" s="1">
        <f t="shared" si="17"/>
        <v>2.0247059223985422E-4</v>
      </c>
      <c r="T31" s="1">
        <f>S31/S22</f>
        <v>0.61317311621073523</v>
      </c>
    </row>
    <row r="32" spans="1:20">
      <c r="C32" s="1">
        <v>14.06</v>
      </c>
      <c r="J32" s="1">
        <v>14.06</v>
      </c>
      <c r="Q32" s="1">
        <v>14.06</v>
      </c>
    </row>
    <row r="33" spans="1:6">
      <c r="A33" s="1" t="s">
        <v>14</v>
      </c>
    </row>
    <row r="34" spans="1:6">
      <c r="A34" s="1" t="s">
        <v>8</v>
      </c>
      <c r="B34" s="1">
        <v>21.98</v>
      </c>
      <c r="C34" s="1">
        <v>14.38</v>
      </c>
      <c r="D34" s="1">
        <f>B34-C37</f>
        <v>7.75</v>
      </c>
      <c r="E34" s="1">
        <f>2^-D34</f>
        <v>4.6453402929793781E-3</v>
      </c>
      <c r="F34" s="1">
        <f>E34/E37</f>
        <v>1.0021154412718045</v>
      </c>
    </row>
    <row r="35" spans="1:6">
      <c r="B35" s="1">
        <v>21.95</v>
      </c>
      <c r="C35" s="1">
        <v>13.87</v>
      </c>
      <c r="D35" s="1">
        <f>B35-C37</f>
        <v>7.7199999999999989</v>
      </c>
      <c r="E35" s="1">
        <f t="shared" ref="E35:E36" si="18">2^-D35</f>
        <v>4.7429487671681548E-3</v>
      </c>
      <c r="F35" s="1">
        <f>E35/E37</f>
        <v>1.023172016896928</v>
      </c>
    </row>
    <row r="36" spans="1:6">
      <c r="B36" s="1">
        <v>22.02</v>
      </c>
      <c r="C36" s="1">
        <v>14.43</v>
      </c>
      <c r="D36" s="1">
        <f>B36-C37</f>
        <v>7.7899999999999991</v>
      </c>
      <c r="E36" s="1">
        <f t="shared" si="18"/>
        <v>4.5183132183800314E-3</v>
      </c>
      <c r="F36" s="1">
        <f>E36/E37</f>
        <v>0.9747125418312671</v>
      </c>
    </row>
    <row r="37" spans="1:6">
      <c r="C37" s="1">
        <v>14.23</v>
      </c>
      <c r="E37" s="1">
        <f>(E34+E35+E36)/3</f>
        <v>4.635534092842522E-3</v>
      </c>
    </row>
    <row r="39" spans="1:6">
      <c r="A39" s="1" t="s">
        <v>9</v>
      </c>
      <c r="B39" s="1">
        <v>23.26</v>
      </c>
      <c r="C39" s="1">
        <v>14.38</v>
      </c>
      <c r="D39" s="1">
        <f>B39-C42</f>
        <v>8.9700000000000024</v>
      </c>
      <c r="E39" s="1">
        <f>2^-D39</f>
        <v>1.9941643080218581E-3</v>
      </c>
      <c r="F39" s="1">
        <f>E39/E37</f>
        <v>0.43019084059826884</v>
      </c>
    </row>
    <row r="40" spans="1:6">
      <c r="B40" s="1">
        <v>24.16</v>
      </c>
      <c r="C40" s="1">
        <v>14.39</v>
      </c>
      <c r="D40" s="1">
        <f>B40-C42</f>
        <v>9.870000000000001</v>
      </c>
      <c r="E40" s="1">
        <f t="shared" ref="E40:E41" si="19">2^-D40</f>
        <v>1.0686461926374409E-3</v>
      </c>
      <c r="F40" s="1">
        <f>E40/E37</f>
        <v>0.23053356338970299</v>
      </c>
    </row>
    <row r="41" spans="1:6">
      <c r="B41" s="1">
        <v>23.17</v>
      </c>
      <c r="C41" s="1">
        <v>14.09</v>
      </c>
      <c r="D41" s="1">
        <f>B41-C42</f>
        <v>8.8800000000000026</v>
      </c>
      <c r="E41" s="1">
        <f t="shared" si="19"/>
        <v>2.1225290283712049E-3</v>
      </c>
      <c r="F41" s="1">
        <f>E41/E37</f>
        <v>0.45788230349734399</v>
      </c>
    </row>
    <row r="42" spans="1:6">
      <c r="C42" s="1">
        <v>14.29</v>
      </c>
    </row>
    <row r="44" spans="1:6">
      <c r="A44" s="1" t="s">
        <v>10</v>
      </c>
      <c r="B44" s="1">
        <v>22.61</v>
      </c>
      <c r="C44" s="1">
        <v>14.13</v>
      </c>
      <c r="D44" s="1">
        <f>B44-C47</f>
        <v>8.5499999999999989</v>
      </c>
      <c r="E44" s="1">
        <f>2^-D44</f>
        <v>2.6680473764734303E-3</v>
      </c>
      <c r="F44" s="1">
        <f>E44/E37</f>
        <v>0.57556417945302529</v>
      </c>
    </row>
    <row r="45" spans="1:6">
      <c r="B45" s="1">
        <v>23.4</v>
      </c>
      <c r="C45" s="1">
        <v>14.04</v>
      </c>
      <c r="D45" s="1">
        <f>B45-C47</f>
        <v>9.3399999999999981</v>
      </c>
      <c r="E45" s="1">
        <f t="shared" ref="E45:E46" si="20">2^-D45</f>
        <v>1.543049437233161E-3</v>
      </c>
      <c r="F45" s="1">
        <f>E45/E37</f>
        <v>0.33287414272622878</v>
      </c>
    </row>
    <row r="46" spans="1:6">
      <c r="B46" s="1">
        <v>22.15</v>
      </c>
      <c r="C46" s="1">
        <v>14.01</v>
      </c>
      <c r="D46" s="1">
        <f>B46-C47</f>
        <v>8.0899999999999981</v>
      </c>
      <c r="E46" s="1">
        <f t="shared" si="20"/>
        <v>3.6700107391172384E-3</v>
      </c>
      <c r="F46" s="1">
        <f>E46/E37</f>
        <v>0.79171259786092474</v>
      </c>
    </row>
    <row r="47" spans="1:6">
      <c r="C47" s="1">
        <v>14.06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2021-06-04T02:10:15Z</dcterms:created>
  <dcterms:modified xsi:type="dcterms:W3CDTF">2021-06-04T03:05:05Z</dcterms:modified>
</cp:coreProperties>
</file>