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Summary table (data processing)" sheetId="4" r:id="rId1"/>
    <sheet name="IFI index" sheetId="1" r:id="rId2"/>
  </sheets>
  <calcPr calcId="144525"/>
</workbook>
</file>

<file path=xl/sharedStrings.xml><?xml version="1.0" encoding="utf-8"?>
<sst xmlns="http://schemas.openxmlformats.org/spreadsheetml/2006/main" count="663" uniqueCount="365">
  <si>
    <t>Order number</t>
  </si>
  <si>
    <t>Soil sample number</t>
  </si>
  <si>
    <t>Township(town)name</t>
  </si>
  <si>
    <t>pH</t>
  </si>
  <si>
    <t>Available phosphorus(mg/kg)</t>
  </si>
  <si>
    <t>Organic matter(g/kg)</t>
  </si>
  <si>
    <t>Available potassium(mg/kg)</t>
  </si>
  <si>
    <t>Alkali-hydrolyzable nitrogen(mg/kg)</t>
  </si>
  <si>
    <r>
      <t>IFI index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pH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N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P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K</t>
    </r>
    <r>
      <rPr>
        <sz val="11"/>
        <color theme="1"/>
        <rFont val="宋体"/>
        <charset val="134"/>
      </rPr>
      <t>）</t>
    </r>
  </si>
  <si>
    <t>524100G20160805H769</t>
  </si>
  <si>
    <t>Chengbei</t>
  </si>
  <si>
    <t>524100G20160808H791</t>
  </si>
  <si>
    <t>524100G20160805H770</t>
  </si>
  <si>
    <t>524100G20160808H792</t>
  </si>
  <si>
    <t>524100F20160804H763</t>
  </si>
  <si>
    <t>524100G20160806H774</t>
  </si>
  <si>
    <t>524100G20160806H775</t>
  </si>
  <si>
    <t>524100F20160806H776</t>
  </si>
  <si>
    <t>524100G20160807H777</t>
  </si>
  <si>
    <t>524100F20160804H266</t>
  </si>
  <si>
    <t>524100G20160806H779</t>
  </si>
  <si>
    <t>524100G20160806H778</t>
  </si>
  <si>
    <t>524100G20160804H762</t>
  </si>
  <si>
    <t>524100G20160804H761</t>
  </si>
  <si>
    <t>524100G20160807H780</t>
  </si>
  <si>
    <t>524100G20160807H783</t>
  </si>
  <si>
    <r>
      <rPr>
        <sz val="11"/>
        <color theme="1"/>
        <rFont val="宋体"/>
        <charset val="134"/>
      </rPr>
      <t>指标</t>
    </r>
  </si>
  <si>
    <r>
      <rPr>
        <sz val="11"/>
        <color theme="1"/>
        <rFont val="宋体"/>
        <charset val="134"/>
      </rPr>
      <t>样点数</t>
    </r>
  </si>
  <si>
    <r>
      <rPr>
        <sz val="11"/>
        <color theme="1"/>
        <rFont val="宋体"/>
        <charset val="134"/>
      </rPr>
      <t>最小值</t>
    </r>
  </si>
  <si>
    <r>
      <rPr>
        <sz val="11"/>
        <color theme="1"/>
        <rFont val="宋体"/>
        <charset val="134"/>
      </rPr>
      <t>最大值</t>
    </r>
  </si>
  <si>
    <r>
      <rPr>
        <sz val="11"/>
        <color theme="1"/>
        <rFont val="宋体"/>
        <charset val="134"/>
      </rPr>
      <t>均值</t>
    </r>
  </si>
  <si>
    <r>
      <rPr>
        <sz val="11"/>
        <color theme="1"/>
        <rFont val="宋体"/>
        <charset val="134"/>
      </rPr>
      <t>标准差</t>
    </r>
  </si>
  <si>
    <r>
      <rPr>
        <sz val="11"/>
        <color theme="1"/>
        <rFont val="宋体"/>
        <charset val="134"/>
      </rPr>
      <t>变异系数</t>
    </r>
  </si>
  <si>
    <r>
      <rPr>
        <sz val="11"/>
        <color theme="1"/>
        <rFont val="宋体"/>
        <charset val="134"/>
      </rPr>
      <t>偏度</t>
    </r>
  </si>
  <si>
    <r>
      <rPr>
        <sz val="11"/>
        <color theme="1"/>
        <rFont val="宋体"/>
        <charset val="134"/>
      </rPr>
      <t>峰度</t>
    </r>
  </si>
  <si>
    <t>524100G20160807H782</t>
  </si>
  <si>
    <t>E</t>
  </si>
  <si>
    <t>524100G20160808H790</t>
  </si>
  <si>
    <t>G</t>
  </si>
  <si>
    <r>
      <rPr>
        <sz val="11"/>
        <color theme="1"/>
        <rFont val="宋体"/>
        <charset val="134"/>
      </rPr>
      <t>有机质（</t>
    </r>
    <r>
      <rPr>
        <sz val="11"/>
        <color theme="1"/>
        <rFont val="Times New Roman"/>
        <charset val="134"/>
      </rPr>
      <t>g/kg)</t>
    </r>
  </si>
  <si>
    <t>524100G20160808H788</t>
  </si>
  <si>
    <t>I</t>
  </si>
  <si>
    <r>
      <rPr>
        <sz val="11"/>
        <color theme="1"/>
        <rFont val="宋体"/>
        <charset val="134"/>
      </rPr>
      <t>碱解氮</t>
    </r>
    <r>
      <rPr>
        <sz val="11"/>
        <color theme="1"/>
        <rFont val="Times New Roman"/>
        <charset val="134"/>
      </rPr>
      <t>(mg/kg</t>
    </r>
    <r>
      <rPr>
        <sz val="11"/>
        <color theme="1"/>
        <rFont val="宋体"/>
        <charset val="134"/>
      </rPr>
      <t>）</t>
    </r>
  </si>
  <si>
    <t>524100G20160807H781</t>
  </si>
  <si>
    <t>F</t>
  </si>
  <si>
    <r>
      <rPr>
        <sz val="11"/>
        <color theme="1"/>
        <rFont val="宋体"/>
        <charset val="134"/>
      </rPr>
      <t>有效磷</t>
    </r>
    <r>
      <rPr>
        <sz val="11"/>
        <color theme="1"/>
        <rFont val="Times New Roman"/>
        <charset val="134"/>
      </rPr>
      <t>(mg/kg</t>
    </r>
    <r>
      <rPr>
        <sz val="11"/>
        <color theme="1"/>
        <rFont val="宋体"/>
        <charset val="134"/>
      </rPr>
      <t>）</t>
    </r>
  </si>
  <si>
    <t>524100G20160804H765</t>
  </si>
  <si>
    <t>H</t>
  </si>
  <si>
    <r>
      <rPr>
        <sz val="11"/>
        <color theme="1"/>
        <rFont val="宋体"/>
        <charset val="134"/>
      </rPr>
      <t>速效钾</t>
    </r>
    <r>
      <rPr>
        <sz val="11"/>
        <color theme="1"/>
        <rFont val="Times New Roman"/>
        <charset val="134"/>
      </rPr>
      <t>(mg/kg</t>
    </r>
    <r>
      <rPr>
        <sz val="11"/>
        <color theme="1"/>
        <rFont val="宋体"/>
        <charset val="134"/>
      </rPr>
      <t>）</t>
    </r>
  </si>
  <si>
    <t>524100G20160804H764</t>
  </si>
  <si>
    <t>524100G20160804H760</t>
  </si>
  <si>
    <r>
      <t>1</t>
    </r>
    <r>
      <rPr>
        <sz val="11"/>
        <color theme="1"/>
        <rFont val="宋体"/>
        <charset val="134"/>
      </rPr>
      <t>级</t>
    </r>
  </si>
  <si>
    <r>
      <t>2</t>
    </r>
    <r>
      <rPr>
        <sz val="11"/>
        <color theme="1"/>
        <rFont val="宋体"/>
        <charset val="134"/>
      </rPr>
      <t>级</t>
    </r>
  </si>
  <si>
    <r>
      <t>3</t>
    </r>
    <r>
      <rPr>
        <sz val="11"/>
        <color theme="1"/>
        <rFont val="宋体"/>
        <charset val="134"/>
      </rPr>
      <t>级</t>
    </r>
  </si>
  <si>
    <r>
      <t>4</t>
    </r>
    <r>
      <rPr>
        <sz val="11"/>
        <color theme="1"/>
        <rFont val="宋体"/>
        <charset val="134"/>
      </rPr>
      <t>级</t>
    </r>
  </si>
  <si>
    <r>
      <t>5</t>
    </r>
    <r>
      <rPr>
        <sz val="11"/>
        <color theme="1"/>
        <rFont val="宋体"/>
        <charset val="134"/>
      </rPr>
      <t>级</t>
    </r>
  </si>
  <si>
    <t>524100G20160805H768</t>
  </si>
  <si>
    <r>
      <rPr>
        <sz val="11"/>
        <color theme="1"/>
        <rFont val="宋体"/>
        <charset val="134"/>
      </rPr>
      <t>氮磷钾</t>
    </r>
    <r>
      <rPr>
        <sz val="11"/>
        <color theme="1"/>
        <rFont val="Times New Roman"/>
        <charset val="134"/>
      </rPr>
      <t>IFI</t>
    </r>
  </si>
  <si>
    <r>
      <rPr>
        <sz val="11"/>
        <color theme="1"/>
        <rFont val="宋体"/>
        <charset val="134"/>
      </rPr>
      <t>差</t>
    </r>
  </si>
  <si>
    <r>
      <rPr>
        <sz val="11"/>
        <color theme="1"/>
        <rFont val="宋体"/>
        <charset val="134"/>
      </rPr>
      <t>中等</t>
    </r>
  </si>
  <si>
    <r>
      <rPr>
        <sz val="11"/>
        <color theme="1"/>
        <rFont val="宋体"/>
        <charset val="134"/>
      </rPr>
      <t>一般</t>
    </r>
  </si>
  <si>
    <r>
      <rPr>
        <sz val="11"/>
        <color theme="1"/>
        <rFont val="宋体"/>
        <charset val="134"/>
      </rPr>
      <t>良好</t>
    </r>
  </si>
  <si>
    <r>
      <rPr>
        <sz val="11"/>
        <color theme="1"/>
        <rFont val="宋体"/>
        <charset val="134"/>
      </rPr>
      <t>优秀</t>
    </r>
  </si>
  <si>
    <t>524100G20160806H771</t>
  </si>
  <si>
    <t>&lt; 0.4</t>
  </si>
  <si>
    <t>0.4-0.6</t>
  </si>
  <si>
    <t>0.6-0.7</t>
  </si>
  <si>
    <t>0.7-0.8</t>
  </si>
  <si>
    <t>&gt; 0.8</t>
  </si>
  <si>
    <t>524100G20160806H773</t>
  </si>
  <si>
    <r>
      <rPr>
        <sz val="11"/>
        <color theme="1"/>
        <rFont val="宋体"/>
        <charset val="134"/>
      </rPr>
      <t>个数</t>
    </r>
  </si>
  <si>
    <t>524100F20160806H772</t>
  </si>
  <si>
    <r>
      <rPr>
        <sz val="11"/>
        <color theme="1"/>
        <rFont val="宋体"/>
        <charset val="134"/>
      </rPr>
      <t>百分比</t>
    </r>
  </si>
  <si>
    <t>524100F20160804H309</t>
  </si>
  <si>
    <t>524100G20160808H787</t>
  </si>
  <si>
    <t>524100G20160808H785</t>
  </si>
  <si>
    <t>524100G20160804H766</t>
  </si>
  <si>
    <t>524100G20160808H789</t>
  </si>
  <si>
    <t>524100G20160808H786</t>
  </si>
  <si>
    <t>524100F20160808H051</t>
  </si>
  <si>
    <t>524100F20160805H767</t>
  </si>
  <si>
    <t>524100G20160807H784</t>
  </si>
  <si>
    <t>524145G20160726O146</t>
  </si>
  <si>
    <t>Haian</t>
  </si>
  <si>
    <t>524145G20160728O065</t>
  </si>
  <si>
    <t>524145G20160726O143</t>
  </si>
  <si>
    <t>524145F20160728O016</t>
  </si>
  <si>
    <t>524145G20160726O144</t>
  </si>
  <si>
    <t>524145F20160726O145</t>
  </si>
  <si>
    <t>524145F20160728O005</t>
  </si>
  <si>
    <t>524145F20160726O142</t>
  </si>
  <si>
    <t>524155G20160729J161</t>
  </si>
  <si>
    <t>524155F20160729J002</t>
  </si>
  <si>
    <t>524155G20160729J163</t>
  </si>
  <si>
    <t>524155G20160729J164</t>
  </si>
  <si>
    <t>524155G20160729J165</t>
  </si>
  <si>
    <t>524155G20160729J162</t>
  </si>
  <si>
    <t>524155G20160729J069</t>
  </si>
  <si>
    <t>524155G20160729J032</t>
  </si>
  <si>
    <t>524146F20160725M057</t>
  </si>
  <si>
    <t>Jiaowei</t>
  </si>
  <si>
    <t>524146F20160725M056</t>
  </si>
  <si>
    <t>524146G20160725M116</t>
  </si>
  <si>
    <t>524100F20160725M055</t>
  </si>
  <si>
    <t>524146G20160725M119</t>
  </si>
  <si>
    <t>524146G20160725M117</t>
  </si>
  <si>
    <t>524146G20160725M118</t>
  </si>
  <si>
    <t>524133G20160730B368</t>
  </si>
  <si>
    <t>Jinhe</t>
  </si>
  <si>
    <t>524133G20160731B373</t>
  </si>
  <si>
    <t>524133G20160731B378</t>
  </si>
  <si>
    <t>524133G20160731B379</t>
  </si>
  <si>
    <t>524133G20160731B380</t>
  </si>
  <si>
    <t>524133F20160731B169</t>
  </si>
  <si>
    <t>524133F20160731B162</t>
  </si>
  <si>
    <t>524133G20160731B374</t>
  </si>
  <si>
    <t>524133G20160730B370</t>
  </si>
  <si>
    <t>524133F20160730B106</t>
  </si>
  <si>
    <t>524133G20160730B369</t>
  </si>
  <si>
    <t>524133G20160730B372</t>
  </si>
  <si>
    <t>524133G20160730B371</t>
  </si>
  <si>
    <t>524133G20160731B377</t>
  </si>
  <si>
    <t>524133G20160731B376</t>
  </si>
  <si>
    <t>524133F20160731B375</t>
  </si>
  <si>
    <t>524133G20160731B381</t>
  </si>
  <si>
    <t>524139G20160726C661</t>
  </si>
  <si>
    <t>Longtang</t>
  </si>
  <si>
    <t>524139G20160726C657</t>
  </si>
  <si>
    <t>524139G20160726C663</t>
  </si>
  <si>
    <t>524139G20160726C652</t>
  </si>
  <si>
    <t>524139F20160725C004</t>
  </si>
  <si>
    <t>524139G20160727C668</t>
  </si>
  <si>
    <t>524139F20160725C647</t>
  </si>
  <si>
    <t>524139F20160725C648</t>
  </si>
  <si>
    <t>524139F20160725C156</t>
  </si>
  <si>
    <t>524139G20160726C658</t>
  </si>
  <si>
    <t>524139G20160725C650</t>
  </si>
  <si>
    <t>524139F20160725C252</t>
  </si>
  <si>
    <t>524139F20160725C649</t>
  </si>
  <si>
    <t>524139G20160727C666</t>
  </si>
  <si>
    <t>524139F20160725C651</t>
  </si>
  <si>
    <t>524139G20160727C667</t>
  </si>
  <si>
    <t>524139G20160727C671</t>
  </si>
  <si>
    <t>524139G20160726C662</t>
  </si>
  <si>
    <t>524139G20160726C654</t>
  </si>
  <si>
    <t>524139G20160727C670</t>
  </si>
  <si>
    <t>524139G20160726C664</t>
  </si>
  <si>
    <t>524139G20160726C653</t>
  </si>
  <si>
    <t>524139G20160726C660</t>
  </si>
  <si>
    <t>524139G20160727C669</t>
  </si>
  <si>
    <t>524139G20160726C665</t>
  </si>
  <si>
    <t>524139G20160726C655</t>
  </si>
  <si>
    <t>524139G20160726C659</t>
  </si>
  <si>
    <t>524139G20160727C672</t>
  </si>
  <si>
    <t>524139G20160726C656</t>
  </si>
  <si>
    <t>524146F20160727I708</t>
  </si>
  <si>
    <t>Maichen</t>
  </si>
  <si>
    <t>524146G20160728I709</t>
  </si>
  <si>
    <t>524146F20160728I161</t>
  </si>
  <si>
    <t>524146G20160729I726</t>
  </si>
  <si>
    <t>524146G20160729I727</t>
  </si>
  <si>
    <t>524146G20160728I713</t>
  </si>
  <si>
    <t>524146G20160727I698</t>
  </si>
  <si>
    <t>524146G20160728I714</t>
  </si>
  <si>
    <t>524146F20160727I702</t>
  </si>
  <si>
    <t>524146F20160728I703</t>
  </si>
  <si>
    <t>524146G20160727I706</t>
  </si>
  <si>
    <t>524146G20160727I707</t>
  </si>
  <si>
    <t>524146G20160728I715</t>
  </si>
  <si>
    <t>524146G20160728I717</t>
  </si>
  <si>
    <t>524146G20160728I716</t>
  </si>
  <si>
    <t>524146G20160729I723</t>
  </si>
  <si>
    <t>524146G20160729I721</t>
  </si>
  <si>
    <t>524146G20160729I722</t>
  </si>
  <si>
    <t>524146G20160729I724</t>
  </si>
  <si>
    <t>524146G20160727I699</t>
  </si>
  <si>
    <t>524146F20160727I701</t>
  </si>
  <si>
    <t>524146G20160728I710</t>
  </si>
  <si>
    <t>524146G20160728I712</t>
  </si>
  <si>
    <t>524146G20160728I711</t>
  </si>
  <si>
    <t>524146G20160729I719</t>
  </si>
  <si>
    <t>524146G20160729I718</t>
  </si>
  <si>
    <t>524146G20160729I720</t>
  </si>
  <si>
    <t>524146F20160728I153</t>
  </si>
  <si>
    <t>524146G20160729I725</t>
  </si>
  <si>
    <t>524146F20160727I700</t>
  </si>
  <si>
    <t>524146F20160728I044</t>
  </si>
  <si>
    <t>524146F20160727I705</t>
  </si>
  <si>
    <t>524146F20160727I704</t>
  </si>
  <si>
    <t>524100G20160726G728</t>
  </si>
  <si>
    <t>Nanshan</t>
  </si>
  <si>
    <t>524100G20160726G727</t>
  </si>
  <si>
    <t>524100G20160727G733</t>
  </si>
  <si>
    <t>524100G20160727G732</t>
  </si>
  <si>
    <t>524100G20160728G737</t>
  </si>
  <si>
    <t>524100G20160728G739</t>
  </si>
  <si>
    <t>524100G20160728G735</t>
  </si>
  <si>
    <t>524100G20160729G741</t>
  </si>
  <si>
    <t>524100G20160729G742</t>
  </si>
  <si>
    <t>524100G20160728G738</t>
  </si>
  <si>
    <t>524100G20160728G736</t>
  </si>
  <si>
    <t>524100G20160727G731</t>
  </si>
  <si>
    <t>524100G20160728G734</t>
  </si>
  <si>
    <t>524100G20160727G730</t>
  </si>
  <si>
    <t>524100G20160726G723</t>
  </si>
  <si>
    <t>524100G20160726G722</t>
  </si>
  <si>
    <t>524100F20160726G718</t>
  </si>
  <si>
    <t>524100G20160726G726</t>
  </si>
  <si>
    <t>524100G20160726G724</t>
  </si>
  <si>
    <t>524100F20160726G721</t>
  </si>
  <si>
    <t>524100F20160726G719</t>
  </si>
  <si>
    <t>524100F20160726G720</t>
  </si>
  <si>
    <t>524100F20160727G010</t>
  </si>
  <si>
    <t>524100F20160726G725</t>
  </si>
  <si>
    <t>524100F20160727G015</t>
  </si>
  <si>
    <t>524100F20160726G717</t>
  </si>
  <si>
    <t>524100G20160727G729</t>
  </si>
  <si>
    <t>524100G20160729G747</t>
  </si>
  <si>
    <t>524100G20160729G745</t>
  </si>
  <si>
    <t>524100G20160729G743</t>
  </si>
  <si>
    <t>524100G20160729G746</t>
  </si>
  <si>
    <t>524100G20160729G744</t>
  </si>
  <si>
    <t>524100G20160729G748</t>
  </si>
  <si>
    <t>524100F20160727G027</t>
  </si>
  <si>
    <t>524137G20160729A407</t>
  </si>
  <si>
    <t>Qianshan</t>
  </si>
  <si>
    <t>524137G20160729A405</t>
  </si>
  <si>
    <t>524137F20160728A032</t>
  </si>
  <si>
    <t>524137G20160729A404</t>
  </si>
  <si>
    <t>524137F20160728A402</t>
  </si>
  <si>
    <t>524137F20160728A403</t>
  </si>
  <si>
    <t>524137F20160728A400</t>
  </si>
  <si>
    <t>524137F20160728A401</t>
  </si>
  <si>
    <t>524137G20160729A412</t>
  </si>
  <si>
    <t>524137G20160729A414</t>
  </si>
  <si>
    <t>524137G20160729A411</t>
  </si>
  <si>
    <t>524137G20160729A409</t>
  </si>
  <si>
    <t>524137F20160728A002</t>
  </si>
  <si>
    <t>524137G20160729A406</t>
  </si>
  <si>
    <t>524137F20160728A025</t>
  </si>
  <si>
    <t>524137G20160729A408</t>
  </si>
  <si>
    <t>524137G20160729A410</t>
  </si>
  <si>
    <t>524137G20160729A413</t>
  </si>
  <si>
    <t>524132G20160811E742</t>
  </si>
  <si>
    <t>Qujie</t>
  </si>
  <si>
    <t>524132T20160811E002</t>
  </si>
  <si>
    <t>524132G20160808E750</t>
  </si>
  <si>
    <t>524132G20160810E755</t>
  </si>
  <si>
    <t>524132G20160810E737</t>
  </si>
  <si>
    <t>524132G20160808E752</t>
  </si>
  <si>
    <t>524132G20160808E749</t>
  </si>
  <si>
    <t>524132G20160808E732</t>
  </si>
  <si>
    <t>524132G20160808E733</t>
  </si>
  <si>
    <t>524132G20160808E731</t>
  </si>
  <si>
    <t>524132G20160808E734</t>
  </si>
  <si>
    <t>524132G20160808E753</t>
  </si>
  <si>
    <t>524132G20160807E729</t>
  </si>
  <si>
    <t>524132G20160807E745</t>
  </si>
  <si>
    <t>524132G20160807E730</t>
  </si>
  <si>
    <t>524132G20160807E746</t>
  </si>
  <si>
    <t>524132G20160810E758</t>
  </si>
  <si>
    <t>524132G20160808E760</t>
  </si>
  <si>
    <t>524132G20160810E759</t>
  </si>
  <si>
    <t>524132G20160811E743</t>
  </si>
  <si>
    <t>524132T20160811E001</t>
  </si>
  <si>
    <t>524132G20160811E761</t>
  </si>
  <si>
    <t>524132G20160810E754</t>
  </si>
  <si>
    <t>524132G20160807E747</t>
  </si>
  <si>
    <t>524132G20160811E740</t>
  </si>
  <si>
    <t>524132G20160811E744</t>
  </si>
  <si>
    <t>524132G20160808E748</t>
  </si>
  <si>
    <t>524132G20160808E735</t>
  </si>
  <si>
    <t>524132G20160808E751</t>
  </si>
  <si>
    <t>524132G20160808E736</t>
  </si>
  <si>
    <t>524132G20160808E757</t>
  </si>
  <si>
    <t>524132G20160810E756</t>
  </si>
  <si>
    <t>524132G20160810E738</t>
  </si>
  <si>
    <t>524132G20160810E739</t>
  </si>
  <si>
    <t>524132T20160811E003</t>
  </si>
  <si>
    <t>524132G20160811E741</t>
  </si>
  <si>
    <t>524147G20160726K305</t>
  </si>
  <si>
    <t>Xilian</t>
  </si>
  <si>
    <t>524147F20160726K306</t>
  </si>
  <si>
    <t>524147F20160726K107</t>
  </si>
  <si>
    <t>524147G20160726K308</t>
  </si>
  <si>
    <t>524147F20160726K026</t>
  </si>
  <si>
    <t>524147G20160726K303</t>
  </si>
  <si>
    <t>524147G20160726K307</t>
  </si>
  <si>
    <t>524147G20160725K299</t>
  </si>
  <si>
    <t>524147F20160725K298</t>
  </si>
  <si>
    <t>524147F20160726K302</t>
  </si>
  <si>
    <t>524147F20160726K304</t>
  </si>
  <si>
    <t>524147F20160726K132</t>
  </si>
  <si>
    <t>524147G20160726K301</t>
  </si>
  <si>
    <t>524147F20160725K300</t>
  </si>
  <si>
    <t>524148G20160726D716</t>
  </si>
  <si>
    <t>Xiaqiao</t>
  </si>
  <si>
    <t>524148G20160726D724</t>
  </si>
  <si>
    <t>524148G20160726D723</t>
  </si>
  <si>
    <t>524148G20160726D725</t>
  </si>
  <si>
    <t>524148G20160726D722</t>
  </si>
  <si>
    <t>524148G20160730D737</t>
  </si>
  <si>
    <t>524148F20160727D113</t>
  </si>
  <si>
    <t>524148G20160801D740</t>
  </si>
  <si>
    <t>524148G20160729D736</t>
  </si>
  <si>
    <t>524148G20160803D739</t>
  </si>
  <si>
    <t>524148F20160726D023</t>
  </si>
  <si>
    <t>524148F20160726D717</t>
  </si>
  <si>
    <t>524148G20160726D718</t>
  </si>
  <si>
    <t>524148G20160726D726</t>
  </si>
  <si>
    <t>524148F20160726D720</t>
  </si>
  <si>
    <t>524148G20160726D721</t>
  </si>
  <si>
    <t>524148F20160727D727</t>
  </si>
  <si>
    <t>524148G20160807D741</t>
  </si>
  <si>
    <t>524148F20160728D734</t>
  </si>
  <si>
    <t>524148F20160727D066</t>
  </si>
  <si>
    <t>524148G20160727D730</t>
  </si>
  <si>
    <t>524148G20160727D731</t>
  </si>
  <si>
    <t>524148G20160726D728</t>
  </si>
  <si>
    <t>524148G20160727D729</t>
  </si>
  <si>
    <t>524148G20160803D743</t>
  </si>
  <si>
    <t>524148G20160803D742</t>
  </si>
  <si>
    <t>524148F20160803D745</t>
  </si>
  <si>
    <t>524148G20160728D735</t>
  </si>
  <si>
    <t>524148G20160803D746</t>
  </si>
  <si>
    <t>524148G20160730D738</t>
  </si>
  <si>
    <t>524148G20160728D733</t>
  </si>
  <si>
    <t>524148G20160727D732</t>
  </si>
  <si>
    <t>524148F20160803D744</t>
  </si>
  <si>
    <t>524136G20160809F224</t>
  </si>
  <si>
    <t>Xiayang</t>
  </si>
  <si>
    <t>524136T20160809F002</t>
  </si>
  <si>
    <t>524136G20160809F220</t>
  </si>
  <si>
    <t>524136G20160809F221</t>
  </si>
  <si>
    <t>524136G20160809F222</t>
  </si>
  <si>
    <t>524136G20160809F223</t>
  </si>
  <si>
    <t>524136T20160809F001</t>
  </si>
  <si>
    <t>524136G20160809F219</t>
  </si>
  <si>
    <t>524136T20160809F003</t>
  </si>
  <si>
    <t>524136G20160809F225</t>
  </si>
  <si>
    <t>524134G20160728L232</t>
  </si>
  <si>
    <t>Xinliao</t>
  </si>
  <si>
    <t>524134F20160728L026</t>
  </si>
  <si>
    <t>524134F20160728L002</t>
  </si>
  <si>
    <t>524134F20160728L231</t>
  </si>
  <si>
    <t>524134F20160728L236</t>
  </si>
  <si>
    <t>524134G20160728L234</t>
  </si>
  <si>
    <t>524134G20160728L233</t>
  </si>
  <si>
    <t>524134F20160728L053</t>
  </si>
  <si>
    <t>524134G20160728L235</t>
  </si>
  <si>
    <t>524100F20160726N002</t>
  </si>
  <si>
    <t>Xucheng</t>
  </si>
  <si>
    <t>524100N20160726N070</t>
  </si>
  <si>
    <t>524100F20160729N071</t>
  </si>
  <si>
    <t>524100N20160729N072</t>
  </si>
  <si>
    <t>524100F20160729N017</t>
  </si>
  <si>
    <t>524100F20160729N007</t>
  </si>
  <si>
    <t>Maximum value</t>
  </si>
  <si>
    <t>Minimum value</t>
  </si>
  <si>
    <t>Standard deviation</t>
  </si>
  <si>
    <t>Peak</t>
  </si>
  <si>
    <t>Bias angle</t>
  </si>
  <si>
    <t>Statistics</t>
  </si>
  <si>
    <t>Standard error</t>
  </si>
  <si>
    <t>IFI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</si>
</sst>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178" formatCode="0.0000_);[Red]\(0.0000\)"/>
    <numFmt numFmtId="179" formatCode="0.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2" fillId="0" borderId="0" xfId="50" applyFont="1" applyFill="1">
      <alignment vertical="center"/>
    </xf>
    <xf numFmtId="0" fontId="3" fillId="0" borderId="0" xfId="50" applyFont="1" applyFill="1">
      <alignment vertical="center"/>
    </xf>
    <xf numFmtId="0" fontId="4" fillId="0" borderId="0" xfId="50" applyFont="1" applyFill="1">
      <alignment vertical="center"/>
    </xf>
    <xf numFmtId="0" fontId="2" fillId="0" borderId="0" xfId="50" applyFont="1">
      <alignment vertical="center"/>
    </xf>
    <xf numFmtId="0" fontId="4" fillId="0" borderId="0" xfId="50" applyFont="1" applyAlignment="1">
      <alignment horizontal="center" vertical="center"/>
    </xf>
    <xf numFmtId="176" fontId="2" fillId="0" borderId="0" xfId="50" applyNumberFormat="1" applyFont="1" applyAlignment="1">
      <alignment horizontal="center" vertical="center"/>
    </xf>
    <xf numFmtId="177" fontId="2" fillId="0" borderId="0" xfId="50" applyNumberFormat="1" applyFont="1" applyAlignment="1">
      <alignment horizontal="center" vertical="center"/>
    </xf>
    <xf numFmtId="0" fontId="4" fillId="0" borderId="0" xfId="50" applyFont="1" applyFill="1" applyAlignment="1">
      <alignment horizontal="center" vertical="center"/>
    </xf>
    <xf numFmtId="0" fontId="5" fillId="0" borderId="0" xfId="44" applyNumberFormat="1" applyFont="1" applyFill="1" applyAlignment="1">
      <alignment horizontal="center"/>
    </xf>
    <xf numFmtId="178" fontId="1" fillId="0" borderId="0" xfId="0" applyNumberFormat="1" applyFont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</xf>
    <xf numFmtId="179" fontId="2" fillId="0" borderId="0" xfId="50" applyNumberFormat="1" applyFont="1" applyFill="1" applyAlignment="1">
      <alignment horizontal="center" vertical="center"/>
    </xf>
    <xf numFmtId="176" fontId="2" fillId="0" borderId="0" xfId="50" applyNumberFormat="1" applyFont="1" applyFill="1" applyAlignment="1">
      <alignment horizontal="center" vertical="center"/>
    </xf>
    <xf numFmtId="177" fontId="2" fillId="0" borderId="0" xfId="5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177" fontId="2" fillId="0" borderId="0" xfId="50" applyNumberFormat="1" applyFont="1" applyFill="1">
      <alignment vertical="center"/>
    </xf>
    <xf numFmtId="0" fontId="2" fillId="0" borderId="2" xfId="50" applyFont="1" applyFill="1" applyBorder="1" applyAlignment="1">
      <alignment horizontal="center" vertical="center"/>
    </xf>
    <xf numFmtId="177" fontId="2" fillId="0" borderId="2" xfId="50" applyNumberFormat="1" applyFont="1" applyFill="1" applyBorder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176" fontId="2" fillId="0" borderId="0" xfId="50" applyNumberFormat="1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176" fontId="2" fillId="0" borderId="3" xfId="50" applyNumberFormat="1" applyFont="1" applyFill="1" applyBorder="1" applyAlignment="1">
      <alignment horizontal="center" vertical="center"/>
    </xf>
    <xf numFmtId="0" fontId="4" fillId="0" borderId="4" xfId="5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0" fontId="2" fillId="0" borderId="0" xfId="50" applyFont="1" applyFill="1">
      <alignment vertical="center"/>
    </xf>
    <xf numFmtId="10" fontId="2" fillId="0" borderId="0" xfId="11" applyNumberFormat="1" applyFont="1" applyFill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10" fontId="2" fillId="0" borderId="0" xfId="50" applyNumberFormat="1" applyFont="1" applyFill="1" applyBorder="1" applyAlignment="1">
      <alignment horizontal="center" vertical="center"/>
    </xf>
    <xf numFmtId="177" fontId="2" fillId="0" borderId="0" xfId="50" applyNumberFormat="1" applyFont="1" applyFill="1" applyBorder="1" applyAlignment="1">
      <alignment horizontal="center" vertical="center"/>
    </xf>
    <xf numFmtId="0" fontId="2" fillId="0" borderId="0" xfId="50" applyFont="1" applyFill="1" applyAlignment="1">
      <alignment horizontal="left" vertical="center"/>
    </xf>
    <xf numFmtId="10" fontId="2" fillId="0" borderId="3" xfId="50" applyNumberFormat="1" applyFont="1" applyFill="1" applyBorder="1" applyAlignment="1">
      <alignment horizontal="center" vertical="center"/>
    </xf>
    <xf numFmtId="177" fontId="2" fillId="0" borderId="3" xfId="50" applyNumberFormat="1" applyFont="1" applyFill="1" applyBorder="1" applyAlignment="1">
      <alignment horizontal="center" vertical="center"/>
    </xf>
    <xf numFmtId="179" fontId="4" fillId="0" borderId="0" xfId="50" applyNumberFormat="1" applyFont="1" applyFill="1" applyAlignment="1">
      <alignment horizontal="center" vertical="center"/>
    </xf>
    <xf numFmtId="176" fontId="4" fillId="0" borderId="0" xfId="50" applyNumberFormat="1" applyFont="1" applyFill="1" applyAlignment="1">
      <alignment horizontal="center" vertical="center"/>
    </xf>
    <xf numFmtId="177" fontId="4" fillId="0" borderId="0" xfId="5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01"/>
  <sheetViews>
    <sheetView topLeftCell="G1" workbookViewId="0">
      <pane ySplit="1" topLeftCell="A253" activePane="bottomLeft" state="frozen"/>
      <selection/>
      <selection pane="bottomLeft" activeCell="I1" sqref="I1"/>
    </sheetView>
  </sheetViews>
  <sheetFormatPr defaultColWidth="9" defaultRowHeight="15"/>
  <cols>
    <col min="1" max="1" width="12.5" style="10" customWidth="1"/>
    <col min="2" max="2" width="23.375" style="9" customWidth="1"/>
    <col min="3" max="3" width="20.875" style="9" customWidth="1"/>
    <col min="4" max="4" width="9" style="11" customWidth="1"/>
    <col min="5" max="5" width="22.5" style="6" customWidth="1"/>
    <col min="6" max="6" width="19.625" style="12" customWidth="1"/>
    <col min="7" max="7" width="22.5" style="6" customWidth="1"/>
    <col min="8" max="8" width="26.125" style="13" customWidth="1"/>
    <col min="9" max="9" width="18.375" style="6" customWidth="1"/>
    <col min="10" max="10" width="9" style="10"/>
    <col min="11" max="11" width="14.125" style="10" customWidth="1"/>
    <col min="12" max="12" width="9.875" style="10" customWidth="1"/>
    <col min="13" max="13" width="9.125" style="10" customWidth="1"/>
    <col min="14" max="14" width="11" style="10" customWidth="1"/>
    <col min="15" max="15" width="9.625" style="10" customWidth="1"/>
    <col min="16" max="16" width="12" style="10" customWidth="1"/>
    <col min="17" max="17" width="9.125" style="10" customWidth="1"/>
    <col min="18" max="18" width="7" style="10" customWidth="1"/>
    <col min="19" max="19" width="8.375" style="10" customWidth="1"/>
    <col min="20" max="20" width="14.875" style="10" customWidth="1"/>
    <col min="21" max="22" width="16" style="10" customWidth="1"/>
    <col min="23" max="23" width="13.75" style="10" customWidth="1"/>
    <col min="24" max="26" width="12.625" style="10" customWidth="1"/>
    <col min="27" max="243" width="9" style="10"/>
    <col min="244" max="244" width="10.875" style="10" customWidth="1"/>
    <col min="245" max="245" width="23.375" style="10" customWidth="1"/>
    <col min="246" max="246" width="10.375" style="10" customWidth="1"/>
    <col min="247" max="247" width="11.75" style="10" customWidth="1"/>
    <col min="248" max="248" width="11" style="10" customWidth="1"/>
    <col min="249" max="249" width="11.875" style="10" customWidth="1"/>
    <col min="250" max="250" width="10.375" style="10" customWidth="1"/>
    <col min="251" max="251" width="9.25" style="10" customWidth="1"/>
    <col min="252" max="253" width="13.375" style="10" customWidth="1"/>
    <col min="254" max="254" width="12.75" style="10" customWidth="1"/>
    <col min="255" max="255" width="13.5" style="10" customWidth="1"/>
    <col min="256" max="259" width="15.625" style="10" customWidth="1"/>
    <col min="260" max="260" width="14.375" style="10" customWidth="1"/>
    <col min="261" max="261" width="12.875" style="10" customWidth="1"/>
    <col min="262" max="263" width="12.625" style="10" customWidth="1"/>
    <col min="264" max="264" width="14.125" style="10" customWidth="1"/>
    <col min="265" max="265" width="13.375" style="10" customWidth="1"/>
    <col min="266" max="266" width="9" style="10"/>
    <col min="267" max="267" width="14.125" style="10" customWidth="1"/>
    <col min="268" max="268" width="14.875" style="10" customWidth="1"/>
    <col min="269" max="269" width="13.75" style="10" customWidth="1"/>
    <col min="270" max="271" width="14.875" style="10" customWidth="1"/>
    <col min="272" max="273" width="12.625" style="10" customWidth="1"/>
    <col min="274" max="274" width="14.875" style="10" customWidth="1"/>
    <col min="275" max="275" width="16" style="10" customWidth="1"/>
    <col min="276" max="276" width="14.875" style="10" customWidth="1"/>
    <col min="277" max="278" width="16" style="10" customWidth="1"/>
    <col min="279" max="279" width="13.75" style="10" customWidth="1"/>
    <col min="280" max="282" width="12.625" style="10" customWidth="1"/>
    <col min="283" max="499" width="9" style="10"/>
    <col min="500" max="500" width="10.875" style="10" customWidth="1"/>
    <col min="501" max="501" width="23.375" style="10" customWidth="1"/>
    <col min="502" max="502" width="10.375" style="10" customWidth="1"/>
    <col min="503" max="503" width="11.75" style="10" customWidth="1"/>
    <col min="504" max="504" width="11" style="10" customWidth="1"/>
    <col min="505" max="505" width="11.875" style="10" customWidth="1"/>
    <col min="506" max="506" width="10.375" style="10" customWidth="1"/>
    <col min="507" max="507" width="9.25" style="10" customWidth="1"/>
    <col min="508" max="509" width="13.375" style="10" customWidth="1"/>
    <col min="510" max="510" width="12.75" style="10" customWidth="1"/>
    <col min="511" max="511" width="13.5" style="10" customWidth="1"/>
    <col min="512" max="515" width="15.625" style="10" customWidth="1"/>
    <col min="516" max="516" width="14.375" style="10" customWidth="1"/>
    <col min="517" max="517" width="12.875" style="10" customWidth="1"/>
    <col min="518" max="519" width="12.625" style="10" customWidth="1"/>
    <col min="520" max="520" width="14.125" style="10" customWidth="1"/>
    <col min="521" max="521" width="13.375" style="10" customWidth="1"/>
    <col min="522" max="522" width="9" style="10"/>
    <col min="523" max="523" width="14.125" style="10" customWidth="1"/>
    <col min="524" max="524" width="14.875" style="10" customWidth="1"/>
    <col min="525" max="525" width="13.75" style="10" customWidth="1"/>
    <col min="526" max="527" width="14.875" style="10" customWidth="1"/>
    <col min="528" max="529" width="12.625" style="10" customWidth="1"/>
    <col min="530" max="530" width="14.875" style="10" customWidth="1"/>
    <col min="531" max="531" width="16" style="10" customWidth="1"/>
    <col min="532" max="532" width="14.875" style="10" customWidth="1"/>
    <col min="533" max="534" width="16" style="10" customWidth="1"/>
    <col min="535" max="535" width="13.75" style="10" customWidth="1"/>
    <col min="536" max="538" width="12.625" style="10" customWidth="1"/>
    <col min="539" max="755" width="9" style="10"/>
    <col min="756" max="756" width="10.875" style="10" customWidth="1"/>
    <col min="757" max="757" width="23.375" style="10" customWidth="1"/>
    <col min="758" max="758" width="10.375" style="10" customWidth="1"/>
    <col min="759" max="759" width="11.75" style="10" customWidth="1"/>
    <col min="760" max="760" width="11" style="10" customWidth="1"/>
    <col min="761" max="761" width="11.875" style="10" customWidth="1"/>
    <col min="762" max="762" width="10.375" style="10" customWidth="1"/>
    <col min="763" max="763" width="9.25" style="10" customWidth="1"/>
    <col min="764" max="765" width="13.375" style="10" customWidth="1"/>
    <col min="766" max="766" width="12.75" style="10" customWidth="1"/>
    <col min="767" max="767" width="13.5" style="10" customWidth="1"/>
    <col min="768" max="771" width="15.625" style="10" customWidth="1"/>
    <col min="772" max="772" width="14.375" style="10" customWidth="1"/>
    <col min="773" max="773" width="12.875" style="10" customWidth="1"/>
    <col min="774" max="775" width="12.625" style="10" customWidth="1"/>
    <col min="776" max="776" width="14.125" style="10" customWidth="1"/>
    <col min="777" max="777" width="13.375" style="10" customWidth="1"/>
    <col min="778" max="778" width="9" style="10"/>
    <col min="779" max="779" width="14.125" style="10" customWidth="1"/>
    <col min="780" max="780" width="14.875" style="10" customWidth="1"/>
    <col min="781" max="781" width="13.75" style="10" customWidth="1"/>
    <col min="782" max="783" width="14.875" style="10" customWidth="1"/>
    <col min="784" max="785" width="12.625" style="10" customWidth="1"/>
    <col min="786" max="786" width="14.875" style="10" customWidth="1"/>
    <col min="787" max="787" width="16" style="10" customWidth="1"/>
    <col min="788" max="788" width="14.875" style="10" customWidth="1"/>
    <col min="789" max="790" width="16" style="10" customWidth="1"/>
    <col min="791" max="791" width="13.75" style="10" customWidth="1"/>
    <col min="792" max="794" width="12.625" style="10" customWidth="1"/>
    <col min="795" max="1011" width="9" style="10"/>
    <col min="1012" max="1012" width="10.875" style="10" customWidth="1"/>
    <col min="1013" max="1013" width="23.375" style="10" customWidth="1"/>
    <col min="1014" max="1014" width="10.375" style="10" customWidth="1"/>
    <col min="1015" max="1015" width="11.75" style="10" customWidth="1"/>
    <col min="1016" max="1016" width="11" style="10" customWidth="1"/>
    <col min="1017" max="1017" width="11.875" style="10" customWidth="1"/>
    <col min="1018" max="1018" width="10.375" style="10" customWidth="1"/>
    <col min="1019" max="1019" width="9.25" style="10" customWidth="1"/>
    <col min="1020" max="1021" width="13.375" style="10" customWidth="1"/>
    <col min="1022" max="1022" width="12.75" style="10" customWidth="1"/>
    <col min="1023" max="1023" width="13.5" style="10" customWidth="1"/>
    <col min="1024" max="1027" width="15.625" style="10" customWidth="1"/>
    <col min="1028" max="1028" width="14.375" style="10" customWidth="1"/>
    <col min="1029" max="1029" width="12.875" style="10" customWidth="1"/>
    <col min="1030" max="1031" width="12.625" style="10" customWidth="1"/>
    <col min="1032" max="1032" width="14.125" style="10" customWidth="1"/>
    <col min="1033" max="1033" width="13.375" style="10" customWidth="1"/>
    <col min="1034" max="1034" width="9" style="10"/>
    <col min="1035" max="1035" width="14.125" style="10" customWidth="1"/>
    <col min="1036" max="1036" width="14.875" style="10" customWidth="1"/>
    <col min="1037" max="1037" width="13.75" style="10" customWidth="1"/>
    <col min="1038" max="1039" width="14.875" style="10" customWidth="1"/>
    <col min="1040" max="1041" width="12.625" style="10" customWidth="1"/>
    <col min="1042" max="1042" width="14.875" style="10" customWidth="1"/>
    <col min="1043" max="1043" width="16" style="10" customWidth="1"/>
    <col min="1044" max="1044" width="14.875" style="10" customWidth="1"/>
    <col min="1045" max="1046" width="16" style="10" customWidth="1"/>
    <col min="1047" max="1047" width="13.75" style="10" customWidth="1"/>
    <col min="1048" max="1050" width="12.625" style="10" customWidth="1"/>
    <col min="1051" max="1267" width="9" style="10"/>
    <col min="1268" max="1268" width="10.875" style="10" customWidth="1"/>
    <col min="1269" max="1269" width="23.375" style="10" customWidth="1"/>
    <col min="1270" max="1270" width="10.375" style="10" customWidth="1"/>
    <col min="1271" max="1271" width="11.75" style="10" customWidth="1"/>
    <col min="1272" max="1272" width="11" style="10" customWidth="1"/>
    <col min="1273" max="1273" width="11.875" style="10" customWidth="1"/>
    <col min="1274" max="1274" width="10.375" style="10" customWidth="1"/>
    <col min="1275" max="1275" width="9.25" style="10" customWidth="1"/>
    <col min="1276" max="1277" width="13.375" style="10" customWidth="1"/>
    <col min="1278" max="1278" width="12.75" style="10" customWidth="1"/>
    <col min="1279" max="1279" width="13.5" style="10" customWidth="1"/>
    <col min="1280" max="1283" width="15.625" style="10" customWidth="1"/>
    <col min="1284" max="1284" width="14.375" style="10" customWidth="1"/>
    <col min="1285" max="1285" width="12.875" style="10" customWidth="1"/>
    <col min="1286" max="1287" width="12.625" style="10" customWidth="1"/>
    <col min="1288" max="1288" width="14.125" style="10" customWidth="1"/>
    <col min="1289" max="1289" width="13.375" style="10" customWidth="1"/>
    <col min="1290" max="1290" width="9" style="10"/>
    <col min="1291" max="1291" width="14.125" style="10" customWidth="1"/>
    <col min="1292" max="1292" width="14.875" style="10" customWidth="1"/>
    <col min="1293" max="1293" width="13.75" style="10" customWidth="1"/>
    <col min="1294" max="1295" width="14.875" style="10" customWidth="1"/>
    <col min="1296" max="1297" width="12.625" style="10" customWidth="1"/>
    <col min="1298" max="1298" width="14.875" style="10" customWidth="1"/>
    <col min="1299" max="1299" width="16" style="10" customWidth="1"/>
    <col min="1300" max="1300" width="14.875" style="10" customWidth="1"/>
    <col min="1301" max="1302" width="16" style="10" customWidth="1"/>
    <col min="1303" max="1303" width="13.75" style="10" customWidth="1"/>
    <col min="1304" max="1306" width="12.625" style="10" customWidth="1"/>
    <col min="1307" max="1523" width="9" style="10"/>
    <col min="1524" max="1524" width="10.875" style="10" customWidth="1"/>
    <col min="1525" max="1525" width="23.375" style="10" customWidth="1"/>
    <col min="1526" max="1526" width="10.375" style="10" customWidth="1"/>
    <col min="1527" max="1527" width="11.75" style="10" customWidth="1"/>
    <col min="1528" max="1528" width="11" style="10" customWidth="1"/>
    <col min="1529" max="1529" width="11.875" style="10" customWidth="1"/>
    <col min="1530" max="1530" width="10.375" style="10" customWidth="1"/>
    <col min="1531" max="1531" width="9.25" style="10" customWidth="1"/>
    <col min="1532" max="1533" width="13.375" style="10" customWidth="1"/>
    <col min="1534" max="1534" width="12.75" style="10" customWidth="1"/>
    <col min="1535" max="1535" width="13.5" style="10" customWidth="1"/>
    <col min="1536" max="1539" width="15.625" style="10" customWidth="1"/>
    <col min="1540" max="1540" width="14.375" style="10" customWidth="1"/>
    <col min="1541" max="1541" width="12.875" style="10" customWidth="1"/>
    <col min="1542" max="1543" width="12.625" style="10" customWidth="1"/>
    <col min="1544" max="1544" width="14.125" style="10" customWidth="1"/>
    <col min="1545" max="1545" width="13.375" style="10" customWidth="1"/>
    <col min="1546" max="1546" width="9" style="10"/>
    <col min="1547" max="1547" width="14.125" style="10" customWidth="1"/>
    <col min="1548" max="1548" width="14.875" style="10" customWidth="1"/>
    <col min="1549" max="1549" width="13.75" style="10" customWidth="1"/>
    <col min="1550" max="1551" width="14.875" style="10" customWidth="1"/>
    <col min="1552" max="1553" width="12.625" style="10" customWidth="1"/>
    <col min="1554" max="1554" width="14.875" style="10" customWidth="1"/>
    <col min="1555" max="1555" width="16" style="10" customWidth="1"/>
    <col min="1556" max="1556" width="14.875" style="10" customWidth="1"/>
    <col min="1557" max="1558" width="16" style="10" customWidth="1"/>
    <col min="1559" max="1559" width="13.75" style="10" customWidth="1"/>
    <col min="1560" max="1562" width="12.625" style="10" customWidth="1"/>
    <col min="1563" max="1779" width="9" style="10"/>
    <col min="1780" max="1780" width="10.875" style="10" customWidth="1"/>
    <col min="1781" max="1781" width="23.375" style="10" customWidth="1"/>
    <col min="1782" max="1782" width="10.375" style="10" customWidth="1"/>
    <col min="1783" max="1783" width="11.75" style="10" customWidth="1"/>
    <col min="1784" max="1784" width="11" style="10" customWidth="1"/>
    <col min="1785" max="1785" width="11.875" style="10" customWidth="1"/>
    <col min="1786" max="1786" width="10.375" style="10" customWidth="1"/>
    <col min="1787" max="1787" width="9.25" style="10" customWidth="1"/>
    <col min="1788" max="1789" width="13.375" style="10" customWidth="1"/>
    <col min="1790" max="1790" width="12.75" style="10" customWidth="1"/>
    <col min="1791" max="1791" width="13.5" style="10" customWidth="1"/>
    <col min="1792" max="1795" width="15.625" style="10" customWidth="1"/>
    <col min="1796" max="1796" width="14.375" style="10" customWidth="1"/>
    <col min="1797" max="1797" width="12.875" style="10" customWidth="1"/>
    <col min="1798" max="1799" width="12.625" style="10" customWidth="1"/>
    <col min="1800" max="1800" width="14.125" style="10" customWidth="1"/>
    <col min="1801" max="1801" width="13.375" style="10" customWidth="1"/>
    <col min="1802" max="1802" width="9" style="10"/>
    <col min="1803" max="1803" width="14.125" style="10" customWidth="1"/>
    <col min="1804" max="1804" width="14.875" style="10" customWidth="1"/>
    <col min="1805" max="1805" width="13.75" style="10" customWidth="1"/>
    <col min="1806" max="1807" width="14.875" style="10" customWidth="1"/>
    <col min="1808" max="1809" width="12.625" style="10" customWidth="1"/>
    <col min="1810" max="1810" width="14.875" style="10" customWidth="1"/>
    <col min="1811" max="1811" width="16" style="10" customWidth="1"/>
    <col min="1812" max="1812" width="14.875" style="10" customWidth="1"/>
    <col min="1813" max="1814" width="16" style="10" customWidth="1"/>
    <col min="1815" max="1815" width="13.75" style="10" customWidth="1"/>
    <col min="1816" max="1818" width="12.625" style="10" customWidth="1"/>
    <col min="1819" max="2035" width="9" style="10"/>
    <col min="2036" max="2036" width="10.875" style="10" customWidth="1"/>
    <col min="2037" max="2037" width="23.375" style="10" customWidth="1"/>
    <col min="2038" max="2038" width="10.375" style="10" customWidth="1"/>
    <col min="2039" max="2039" width="11.75" style="10" customWidth="1"/>
    <col min="2040" max="2040" width="11" style="10" customWidth="1"/>
    <col min="2041" max="2041" width="11.875" style="10" customWidth="1"/>
    <col min="2042" max="2042" width="10.375" style="10" customWidth="1"/>
    <col min="2043" max="2043" width="9.25" style="10" customWidth="1"/>
    <col min="2044" max="2045" width="13.375" style="10" customWidth="1"/>
    <col min="2046" max="2046" width="12.75" style="10" customWidth="1"/>
    <col min="2047" max="2047" width="13.5" style="10" customWidth="1"/>
    <col min="2048" max="2051" width="15.625" style="10" customWidth="1"/>
    <col min="2052" max="2052" width="14.375" style="10" customWidth="1"/>
    <col min="2053" max="2053" width="12.875" style="10" customWidth="1"/>
    <col min="2054" max="2055" width="12.625" style="10" customWidth="1"/>
    <col min="2056" max="2056" width="14.125" style="10" customWidth="1"/>
    <col min="2057" max="2057" width="13.375" style="10" customWidth="1"/>
    <col min="2058" max="2058" width="9" style="10"/>
    <col min="2059" max="2059" width="14.125" style="10" customWidth="1"/>
    <col min="2060" max="2060" width="14.875" style="10" customWidth="1"/>
    <col min="2061" max="2061" width="13.75" style="10" customWidth="1"/>
    <col min="2062" max="2063" width="14.875" style="10" customWidth="1"/>
    <col min="2064" max="2065" width="12.625" style="10" customWidth="1"/>
    <col min="2066" max="2066" width="14.875" style="10" customWidth="1"/>
    <col min="2067" max="2067" width="16" style="10" customWidth="1"/>
    <col min="2068" max="2068" width="14.875" style="10" customWidth="1"/>
    <col min="2069" max="2070" width="16" style="10" customWidth="1"/>
    <col min="2071" max="2071" width="13.75" style="10" customWidth="1"/>
    <col min="2072" max="2074" width="12.625" style="10" customWidth="1"/>
    <col min="2075" max="2291" width="9" style="10"/>
    <col min="2292" max="2292" width="10.875" style="10" customWidth="1"/>
    <col min="2293" max="2293" width="23.375" style="10" customWidth="1"/>
    <col min="2294" max="2294" width="10.375" style="10" customWidth="1"/>
    <col min="2295" max="2295" width="11.75" style="10" customWidth="1"/>
    <col min="2296" max="2296" width="11" style="10" customWidth="1"/>
    <col min="2297" max="2297" width="11.875" style="10" customWidth="1"/>
    <col min="2298" max="2298" width="10.375" style="10" customWidth="1"/>
    <col min="2299" max="2299" width="9.25" style="10" customWidth="1"/>
    <col min="2300" max="2301" width="13.375" style="10" customWidth="1"/>
    <col min="2302" max="2302" width="12.75" style="10" customWidth="1"/>
    <col min="2303" max="2303" width="13.5" style="10" customWidth="1"/>
    <col min="2304" max="2307" width="15.625" style="10" customWidth="1"/>
    <col min="2308" max="2308" width="14.375" style="10" customWidth="1"/>
    <col min="2309" max="2309" width="12.875" style="10" customWidth="1"/>
    <col min="2310" max="2311" width="12.625" style="10" customWidth="1"/>
    <col min="2312" max="2312" width="14.125" style="10" customWidth="1"/>
    <col min="2313" max="2313" width="13.375" style="10" customWidth="1"/>
    <col min="2314" max="2314" width="9" style="10"/>
    <col min="2315" max="2315" width="14.125" style="10" customWidth="1"/>
    <col min="2316" max="2316" width="14.875" style="10" customWidth="1"/>
    <col min="2317" max="2317" width="13.75" style="10" customWidth="1"/>
    <col min="2318" max="2319" width="14.875" style="10" customWidth="1"/>
    <col min="2320" max="2321" width="12.625" style="10" customWidth="1"/>
    <col min="2322" max="2322" width="14.875" style="10" customWidth="1"/>
    <col min="2323" max="2323" width="16" style="10" customWidth="1"/>
    <col min="2324" max="2324" width="14.875" style="10" customWidth="1"/>
    <col min="2325" max="2326" width="16" style="10" customWidth="1"/>
    <col min="2327" max="2327" width="13.75" style="10" customWidth="1"/>
    <col min="2328" max="2330" width="12.625" style="10" customWidth="1"/>
    <col min="2331" max="2547" width="9" style="10"/>
    <col min="2548" max="2548" width="10.875" style="10" customWidth="1"/>
    <col min="2549" max="2549" width="23.375" style="10" customWidth="1"/>
    <col min="2550" max="2550" width="10.375" style="10" customWidth="1"/>
    <col min="2551" max="2551" width="11.75" style="10" customWidth="1"/>
    <col min="2552" max="2552" width="11" style="10" customWidth="1"/>
    <col min="2553" max="2553" width="11.875" style="10" customWidth="1"/>
    <col min="2554" max="2554" width="10.375" style="10" customWidth="1"/>
    <col min="2555" max="2555" width="9.25" style="10" customWidth="1"/>
    <col min="2556" max="2557" width="13.375" style="10" customWidth="1"/>
    <col min="2558" max="2558" width="12.75" style="10" customWidth="1"/>
    <col min="2559" max="2559" width="13.5" style="10" customWidth="1"/>
    <col min="2560" max="2563" width="15.625" style="10" customWidth="1"/>
    <col min="2564" max="2564" width="14.375" style="10" customWidth="1"/>
    <col min="2565" max="2565" width="12.875" style="10" customWidth="1"/>
    <col min="2566" max="2567" width="12.625" style="10" customWidth="1"/>
    <col min="2568" max="2568" width="14.125" style="10" customWidth="1"/>
    <col min="2569" max="2569" width="13.375" style="10" customWidth="1"/>
    <col min="2570" max="2570" width="9" style="10"/>
    <col min="2571" max="2571" width="14.125" style="10" customWidth="1"/>
    <col min="2572" max="2572" width="14.875" style="10" customWidth="1"/>
    <col min="2573" max="2573" width="13.75" style="10" customWidth="1"/>
    <col min="2574" max="2575" width="14.875" style="10" customWidth="1"/>
    <col min="2576" max="2577" width="12.625" style="10" customWidth="1"/>
    <col min="2578" max="2578" width="14.875" style="10" customWidth="1"/>
    <col min="2579" max="2579" width="16" style="10" customWidth="1"/>
    <col min="2580" max="2580" width="14.875" style="10" customWidth="1"/>
    <col min="2581" max="2582" width="16" style="10" customWidth="1"/>
    <col min="2583" max="2583" width="13.75" style="10" customWidth="1"/>
    <col min="2584" max="2586" width="12.625" style="10" customWidth="1"/>
    <col min="2587" max="2803" width="9" style="10"/>
    <col min="2804" max="2804" width="10.875" style="10" customWidth="1"/>
    <col min="2805" max="2805" width="23.375" style="10" customWidth="1"/>
    <col min="2806" max="2806" width="10.375" style="10" customWidth="1"/>
    <col min="2807" max="2807" width="11.75" style="10" customWidth="1"/>
    <col min="2808" max="2808" width="11" style="10" customWidth="1"/>
    <col min="2809" max="2809" width="11.875" style="10" customWidth="1"/>
    <col min="2810" max="2810" width="10.375" style="10" customWidth="1"/>
    <col min="2811" max="2811" width="9.25" style="10" customWidth="1"/>
    <col min="2812" max="2813" width="13.375" style="10" customWidth="1"/>
    <col min="2814" max="2814" width="12.75" style="10" customWidth="1"/>
    <col min="2815" max="2815" width="13.5" style="10" customWidth="1"/>
    <col min="2816" max="2819" width="15.625" style="10" customWidth="1"/>
    <col min="2820" max="2820" width="14.375" style="10" customWidth="1"/>
    <col min="2821" max="2821" width="12.875" style="10" customWidth="1"/>
    <col min="2822" max="2823" width="12.625" style="10" customWidth="1"/>
    <col min="2824" max="2824" width="14.125" style="10" customWidth="1"/>
    <col min="2825" max="2825" width="13.375" style="10" customWidth="1"/>
    <col min="2826" max="2826" width="9" style="10"/>
    <col min="2827" max="2827" width="14.125" style="10" customWidth="1"/>
    <col min="2828" max="2828" width="14.875" style="10" customWidth="1"/>
    <col min="2829" max="2829" width="13.75" style="10" customWidth="1"/>
    <col min="2830" max="2831" width="14.875" style="10" customWidth="1"/>
    <col min="2832" max="2833" width="12.625" style="10" customWidth="1"/>
    <col min="2834" max="2834" width="14.875" style="10" customWidth="1"/>
    <col min="2835" max="2835" width="16" style="10" customWidth="1"/>
    <col min="2836" max="2836" width="14.875" style="10" customWidth="1"/>
    <col min="2837" max="2838" width="16" style="10" customWidth="1"/>
    <col min="2839" max="2839" width="13.75" style="10" customWidth="1"/>
    <col min="2840" max="2842" width="12.625" style="10" customWidth="1"/>
    <col min="2843" max="3059" width="9" style="10"/>
    <col min="3060" max="3060" width="10.875" style="10" customWidth="1"/>
    <col min="3061" max="3061" width="23.375" style="10" customWidth="1"/>
    <col min="3062" max="3062" width="10.375" style="10" customWidth="1"/>
    <col min="3063" max="3063" width="11.75" style="10" customWidth="1"/>
    <col min="3064" max="3064" width="11" style="10" customWidth="1"/>
    <col min="3065" max="3065" width="11.875" style="10" customWidth="1"/>
    <col min="3066" max="3066" width="10.375" style="10" customWidth="1"/>
    <col min="3067" max="3067" width="9.25" style="10" customWidth="1"/>
    <col min="3068" max="3069" width="13.375" style="10" customWidth="1"/>
    <col min="3070" max="3070" width="12.75" style="10" customWidth="1"/>
    <col min="3071" max="3071" width="13.5" style="10" customWidth="1"/>
    <col min="3072" max="3075" width="15.625" style="10" customWidth="1"/>
    <col min="3076" max="3076" width="14.375" style="10" customWidth="1"/>
    <col min="3077" max="3077" width="12.875" style="10" customWidth="1"/>
    <col min="3078" max="3079" width="12.625" style="10" customWidth="1"/>
    <col min="3080" max="3080" width="14.125" style="10" customWidth="1"/>
    <col min="3081" max="3081" width="13.375" style="10" customWidth="1"/>
    <col min="3082" max="3082" width="9" style="10"/>
    <col min="3083" max="3083" width="14.125" style="10" customWidth="1"/>
    <col min="3084" max="3084" width="14.875" style="10" customWidth="1"/>
    <col min="3085" max="3085" width="13.75" style="10" customWidth="1"/>
    <col min="3086" max="3087" width="14.875" style="10" customWidth="1"/>
    <col min="3088" max="3089" width="12.625" style="10" customWidth="1"/>
    <col min="3090" max="3090" width="14.875" style="10" customWidth="1"/>
    <col min="3091" max="3091" width="16" style="10" customWidth="1"/>
    <col min="3092" max="3092" width="14.875" style="10" customWidth="1"/>
    <col min="3093" max="3094" width="16" style="10" customWidth="1"/>
    <col min="3095" max="3095" width="13.75" style="10" customWidth="1"/>
    <col min="3096" max="3098" width="12.625" style="10" customWidth="1"/>
    <col min="3099" max="3315" width="9" style="10"/>
    <col min="3316" max="3316" width="10.875" style="10" customWidth="1"/>
    <col min="3317" max="3317" width="23.375" style="10" customWidth="1"/>
    <col min="3318" max="3318" width="10.375" style="10" customWidth="1"/>
    <col min="3319" max="3319" width="11.75" style="10" customWidth="1"/>
    <col min="3320" max="3320" width="11" style="10" customWidth="1"/>
    <col min="3321" max="3321" width="11.875" style="10" customWidth="1"/>
    <col min="3322" max="3322" width="10.375" style="10" customWidth="1"/>
    <col min="3323" max="3323" width="9.25" style="10" customWidth="1"/>
    <col min="3324" max="3325" width="13.375" style="10" customWidth="1"/>
    <col min="3326" max="3326" width="12.75" style="10" customWidth="1"/>
    <col min="3327" max="3327" width="13.5" style="10" customWidth="1"/>
    <col min="3328" max="3331" width="15.625" style="10" customWidth="1"/>
    <col min="3332" max="3332" width="14.375" style="10" customWidth="1"/>
    <col min="3333" max="3333" width="12.875" style="10" customWidth="1"/>
    <col min="3334" max="3335" width="12.625" style="10" customWidth="1"/>
    <col min="3336" max="3336" width="14.125" style="10" customWidth="1"/>
    <col min="3337" max="3337" width="13.375" style="10" customWidth="1"/>
    <col min="3338" max="3338" width="9" style="10"/>
    <col min="3339" max="3339" width="14.125" style="10" customWidth="1"/>
    <col min="3340" max="3340" width="14.875" style="10" customWidth="1"/>
    <col min="3341" max="3341" width="13.75" style="10" customWidth="1"/>
    <col min="3342" max="3343" width="14.875" style="10" customWidth="1"/>
    <col min="3344" max="3345" width="12.625" style="10" customWidth="1"/>
    <col min="3346" max="3346" width="14.875" style="10" customWidth="1"/>
    <col min="3347" max="3347" width="16" style="10" customWidth="1"/>
    <col min="3348" max="3348" width="14.875" style="10" customWidth="1"/>
    <col min="3349" max="3350" width="16" style="10" customWidth="1"/>
    <col min="3351" max="3351" width="13.75" style="10" customWidth="1"/>
    <col min="3352" max="3354" width="12.625" style="10" customWidth="1"/>
    <col min="3355" max="3571" width="9" style="10"/>
    <col min="3572" max="3572" width="10.875" style="10" customWidth="1"/>
    <col min="3573" max="3573" width="23.375" style="10" customWidth="1"/>
    <col min="3574" max="3574" width="10.375" style="10" customWidth="1"/>
    <col min="3575" max="3575" width="11.75" style="10" customWidth="1"/>
    <col min="3576" max="3576" width="11" style="10" customWidth="1"/>
    <col min="3577" max="3577" width="11.875" style="10" customWidth="1"/>
    <col min="3578" max="3578" width="10.375" style="10" customWidth="1"/>
    <col min="3579" max="3579" width="9.25" style="10" customWidth="1"/>
    <col min="3580" max="3581" width="13.375" style="10" customWidth="1"/>
    <col min="3582" max="3582" width="12.75" style="10" customWidth="1"/>
    <col min="3583" max="3583" width="13.5" style="10" customWidth="1"/>
    <col min="3584" max="3587" width="15.625" style="10" customWidth="1"/>
    <col min="3588" max="3588" width="14.375" style="10" customWidth="1"/>
    <col min="3589" max="3589" width="12.875" style="10" customWidth="1"/>
    <col min="3590" max="3591" width="12.625" style="10" customWidth="1"/>
    <col min="3592" max="3592" width="14.125" style="10" customWidth="1"/>
    <col min="3593" max="3593" width="13.375" style="10" customWidth="1"/>
    <col min="3594" max="3594" width="9" style="10"/>
    <col min="3595" max="3595" width="14.125" style="10" customWidth="1"/>
    <col min="3596" max="3596" width="14.875" style="10" customWidth="1"/>
    <col min="3597" max="3597" width="13.75" style="10" customWidth="1"/>
    <col min="3598" max="3599" width="14.875" style="10" customWidth="1"/>
    <col min="3600" max="3601" width="12.625" style="10" customWidth="1"/>
    <col min="3602" max="3602" width="14.875" style="10" customWidth="1"/>
    <col min="3603" max="3603" width="16" style="10" customWidth="1"/>
    <col min="3604" max="3604" width="14.875" style="10" customWidth="1"/>
    <col min="3605" max="3606" width="16" style="10" customWidth="1"/>
    <col min="3607" max="3607" width="13.75" style="10" customWidth="1"/>
    <col min="3608" max="3610" width="12.625" style="10" customWidth="1"/>
    <col min="3611" max="3827" width="9" style="10"/>
    <col min="3828" max="3828" width="10.875" style="10" customWidth="1"/>
    <col min="3829" max="3829" width="23.375" style="10" customWidth="1"/>
    <col min="3830" max="3830" width="10.375" style="10" customWidth="1"/>
    <col min="3831" max="3831" width="11.75" style="10" customWidth="1"/>
    <col min="3832" max="3832" width="11" style="10" customWidth="1"/>
    <col min="3833" max="3833" width="11.875" style="10" customWidth="1"/>
    <col min="3834" max="3834" width="10.375" style="10" customWidth="1"/>
    <col min="3835" max="3835" width="9.25" style="10" customWidth="1"/>
    <col min="3836" max="3837" width="13.375" style="10" customWidth="1"/>
    <col min="3838" max="3838" width="12.75" style="10" customWidth="1"/>
    <col min="3839" max="3839" width="13.5" style="10" customWidth="1"/>
    <col min="3840" max="3843" width="15.625" style="10" customWidth="1"/>
    <col min="3844" max="3844" width="14.375" style="10" customWidth="1"/>
    <col min="3845" max="3845" width="12.875" style="10" customWidth="1"/>
    <col min="3846" max="3847" width="12.625" style="10" customWidth="1"/>
    <col min="3848" max="3848" width="14.125" style="10" customWidth="1"/>
    <col min="3849" max="3849" width="13.375" style="10" customWidth="1"/>
    <col min="3850" max="3850" width="9" style="10"/>
    <col min="3851" max="3851" width="14.125" style="10" customWidth="1"/>
    <col min="3852" max="3852" width="14.875" style="10" customWidth="1"/>
    <col min="3853" max="3853" width="13.75" style="10" customWidth="1"/>
    <col min="3854" max="3855" width="14.875" style="10" customWidth="1"/>
    <col min="3856" max="3857" width="12.625" style="10" customWidth="1"/>
    <col min="3858" max="3858" width="14.875" style="10" customWidth="1"/>
    <col min="3859" max="3859" width="16" style="10" customWidth="1"/>
    <col min="3860" max="3860" width="14.875" style="10" customWidth="1"/>
    <col min="3861" max="3862" width="16" style="10" customWidth="1"/>
    <col min="3863" max="3863" width="13.75" style="10" customWidth="1"/>
    <col min="3864" max="3866" width="12.625" style="10" customWidth="1"/>
    <col min="3867" max="4083" width="9" style="10"/>
    <col min="4084" max="4084" width="10.875" style="10" customWidth="1"/>
    <col min="4085" max="4085" width="23.375" style="10" customWidth="1"/>
    <col min="4086" max="4086" width="10.375" style="10" customWidth="1"/>
    <col min="4087" max="4087" width="11.75" style="10" customWidth="1"/>
    <col min="4088" max="4088" width="11" style="10" customWidth="1"/>
    <col min="4089" max="4089" width="11.875" style="10" customWidth="1"/>
    <col min="4090" max="4090" width="10.375" style="10" customWidth="1"/>
    <col min="4091" max="4091" width="9.25" style="10" customWidth="1"/>
    <col min="4092" max="4093" width="13.375" style="10" customWidth="1"/>
    <col min="4094" max="4094" width="12.75" style="10" customWidth="1"/>
    <col min="4095" max="4095" width="13.5" style="10" customWidth="1"/>
    <col min="4096" max="4099" width="15.625" style="10" customWidth="1"/>
    <col min="4100" max="4100" width="14.375" style="10" customWidth="1"/>
    <col min="4101" max="4101" width="12.875" style="10" customWidth="1"/>
    <col min="4102" max="4103" width="12.625" style="10" customWidth="1"/>
    <col min="4104" max="4104" width="14.125" style="10" customWidth="1"/>
    <col min="4105" max="4105" width="13.375" style="10" customWidth="1"/>
    <col min="4106" max="4106" width="9" style="10"/>
    <col min="4107" max="4107" width="14.125" style="10" customWidth="1"/>
    <col min="4108" max="4108" width="14.875" style="10" customWidth="1"/>
    <col min="4109" max="4109" width="13.75" style="10" customWidth="1"/>
    <col min="4110" max="4111" width="14.875" style="10" customWidth="1"/>
    <col min="4112" max="4113" width="12.625" style="10" customWidth="1"/>
    <col min="4114" max="4114" width="14.875" style="10" customWidth="1"/>
    <col min="4115" max="4115" width="16" style="10" customWidth="1"/>
    <col min="4116" max="4116" width="14.875" style="10" customWidth="1"/>
    <col min="4117" max="4118" width="16" style="10" customWidth="1"/>
    <col min="4119" max="4119" width="13.75" style="10" customWidth="1"/>
    <col min="4120" max="4122" width="12.625" style="10" customWidth="1"/>
    <col min="4123" max="4339" width="9" style="10"/>
    <col min="4340" max="4340" width="10.875" style="10" customWidth="1"/>
    <col min="4341" max="4341" width="23.375" style="10" customWidth="1"/>
    <col min="4342" max="4342" width="10.375" style="10" customWidth="1"/>
    <col min="4343" max="4343" width="11.75" style="10" customWidth="1"/>
    <col min="4344" max="4344" width="11" style="10" customWidth="1"/>
    <col min="4345" max="4345" width="11.875" style="10" customWidth="1"/>
    <col min="4346" max="4346" width="10.375" style="10" customWidth="1"/>
    <col min="4347" max="4347" width="9.25" style="10" customWidth="1"/>
    <col min="4348" max="4349" width="13.375" style="10" customWidth="1"/>
    <col min="4350" max="4350" width="12.75" style="10" customWidth="1"/>
    <col min="4351" max="4351" width="13.5" style="10" customWidth="1"/>
    <col min="4352" max="4355" width="15.625" style="10" customWidth="1"/>
    <col min="4356" max="4356" width="14.375" style="10" customWidth="1"/>
    <col min="4357" max="4357" width="12.875" style="10" customWidth="1"/>
    <col min="4358" max="4359" width="12.625" style="10" customWidth="1"/>
    <col min="4360" max="4360" width="14.125" style="10" customWidth="1"/>
    <col min="4361" max="4361" width="13.375" style="10" customWidth="1"/>
    <col min="4362" max="4362" width="9" style="10"/>
    <col min="4363" max="4363" width="14.125" style="10" customWidth="1"/>
    <col min="4364" max="4364" width="14.875" style="10" customWidth="1"/>
    <col min="4365" max="4365" width="13.75" style="10" customWidth="1"/>
    <col min="4366" max="4367" width="14.875" style="10" customWidth="1"/>
    <col min="4368" max="4369" width="12.625" style="10" customWidth="1"/>
    <col min="4370" max="4370" width="14.875" style="10" customWidth="1"/>
    <col min="4371" max="4371" width="16" style="10" customWidth="1"/>
    <col min="4372" max="4372" width="14.875" style="10" customWidth="1"/>
    <col min="4373" max="4374" width="16" style="10" customWidth="1"/>
    <col min="4375" max="4375" width="13.75" style="10" customWidth="1"/>
    <col min="4376" max="4378" width="12.625" style="10" customWidth="1"/>
    <col min="4379" max="4595" width="9" style="10"/>
    <col min="4596" max="4596" width="10.875" style="10" customWidth="1"/>
    <col min="4597" max="4597" width="23.375" style="10" customWidth="1"/>
    <col min="4598" max="4598" width="10.375" style="10" customWidth="1"/>
    <col min="4599" max="4599" width="11.75" style="10" customWidth="1"/>
    <col min="4600" max="4600" width="11" style="10" customWidth="1"/>
    <col min="4601" max="4601" width="11.875" style="10" customWidth="1"/>
    <col min="4602" max="4602" width="10.375" style="10" customWidth="1"/>
    <col min="4603" max="4603" width="9.25" style="10" customWidth="1"/>
    <col min="4604" max="4605" width="13.375" style="10" customWidth="1"/>
    <col min="4606" max="4606" width="12.75" style="10" customWidth="1"/>
    <col min="4607" max="4607" width="13.5" style="10" customWidth="1"/>
    <col min="4608" max="4611" width="15.625" style="10" customWidth="1"/>
    <col min="4612" max="4612" width="14.375" style="10" customWidth="1"/>
    <col min="4613" max="4613" width="12.875" style="10" customWidth="1"/>
    <col min="4614" max="4615" width="12.625" style="10" customWidth="1"/>
    <col min="4616" max="4616" width="14.125" style="10" customWidth="1"/>
    <col min="4617" max="4617" width="13.375" style="10" customWidth="1"/>
    <col min="4618" max="4618" width="9" style="10"/>
    <col min="4619" max="4619" width="14.125" style="10" customWidth="1"/>
    <col min="4620" max="4620" width="14.875" style="10" customWidth="1"/>
    <col min="4621" max="4621" width="13.75" style="10" customWidth="1"/>
    <col min="4622" max="4623" width="14.875" style="10" customWidth="1"/>
    <col min="4624" max="4625" width="12.625" style="10" customWidth="1"/>
    <col min="4626" max="4626" width="14.875" style="10" customWidth="1"/>
    <col min="4627" max="4627" width="16" style="10" customWidth="1"/>
    <col min="4628" max="4628" width="14.875" style="10" customWidth="1"/>
    <col min="4629" max="4630" width="16" style="10" customWidth="1"/>
    <col min="4631" max="4631" width="13.75" style="10" customWidth="1"/>
    <col min="4632" max="4634" width="12.625" style="10" customWidth="1"/>
    <col min="4635" max="4851" width="9" style="10"/>
    <col min="4852" max="4852" width="10.875" style="10" customWidth="1"/>
    <col min="4853" max="4853" width="23.375" style="10" customWidth="1"/>
    <col min="4854" max="4854" width="10.375" style="10" customWidth="1"/>
    <col min="4855" max="4855" width="11.75" style="10" customWidth="1"/>
    <col min="4856" max="4856" width="11" style="10" customWidth="1"/>
    <col min="4857" max="4857" width="11.875" style="10" customWidth="1"/>
    <col min="4858" max="4858" width="10.375" style="10" customWidth="1"/>
    <col min="4859" max="4859" width="9.25" style="10" customWidth="1"/>
    <col min="4860" max="4861" width="13.375" style="10" customWidth="1"/>
    <col min="4862" max="4862" width="12.75" style="10" customWidth="1"/>
    <col min="4863" max="4863" width="13.5" style="10" customWidth="1"/>
    <col min="4864" max="4867" width="15.625" style="10" customWidth="1"/>
    <col min="4868" max="4868" width="14.375" style="10" customWidth="1"/>
    <col min="4869" max="4869" width="12.875" style="10" customWidth="1"/>
    <col min="4870" max="4871" width="12.625" style="10" customWidth="1"/>
    <col min="4872" max="4872" width="14.125" style="10" customWidth="1"/>
    <col min="4873" max="4873" width="13.375" style="10" customWidth="1"/>
    <col min="4874" max="4874" width="9" style="10"/>
    <col min="4875" max="4875" width="14.125" style="10" customWidth="1"/>
    <col min="4876" max="4876" width="14.875" style="10" customWidth="1"/>
    <col min="4877" max="4877" width="13.75" style="10" customWidth="1"/>
    <col min="4878" max="4879" width="14.875" style="10" customWidth="1"/>
    <col min="4880" max="4881" width="12.625" style="10" customWidth="1"/>
    <col min="4882" max="4882" width="14.875" style="10" customWidth="1"/>
    <col min="4883" max="4883" width="16" style="10" customWidth="1"/>
    <col min="4884" max="4884" width="14.875" style="10" customWidth="1"/>
    <col min="4885" max="4886" width="16" style="10" customWidth="1"/>
    <col min="4887" max="4887" width="13.75" style="10" customWidth="1"/>
    <col min="4888" max="4890" width="12.625" style="10" customWidth="1"/>
    <col min="4891" max="5107" width="9" style="10"/>
    <col min="5108" max="5108" width="10.875" style="10" customWidth="1"/>
    <col min="5109" max="5109" width="23.375" style="10" customWidth="1"/>
    <col min="5110" max="5110" width="10.375" style="10" customWidth="1"/>
    <col min="5111" max="5111" width="11.75" style="10" customWidth="1"/>
    <col min="5112" max="5112" width="11" style="10" customWidth="1"/>
    <col min="5113" max="5113" width="11.875" style="10" customWidth="1"/>
    <col min="5114" max="5114" width="10.375" style="10" customWidth="1"/>
    <col min="5115" max="5115" width="9.25" style="10" customWidth="1"/>
    <col min="5116" max="5117" width="13.375" style="10" customWidth="1"/>
    <col min="5118" max="5118" width="12.75" style="10" customWidth="1"/>
    <col min="5119" max="5119" width="13.5" style="10" customWidth="1"/>
    <col min="5120" max="5123" width="15.625" style="10" customWidth="1"/>
    <col min="5124" max="5124" width="14.375" style="10" customWidth="1"/>
    <col min="5125" max="5125" width="12.875" style="10" customWidth="1"/>
    <col min="5126" max="5127" width="12.625" style="10" customWidth="1"/>
    <col min="5128" max="5128" width="14.125" style="10" customWidth="1"/>
    <col min="5129" max="5129" width="13.375" style="10" customWidth="1"/>
    <col min="5130" max="5130" width="9" style="10"/>
    <col min="5131" max="5131" width="14.125" style="10" customWidth="1"/>
    <col min="5132" max="5132" width="14.875" style="10" customWidth="1"/>
    <col min="5133" max="5133" width="13.75" style="10" customWidth="1"/>
    <col min="5134" max="5135" width="14.875" style="10" customWidth="1"/>
    <col min="5136" max="5137" width="12.625" style="10" customWidth="1"/>
    <col min="5138" max="5138" width="14.875" style="10" customWidth="1"/>
    <col min="5139" max="5139" width="16" style="10" customWidth="1"/>
    <col min="5140" max="5140" width="14.875" style="10" customWidth="1"/>
    <col min="5141" max="5142" width="16" style="10" customWidth="1"/>
    <col min="5143" max="5143" width="13.75" style="10" customWidth="1"/>
    <col min="5144" max="5146" width="12.625" style="10" customWidth="1"/>
    <col min="5147" max="5363" width="9" style="10"/>
    <col min="5364" max="5364" width="10.875" style="10" customWidth="1"/>
    <col min="5365" max="5365" width="23.375" style="10" customWidth="1"/>
    <col min="5366" max="5366" width="10.375" style="10" customWidth="1"/>
    <col min="5367" max="5367" width="11.75" style="10" customWidth="1"/>
    <col min="5368" max="5368" width="11" style="10" customWidth="1"/>
    <col min="5369" max="5369" width="11.875" style="10" customWidth="1"/>
    <col min="5370" max="5370" width="10.375" style="10" customWidth="1"/>
    <col min="5371" max="5371" width="9.25" style="10" customWidth="1"/>
    <col min="5372" max="5373" width="13.375" style="10" customWidth="1"/>
    <col min="5374" max="5374" width="12.75" style="10" customWidth="1"/>
    <col min="5375" max="5375" width="13.5" style="10" customWidth="1"/>
    <col min="5376" max="5379" width="15.625" style="10" customWidth="1"/>
    <col min="5380" max="5380" width="14.375" style="10" customWidth="1"/>
    <col min="5381" max="5381" width="12.875" style="10" customWidth="1"/>
    <col min="5382" max="5383" width="12.625" style="10" customWidth="1"/>
    <col min="5384" max="5384" width="14.125" style="10" customWidth="1"/>
    <col min="5385" max="5385" width="13.375" style="10" customWidth="1"/>
    <col min="5386" max="5386" width="9" style="10"/>
    <col min="5387" max="5387" width="14.125" style="10" customWidth="1"/>
    <col min="5388" max="5388" width="14.875" style="10" customWidth="1"/>
    <col min="5389" max="5389" width="13.75" style="10" customWidth="1"/>
    <col min="5390" max="5391" width="14.875" style="10" customWidth="1"/>
    <col min="5392" max="5393" width="12.625" style="10" customWidth="1"/>
    <col min="5394" max="5394" width="14.875" style="10" customWidth="1"/>
    <col min="5395" max="5395" width="16" style="10" customWidth="1"/>
    <col min="5396" max="5396" width="14.875" style="10" customWidth="1"/>
    <col min="5397" max="5398" width="16" style="10" customWidth="1"/>
    <col min="5399" max="5399" width="13.75" style="10" customWidth="1"/>
    <col min="5400" max="5402" width="12.625" style="10" customWidth="1"/>
    <col min="5403" max="5619" width="9" style="10"/>
    <col min="5620" max="5620" width="10.875" style="10" customWidth="1"/>
    <col min="5621" max="5621" width="23.375" style="10" customWidth="1"/>
    <col min="5622" max="5622" width="10.375" style="10" customWidth="1"/>
    <col min="5623" max="5623" width="11.75" style="10" customWidth="1"/>
    <col min="5624" max="5624" width="11" style="10" customWidth="1"/>
    <col min="5625" max="5625" width="11.875" style="10" customWidth="1"/>
    <col min="5626" max="5626" width="10.375" style="10" customWidth="1"/>
    <col min="5627" max="5627" width="9.25" style="10" customWidth="1"/>
    <col min="5628" max="5629" width="13.375" style="10" customWidth="1"/>
    <col min="5630" max="5630" width="12.75" style="10" customWidth="1"/>
    <col min="5631" max="5631" width="13.5" style="10" customWidth="1"/>
    <col min="5632" max="5635" width="15.625" style="10" customWidth="1"/>
    <col min="5636" max="5636" width="14.375" style="10" customWidth="1"/>
    <col min="5637" max="5637" width="12.875" style="10" customWidth="1"/>
    <col min="5638" max="5639" width="12.625" style="10" customWidth="1"/>
    <col min="5640" max="5640" width="14.125" style="10" customWidth="1"/>
    <col min="5641" max="5641" width="13.375" style="10" customWidth="1"/>
    <col min="5642" max="5642" width="9" style="10"/>
    <col min="5643" max="5643" width="14.125" style="10" customWidth="1"/>
    <col min="5644" max="5644" width="14.875" style="10" customWidth="1"/>
    <col min="5645" max="5645" width="13.75" style="10" customWidth="1"/>
    <col min="5646" max="5647" width="14.875" style="10" customWidth="1"/>
    <col min="5648" max="5649" width="12.625" style="10" customWidth="1"/>
    <col min="5650" max="5650" width="14.875" style="10" customWidth="1"/>
    <col min="5651" max="5651" width="16" style="10" customWidth="1"/>
    <col min="5652" max="5652" width="14.875" style="10" customWidth="1"/>
    <col min="5653" max="5654" width="16" style="10" customWidth="1"/>
    <col min="5655" max="5655" width="13.75" style="10" customWidth="1"/>
    <col min="5656" max="5658" width="12.625" style="10" customWidth="1"/>
    <col min="5659" max="5875" width="9" style="10"/>
    <col min="5876" max="5876" width="10.875" style="10" customWidth="1"/>
    <col min="5877" max="5877" width="23.375" style="10" customWidth="1"/>
    <col min="5878" max="5878" width="10.375" style="10" customWidth="1"/>
    <col min="5879" max="5879" width="11.75" style="10" customWidth="1"/>
    <col min="5880" max="5880" width="11" style="10" customWidth="1"/>
    <col min="5881" max="5881" width="11.875" style="10" customWidth="1"/>
    <col min="5882" max="5882" width="10.375" style="10" customWidth="1"/>
    <col min="5883" max="5883" width="9.25" style="10" customWidth="1"/>
    <col min="5884" max="5885" width="13.375" style="10" customWidth="1"/>
    <col min="5886" max="5886" width="12.75" style="10" customWidth="1"/>
    <col min="5887" max="5887" width="13.5" style="10" customWidth="1"/>
    <col min="5888" max="5891" width="15.625" style="10" customWidth="1"/>
    <col min="5892" max="5892" width="14.375" style="10" customWidth="1"/>
    <col min="5893" max="5893" width="12.875" style="10" customWidth="1"/>
    <col min="5894" max="5895" width="12.625" style="10" customWidth="1"/>
    <col min="5896" max="5896" width="14.125" style="10" customWidth="1"/>
    <col min="5897" max="5897" width="13.375" style="10" customWidth="1"/>
    <col min="5898" max="5898" width="9" style="10"/>
    <col min="5899" max="5899" width="14.125" style="10" customWidth="1"/>
    <col min="5900" max="5900" width="14.875" style="10" customWidth="1"/>
    <col min="5901" max="5901" width="13.75" style="10" customWidth="1"/>
    <col min="5902" max="5903" width="14.875" style="10" customWidth="1"/>
    <col min="5904" max="5905" width="12.625" style="10" customWidth="1"/>
    <col min="5906" max="5906" width="14.875" style="10" customWidth="1"/>
    <col min="5907" max="5907" width="16" style="10" customWidth="1"/>
    <col min="5908" max="5908" width="14.875" style="10" customWidth="1"/>
    <col min="5909" max="5910" width="16" style="10" customWidth="1"/>
    <col min="5911" max="5911" width="13.75" style="10" customWidth="1"/>
    <col min="5912" max="5914" width="12.625" style="10" customWidth="1"/>
    <col min="5915" max="6131" width="9" style="10"/>
    <col min="6132" max="6132" width="10.875" style="10" customWidth="1"/>
    <col min="6133" max="6133" width="23.375" style="10" customWidth="1"/>
    <col min="6134" max="6134" width="10.375" style="10" customWidth="1"/>
    <col min="6135" max="6135" width="11.75" style="10" customWidth="1"/>
    <col min="6136" max="6136" width="11" style="10" customWidth="1"/>
    <col min="6137" max="6137" width="11.875" style="10" customWidth="1"/>
    <col min="6138" max="6138" width="10.375" style="10" customWidth="1"/>
    <col min="6139" max="6139" width="9.25" style="10" customWidth="1"/>
    <col min="6140" max="6141" width="13.375" style="10" customWidth="1"/>
    <col min="6142" max="6142" width="12.75" style="10" customWidth="1"/>
    <col min="6143" max="6143" width="13.5" style="10" customWidth="1"/>
    <col min="6144" max="6147" width="15.625" style="10" customWidth="1"/>
    <col min="6148" max="6148" width="14.375" style="10" customWidth="1"/>
    <col min="6149" max="6149" width="12.875" style="10" customWidth="1"/>
    <col min="6150" max="6151" width="12.625" style="10" customWidth="1"/>
    <col min="6152" max="6152" width="14.125" style="10" customWidth="1"/>
    <col min="6153" max="6153" width="13.375" style="10" customWidth="1"/>
    <col min="6154" max="6154" width="9" style="10"/>
    <col min="6155" max="6155" width="14.125" style="10" customWidth="1"/>
    <col min="6156" max="6156" width="14.875" style="10" customWidth="1"/>
    <col min="6157" max="6157" width="13.75" style="10" customWidth="1"/>
    <col min="6158" max="6159" width="14.875" style="10" customWidth="1"/>
    <col min="6160" max="6161" width="12.625" style="10" customWidth="1"/>
    <col min="6162" max="6162" width="14.875" style="10" customWidth="1"/>
    <col min="6163" max="6163" width="16" style="10" customWidth="1"/>
    <col min="6164" max="6164" width="14.875" style="10" customWidth="1"/>
    <col min="6165" max="6166" width="16" style="10" customWidth="1"/>
    <col min="6167" max="6167" width="13.75" style="10" customWidth="1"/>
    <col min="6168" max="6170" width="12.625" style="10" customWidth="1"/>
    <col min="6171" max="6387" width="9" style="10"/>
    <col min="6388" max="6388" width="10.875" style="10" customWidth="1"/>
    <col min="6389" max="6389" width="23.375" style="10" customWidth="1"/>
    <col min="6390" max="6390" width="10.375" style="10" customWidth="1"/>
    <col min="6391" max="6391" width="11.75" style="10" customWidth="1"/>
    <col min="6392" max="6392" width="11" style="10" customWidth="1"/>
    <col min="6393" max="6393" width="11.875" style="10" customWidth="1"/>
    <col min="6394" max="6394" width="10.375" style="10" customWidth="1"/>
    <col min="6395" max="6395" width="9.25" style="10" customWidth="1"/>
    <col min="6396" max="6397" width="13.375" style="10" customWidth="1"/>
    <col min="6398" max="6398" width="12.75" style="10" customWidth="1"/>
    <col min="6399" max="6399" width="13.5" style="10" customWidth="1"/>
    <col min="6400" max="6403" width="15.625" style="10" customWidth="1"/>
    <col min="6404" max="6404" width="14.375" style="10" customWidth="1"/>
    <col min="6405" max="6405" width="12.875" style="10" customWidth="1"/>
    <col min="6406" max="6407" width="12.625" style="10" customWidth="1"/>
    <col min="6408" max="6408" width="14.125" style="10" customWidth="1"/>
    <col min="6409" max="6409" width="13.375" style="10" customWidth="1"/>
    <col min="6410" max="6410" width="9" style="10"/>
    <col min="6411" max="6411" width="14.125" style="10" customWidth="1"/>
    <col min="6412" max="6412" width="14.875" style="10" customWidth="1"/>
    <col min="6413" max="6413" width="13.75" style="10" customWidth="1"/>
    <col min="6414" max="6415" width="14.875" style="10" customWidth="1"/>
    <col min="6416" max="6417" width="12.625" style="10" customWidth="1"/>
    <col min="6418" max="6418" width="14.875" style="10" customWidth="1"/>
    <col min="6419" max="6419" width="16" style="10" customWidth="1"/>
    <col min="6420" max="6420" width="14.875" style="10" customWidth="1"/>
    <col min="6421" max="6422" width="16" style="10" customWidth="1"/>
    <col min="6423" max="6423" width="13.75" style="10" customWidth="1"/>
    <col min="6424" max="6426" width="12.625" style="10" customWidth="1"/>
    <col min="6427" max="6643" width="9" style="10"/>
    <col min="6644" max="6644" width="10.875" style="10" customWidth="1"/>
    <col min="6645" max="6645" width="23.375" style="10" customWidth="1"/>
    <col min="6646" max="6646" width="10.375" style="10" customWidth="1"/>
    <col min="6647" max="6647" width="11.75" style="10" customWidth="1"/>
    <col min="6648" max="6648" width="11" style="10" customWidth="1"/>
    <col min="6649" max="6649" width="11.875" style="10" customWidth="1"/>
    <col min="6650" max="6650" width="10.375" style="10" customWidth="1"/>
    <col min="6651" max="6651" width="9.25" style="10" customWidth="1"/>
    <col min="6652" max="6653" width="13.375" style="10" customWidth="1"/>
    <col min="6654" max="6654" width="12.75" style="10" customWidth="1"/>
    <col min="6655" max="6655" width="13.5" style="10" customWidth="1"/>
    <col min="6656" max="6659" width="15.625" style="10" customWidth="1"/>
    <col min="6660" max="6660" width="14.375" style="10" customWidth="1"/>
    <col min="6661" max="6661" width="12.875" style="10" customWidth="1"/>
    <col min="6662" max="6663" width="12.625" style="10" customWidth="1"/>
    <col min="6664" max="6664" width="14.125" style="10" customWidth="1"/>
    <col min="6665" max="6665" width="13.375" style="10" customWidth="1"/>
    <col min="6666" max="6666" width="9" style="10"/>
    <col min="6667" max="6667" width="14.125" style="10" customWidth="1"/>
    <col min="6668" max="6668" width="14.875" style="10" customWidth="1"/>
    <col min="6669" max="6669" width="13.75" style="10" customWidth="1"/>
    <col min="6670" max="6671" width="14.875" style="10" customWidth="1"/>
    <col min="6672" max="6673" width="12.625" style="10" customWidth="1"/>
    <col min="6674" max="6674" width="14.875" style="10" customWidth="1"/>
    <col min="6675" max="6675" width="16" style="10" customWidth="1"/>
    <col min="6676" max="6676" width="14.875" style="10" customWidth="1"/>
    <col min="6677" max="6678" width="16" style="10" customWidth="1"/>
    <col min="6679" max="6679" width="13.75" style="10" customWidth="1"/>
    <col min="6680" max="6682" width="12.625" style="10" customWidth="1"/>
    <col min="6683" max="6899" width="9" style="10"/>
    <col min="6900" max="6900" width="10.875" style="10" customWidth="1"/>
    <col min="6901" max="6901" width="23.375" style="10" customWidth="1"/>
    <col min="6902" max="6902" width="10.375" style="10" customWidth="1"/>
    <col min="6903" max="6903" width="11.75" style="10" customWidth="1"/>
    <col min="6904" max="6904" width="11" style="10" customWidth="1"/>
    <col min="6905" max="6905" width="11.875" style="10" customWidth="1"/>
    <col min="6906" max="6906" width="10.375" style="10" customWidth="1"/>
    <col min="6907" max="6907" width="9.25" style="10" customWidth="1"/>
    <col min="6908" max="6909" width="13.375" style="10" customWidth="1"/>
    <col min="6910" max="6910" width="12.75" style="10" customWidth="1"/>
    <col min="6911" max="6911" width="13.5" style="10" customWidth="1"/>
    <col min="6912" max="6915" width="15.625" style="10" customWidth="1"/>
    <col min="6916" max="6916" width="14.375" style="10" customWidth="1"/>
    <col min="6917" max="6917" width="12.875" style="10" customWidth="1"/>
    <col min="6918" max="6919" width="12.625" style="10" customWidth="1"/>
    <col min="6920" max="6920" width="14.125" style="10" customWidth="1"/>
    <col min="6921" max="6921" width="13.375" style="10" customWidth="1"/>
    <col min="6922" max="6922" width="9" style="10"/>
    <col min="6923" max="6923" width="14.125" style="10" customWidth="1"/>
    <col min="6924" max="6924" width="14.875" style="10" customWidth="1"/>
    <col min="6925" max="6925" width="13.75" style="10" customWidth="1"/>
    <col min="6926" max="6927" width="14.875" style="10" customWidth="1"/>
    <col min="6928" max="6929" width="12.625" style="10" customWidth="1"/>
    <col min="6930" max="6930" width="14.875" style="10" customWidth="1"/>
    <col min="6931" max="6931" width="16" style="10" customWidth="1"/>
    <col min="6932" max="6932" width="14.875" style="10" customWidth="1"/>
    <col min="6933" max="6934" width="16" style="10" customWidth="1"/>
    <col min="6935" max="6935" width="13.75" style="10" customWidth="1"/>
    <col min="6936" max="6938" width="12.625" style="10" customWidth="1"/>
    <col min="6939" max="7155" width="9" style="10"/>
    <col min="7156" max="7156" width="10.875" style="10" customWidth="1"/>
    <col min="7157" max="7157" width="23.375" style="10" customWidth="1"/>
    <col min="7158" max="7158" width="10.375" style="10" customWidth="1"/>
    <col min="7159" max="7159" width="11.75" style="10" customWidth="1"/>
    <col min="7160" max="7160" width="11" style="10" customWidth="1"/>
    <col min="7161" max="7161" width="11.875" style="10" customWidth="1"/>
    <col min="7162" max="7162" width="10.375" style="10" customWidth="1"/>
    <col min="7163" max="7163" width="9.25" style="10" customWidth="1"/>
    <col min="7164" max="7165" width="13.375" style="10" customWidth="1"/>
    <col min="7166" max="7166" width="12.75" style="10" customWidth="1"/>
    <col min="7167" max="7167" width="13.5" style="10" customWidth="1"/>
    <col min="7168" max="7171" width="15.625" style="10" customWidth="1"/>
    <col min="7172" max="7172" width="14.375" style="10" customWidth="1"/>
    <col min="7173" max="7173" width="12.875" style="10" customWidth="1"/>
    <col min="7174" max="7175" width="12.625" style="10" customWidth="1"/>
    <col min="7176" max="7176" width="14.125" style="10" customWidth="1"/>
    <col min="7177" max="7177" width="13.375" style="10" customWidth="1"/>
    <col min="7178" max="7178" width="9" style="10"/>
    <col min="7179" max="7179" width="14.125" style="10" customWidth="1"/>
    <col min="7180" max="7180" width="14.875" style="10" customWidth="1"/>
    <col min="7181" max="7181" width="13.75" style="10" customWidth="1"/>
    <col min="7182" max="7183" width="14.875" style="10" customWidth="1"/>
    <col min="7184" max="7185" width="12.625" style="10" customWidth="1"/>
    <col min="7186" max="7186" width="14.875" style="10" customWidth="1"/>
    <col min="7187" max="7187" width="16" style="10" customWidth="1"/>
    <col min="7188" max="7188" width="14.875" style="10" customWidth="1"/>
    <col min="7189" max="7190" width="16" style="10" customWidth="1"/>
    <col min="7191" max="7191" width="13.75" style="10" customWidth="1"/>
    <col min="7192" max="7194" width="12.625" style="10" customWidth="1"/>
    <col min="7195" max="7411" width="9" style="10"/>
    <col min="7412" max="7412" width="10.875" style="10" customWidth="1"/>
    <col min="7413" max="7413" width="23.375" style="10" customWidth="1"/>
    <col min="7414" max="7414" width="10.375" style="10" customWidth="1"/>
    <col min="7415" max="7415" width="11.75" style="10" customWidth="1"/>
    <col min="7416" max="7416" width="11" style="10" customWidth="1"/>
    <col min="7417" max="7417" width="11.875" style="10" customWidth="1"/>
    <col min="7418" max="7418" width="10.375" style="10" customWidth="1"/>
    <col min="7419" max="7419" width="9.25" style="10" customWidth="1"/>
    <col min="7420" max="7421" width="13.375" style="10" customWidth="1"/>
    <col min="7422" max="7422" width="12.75" style="10" customWidth="1"/>
    <col min="7423" max="7423" width="13.5" style="10" customWidth="1"/>
    <col min="7424" max="7427" width="15.625" style="10" customWidth="1"/>
    <col min="7428" max="7428" width="14.375" style="10" customWidth="1"/>
    <col min="7429" max="7429" width="12.875" style="10" customWidth="1"/>
    <col min="7430" max="7431" width="12.625" style="10" customWidth="1"/>
    <col min="7432" max="7432" width="14.125" style="10" customWidth="1"/>
    <col min="7433" max="7433" width="13.375" style="10" customWidth="1"/>
    <col min="7434" max="7434" width="9" style="10"/>
    <col min="7435" max="7435" width="14.125" style="10" customWidth="1"/>
    <col min="7436" max="7436" width="14.875" style="10" customWidth="1"/>
    <col min="7437" max="7437" width="13.75" style="10" customWidth="1"/>
    <col min="7438" max="7439" width="14.875" style="10" customWidth="1"/>
    <col min="7440" max="7441" width="12.625" style="10" customWidth="1"/>
    <col min="7442" max="7442" width="14.875" style="10" customWidth="1"/>
    <col min="7443" max="7443" width="16" style="10" customWidth="1"/>
    <col min="7444" max="7444" width="14.875" style="10" customWidth="1"/>
    <col min="7445" max="7446" width="16" style="10" customWidth="1"/>
    <col min="7447" max="7447" width="13.75" style="10" customWidth="1"/>
    <col min="7448" max="7450" width="12.625" style="10" customWidth="1"/>
    <col min="7451" max="7667" width="9" style="10"/>
    <col min="7668" max="7668" width="10.875" style="10" customWidth="1"/>
    <col min="7669" max="7669" width="23.375" style="10" customWidth="1"/>
    <col min="7670" max="7670" width="10.375" style="10" customWidth="1"/>
    <col min="7671" max="7671" width="11.75" style="10" customWidth="1"/>
    <col min="7672" max="7672" width="11" style="10" customWidth="1"/>
    <col min="7673" max="7673" width="11.875" style="10" customWidth="1"/>
    <col min="7674" max="7674" width="10.375" style="10" customWidth="1"/>
    <col min="7675" max="7675" width="9.25" style="10" customWidth="1"/>
    <col min="7676" max="7677" width="13.375" style="10" customWidth="1"/>
    <col min="7678" max="7678" width="12.75" style="10" customWidth="1"/>
    <col min="7679" max="7679" width="13.5" style="10" customWidth="1"/>
    <col min="7680" max="7683" width="15.625" style="10" customWidth="1"/>
    <col min="7684" max="7684" width="14.375" style="10" customWidth="1"/>
    <col min="7685" max="7685" width="12.875" style="10" customWidth="1"/>
    <col min="7686" max="7687" width="12.625" style="10" customWidth="1"/>
    <col min="7688" max="7688" width="14.125" style="10" customWidth="1"/>
    <col min="7689" max="7689" width="13.375" style="10" customWidth="1"/>
    <col min="7690" max="7690" width="9" style="10"/>
    <col min="7691" max="7691" width="14.125" style="10" customWidth="1"/>
    <col min="7692" max="7692" width="14.875" style="10" customWidth="1"/>
    <col min="7693" max="7693" width="13.75" style="10" customWidth="1"/>
    <col min="7694" max="7695" width="14.875" style="10" customWidth="1"/>
    <col min="7696" max="7697" width="12.625" style="10" customWidth="1"/>
    <col min="7698" max="7698" width="14.875" style="10" customWidth="1"/>
    <col min="7699" max="7699" width="16" style="10" customWidth="1"/>
    <col min="7700" max="7700" width="14.875" style="10" customWidth="1"/>
    <col min="7701" max="7702" width="16" style="10" customWidth="1"/>
    <col min="7703" max="7703" width="13.75" style="10" customWidth="1"/>
    <col min="7704" max="7706" width="12.625" style="10" customWidth="1"/>
    <col min="7707" max="7923" width="9" style="10"/>
    <col min="7924" max="7924" width="10.875" style="10" customWidth="1"/>
    <col min="7925" max="7925" width="23.375" style="10" customWidth="1"/>
    <col min="7926" max="7926" width="10.375" style="10" customWidth="1"/>
    <col min="7927" max="7927" width="11.75" style="10" customWidth="1"/>
    <col min="7928" max="7928" width="11" style="10" customWidth="1"/>
    <col min="7929" max="7929" width="11.875" style="10" customWidth="1"/>
    <col min="7930" max="7930" width="10.375" style="10" customWidth="1"/>
    <col min="7931" max="7931" width="9.25" style="10" customWidth="1"/>
    <col min="7932" max="7933" width="13.375" style="10" customWidth="1"/>
    <col min="7934" max="7934" width="12.75" style="10" customWidth="1"/>
    <col min="7935" max="7935" width="13.5" style="10" customWidth="1"/>
    <col min="7936" max="7939" width="15.625" style="10" customWidth="1"/>
    <col min="7940" max="7940" width="14.375" style="10" customWidth="1"/>
    <col min="7941" max="7941" width="12.875" style="10" customWidth="1"/>
    <col min="7942" max="7943" width="12.625" style="10" customWidth="1"/>
    <col min="7944" max="7944" width="14.125" style="10" customWidth="1"/>
    <col min="7945" max="7945" width="13.375" style="10" customWidth="1"/>
    <col min="7946" max="7946" width="9" style="10"/>
    <col min="7947" max="7947" width="14.125" style="10" customWidth="1"/>
    <col min="7948" max="7948" width="14.875" style="10" customWidth="1"/>
    <col min="7949" max="7949" width="13.75" style="10" customWidth="1"/>
    <col min="7950" max="7951" width="14.875" style="10" customWidth="1"/>
    <col min="7952" max="7953" width="12.625" style="10" customWidth="1"/>
    <col min="7954" max="7954" width="14.875" style="10" customWidth="1"/>
    <col min="7955" max="7955" width="16" style="10" customWidth="1"/>
    <col min="7956" max="7956" width="14.875" style="10" customWidth="1"/>
    <col min="7957" max="7958" width="16" style="10" customWidth="1"/>
    <col min="7959" max="7959" width="13.75" style="10" customWidth="1"/>
    <col min="7960" max="7962" width="12.625" style="10" customWidth="1"/>
    <col min="7963" max="8179" width="9" style="10"/>
    <col min="8180" max="8180" width="10.875" style="10" customWidth="1"/>
    <col min="8181" max="8181" width="23.375" style="10" customWidth="1"/>
    <col min="8182" max="8182" width="10.375" style="10" customWidth="1"/>
    <col min="8183" max="8183" width="11.75" style="10" customWidth="1"/>
    <col min="8184" max="8184" width="11" style="10" customWidth="1"/>
    <col min="8185" max="8185" width="11.875" style="10" customWidth="1"/>
    <col min="8186" max="8186" width="10.375" style="10" customWidth="1"/>
    <col min="8187" max="8187" width="9.25" style="10" customWidth="1"/>
    <col min="8188" max="8189" width="13.375" style="10" customWidth="1"/>
    <col min="8190" max="8190" width="12.75" style="10" customWidth="1"/>
    <col min="8191" max="8191" width="13.5" style="10" customWidth="1"/>
    <col min="8192" max="8195" width="15.625" style="10" customWidth="1"/>
    <col min="8196" max="8196" width="14.375" style="10" customWidth="1"/>
    <col min="8197" max="8197" width="12.875" style="10" customWidth="1"/>
    <col min="8198" max="8199" width="12.625" style="10" customWidth="1"/>
    <col min="8200" max="8200" width="14.125" style="10" customWidth="1"/>
    <col min="8201" max="8201" width="13.375" style="10" customWidth="1"/>
    <col min="8202" max="8202" width="9" style="10"/>
    <col min="8203" max="8203" width="14.125" style="10" customWidth="1"/>
    <col min="8204" max="8204" width="14.875" style="10" customWidth="1"/>
    <col min="8205" max="8205" width="13.75" style="10" customWidth="1"/>
    <col min="8206" max="8207" width="14.875" style="10" customWidth="1"/>
    <col min="8208" max="8209" width="12.625" style="10" customWidth="1"/>
    <col min="8210" max="8210" width="14.875" style="10" customWidth="1"/>
    <col min="8211" max="8211" width="16" style="10" customWidth="1"/>
    <col min="8212" max="8212" width="14.875" style="10" customWidth="1"/>
    <col min="8213" max="8214" width="16" style="10" customWidth="1"/>
    <col min="8215" max="8215" width="13.75" style="10" customWidth="1"/>
    <col min="8216" max="8218" width="12.625" style="10" customWidth="1"/>
    <col min="8219" max="8435" width="9" style="10"/>
    <col min="8436" max="8436" width="10.875" style="10" customWidth="1"/>
    <col min="8437" max="8437" width="23.375" style="10" customWidth="1"/>
    <col min="8438" max="8438" width="10.375" style="10" customWidth="1"/>
    <col min="8439" max="8439" width="11.75" style="10" customWidth="1"/>
    <col min="8440" max="8440" width="11" style="10" customWidth="1"/>
    <col min="8441" max="8441" width="11.875" style="10" customWidth="1"/>
    <col min="8442" max="8442" width="10.375" style="10" customWidth="1"/>
    <col min="8443" max="8443" width="9.25" style="10" customWidth="1"/>
    <col min="8444" max="8445" width="13.375" style="10" customWidth="1"/>
    <col min="8446" max="8446" width="12.75" style="10" customWidth="1"/>
    <col min="8447" max="8447" width="13.5" style="10" customWidth="1"/>
    <col min="8448" max="8451" width="15.625" style="10" customWidth="1"/>
    <col min="8452" max="8452" width="14.375" style="10" customWidth="1"/>
    <col min="8453" max="8453" width="12.875" style="10" customWidth="1"/>
    <col min="8454" max="8455" width="12.625" style="10" customWidth="1"/>
    <col min="8456" max="8456" width="14.125" style="10" customWidth="1"/>
    <col min="8457" max="8457" width="13.375" style="10" customWidth="1"/>
    <col min="8458" max="8458" width="9" style="10"/>
    <col min="8459" max="8459" width="14.125" style="10" customWidth="1"/>
    <col min="8460" max="8460" width="14.875" style="10" customWidth="1"/>
    <col min="8461" max="8461" width="13.75" style="10" customWidth="1"/>
    <col min="8462" max="8463" width="14.875" style="10" customWidth="1"/>
    <col min="8464" max="8465" width="12.625" style="10" customWidth="1"/>
    <col min="8466" max="8466" width="14.875" style="10" customWidth="1"/>
    <col min="8467" max="8467" width="16" style="10" customWidth="1"/>
    <col min="8468" max="8468" width="14.875" style="10" customWidth="1"/>
    <col min="8469" max="8470" width="16" style="10" customWidth="1"/>
    <col min="8471" max="8471" width="13.75" style="10" customWidth="1"/>
    <col min="8472" max="8474" width="12.625" style="10" customWidth="1"/>
    <col min="8475" max="8691" width="9" style="10"/>
    <col min="8692" max="8692" width="10.875" style="10" customWidth="1"/>
    <col min="8693" max="8693" width="23.375" style="10" customWidth="1"/>
    <col min="8694" max="8694" width="10.375" style="10" customWidth="1"/>
    <col min="8695" max="8695" width="11.75" style="10" customWidth="1"/>
    <col min="8696" max="8696" width="11" style="10" customWidth="1"/>
    <col min="8697" max="8697" width="11.875" style="10" customWidth="1"/>
    <col min="8698" max="8698" width="10.375" style="10" customWidth="1"/>
    <col min="8699" max="8699" width="9.25" style="10" customWidth="1"/>
    <col min="8700" max="8701" width="13.375" style="10" customWidth="1"/>
    <col min="8702" max="8702" width="12.75" style="10" customWidth="1"/>
    <col min="8703" max="8703" width="13.5" style="10" customWidth="1"/>
    <col min="8704" max="8707" width="15.625" style="10" customWidth="1"/>
    <col min="8708" max="8708" width="14.375" style="10" customWidth="1"/>
    <col min="8709" max="8709" width="12.875" style="10" customWidth="1"/>
    <col min="8710" max="8711" width="12.625" style="10" customWidth="1"/>
    <col min="8712" max="8712" width="14.125" style="10" customWidth="1"/>
    <col min="8713" max="8713" width="13.375" style="10" customWidth="1"/>
    <col min="8714" max="8714" width="9" style="10"/>
    <col min="8715" max="8715" width="14.125" style="10" customWidth="1"/>
    <col min="8716" max="8716" width="14.875" style="10" customWidth="1"/>
    <col min="8717" max="8717" width="13.75" style="10" customWidth="1"/>
    <col min="8718" max="8719" width="14.875" style="10" customWidth="1"/>
    <col min="8720" max="8721" width="12.625" style="10" customWidth="1"/>
    <col min="8722" max="8722" width="14.875" style="10" customWidth="1"/>
    <col min="8723" max="8723" width="16" style="10" customWidth="1"/>
    <col min="8724" max="8724" width="14.875" style="10" customWidth="1"/>
    <col min="8725" max="8726" width="16" style="10" customWidth="1"/>
    <col min="8727" max="8727" width="13.75" style="10" customWidth="1"/>
    <col min="8728" max="8730" width="12.625" style="10" customWidth="1"/>
    <col min="8731" max="8947" width="9" style="10"/>
    <col min="8948" max="8948" width="10.875" style="10" customWidth="1"/>
    <col min="8949" max="8949" width="23.375" style="10" customWidth="1"/>
    <col min="8950" max="8950" width="10.375" style="10" customWidth="1"/>
    <col min="8951" max="8951" width="11.75" style="10" customWidth="1"/>
    <col min="8952" max="8952" width="11" style="10" customWidth="1"/>
    <col min="8953" max="8953" width="11.875" style="10" customWidth="1"/>
    <col min="8954" max="8954" width="10.375" style="10" customWidth="1"/>
    <col min="8955" max="8955" width="9.25" style="10" customWidth="1"/>
    <col min="8956" max="8957" width="13.375" style="10" customWidth="1"/>
    <col min="8958" max="8958" width="12.75" style="10" customWidth="1"/>
    <col min="8959" max="8959" width="13.5" style="10" customWidth="1"/>
    <col min="8960" max="8963" width="15.625" style="10" customWidth="1"/>
    <col min="8964" max="8964" width="14.375" style="10" customWidth="1"/>
    <col min="8965" max="8965" width="12.875" style="10" customWidth="1"/>
    <col min="8966" max="8967" width="12.625" style="10" customWidth="1"/>
    <col min="8968" max="8968" width="14.125" style="10" customWidth="1"/>
    <col min="8969" max="8969" width="13.375" style="10" customWidth="1"/>
    <col min="8970" max="8970" width="9" style="10"/>
    <col min="8971" max="8971" width="14.125" style="10" customWidth="1"/>
    <col min="8972" max="8972" width="14.875" style="10" customWidth="1"/>
    <col min="8973" max="8973" width="13.75" style="10" customWidth="1"/>
    <col min="8974" max="8975" width="14.875" style="10" customWidth="1"/>
    <col min="8976" max="8977" width="12.625" style="10" customWidth="1"/>
    <col min="8978" max="8978" width="14.875" style="10" customWidth="1"/>
    <col min="8979" max="8979" width="16" style="10" customWidth="1"/>
    <col min="8980" max="8980" width="14.875" style="10" customWidth="1"/>
    <col min="8981" max="8982" width="16" style="10" customWidth="1"/>
    <col min="8983" max="8983" width="13.75" style="10" customWidth="1"/>
    <col min="8984" max="8986" width="12.625" style="10" customWidth="1"/>
    <col min="8987" max="9203" width="9" style="10"/>
    <col min="9204" max="9204" width="10.875" style="10" customWidth="1"/>
    <col min="9205" max="9205" width="23.375" style="10" customWidth="1"/>
    <col min="9206" max="9206" width="10.375" style="10" customWidth="1"/>
    <col min="9207" max="9207" width="11.75" style="10" customWidth="1"/>
    <col min="9208" max="9208" width="11" style="10" customWidth="1"/>
    <col min="9209" max="9209" width="11.875" style="10" customWidth="1"/>
    <col min="9210" max="9210" width="10.375" style="10" customWidth="1"/>
    <col min="9211" max="9211" width="9.25" style="10" customWidth="1"/>
    <col min="9212" max="9213" width="13.375" style="10" customWidth="1"/>
    <col min="9214" max="9214" width="12.75" style="10" customWidth="1"/>
    <col min="9215" max="9215" width="13.5" style="10" customWidth="1"/>
    <col min="9216" max="9219" width="15.625" style="10" customWidth="1"/>
    <col min="9220" max="9220" width="14.375" style="10" customWidth="1"/>
    <col min="9221" max="9221" width="12.875" style="10" customWidth="1"/>
    <col min="9222" max="9223" width="12.625" style="10" customWidth="1"/>
    <col min="9224" max="9224" width="14.125" style="10" customWidth="1"/>
    <col min="9225" max="9225" width="13.375" style="10" customWidth="1"/>
    <col min="9226" max="9226" width="9" style="10"/>
    <col min="9227" max="9227" width="14.125" style="10" customWidth="1"/>
    <col min="9228" max="9228" width="14.875" style="10" customWidth="1"/>
    <col min="9229" max="9229" width="13.75" style="10" customWidth="1"/>
    <col min="9230" max="9231" width="14.875" style="10" customWidth="1"/>
    <col min="9232" max="9233" width="12.625" style="10" customWidth="1"/>
    <col min="9234" max="9234" width="14.875" style="10" customWidth="1"/>
    <col min="9235" max="9235" width="16" style="10" customWidth="1"/>
    <col min="9236" max="9236" width="14.875" style="10" customWidth="1"/>
    <col min="9237" max="9238" width="16" style="10" customWidth="1"/>
    <col min="9239" max="9239" width="13.75" style="10" customWidth="1"/>
    <col min="9240" max="9242" width="12.625" style="10" customWidth="1"/>
    <col min="9243" max="9459" width="9" style="10"/>
    <col min="9460" max="9460" width="10.875" style="10" customWidth="1"/>
    <col min="9461" max="9461" width="23.375" style="10" customWidth="1"/>
    <col min="9462" max="9462" width="10.375" style="10" customWidth="1"/>
    <col min="9463" max="9463" width="11.75" style="10" customWidth="1"/>
    <col min="9464" max="9464" width="11" style="10" customWidth="1"/>
    <col min="9465" max="9465" width="11.875" style="10" customWidth="1"/>
    <col min="9466" max="9466" width="10.375" style="10" customWidth="1"/>
    <col min="9467" max="9467" width="9.25" style="10" customWidth="1"/>
    <col min="9468" max="9469" width="13.375" style="10" customWidth="1"/>
    <col min="9470" max="9470" width="12.75" style="10" customWidth="1"/>
    <col min="9471" max="9471" width="13.5" style="10" customWidth="1"/>
    <col min="9472" max="9475" width="15.625" style="10" customWidth="1"/>
    <col min="9476" max="9476" width="14.375" style="10" customWidth="1"/>
    <col min="9477" max="9477" width="12.875" style="10" customWidth="1"/>
    <col min="9478" max="9479" width="12.625" style="10" customWidth="1"/>
    <col min="9480" max="9480" width="14.125" style="10" customWidth="1"/>
    <col min="9481" max="9481" width="13.375" style="10" customWidth="1"/>
    <col min="9482" max="9482" width="9" style="10"/>
    <col min="9483" max="9483" width="14.125" style="10" customWidth="1"/>
    <col min="9484" max="9484" width="14.875" style="10" customWidth="1"/>
    <col min="9485" max="9485" width="13.75" style="10" customWidth="1"/>
    <col min="9486" max="9487" width="14.875" style="10" customWidth="1"/>
    <col min="9488" max="9489" width="12.625" style="10" customWidth="1"/>
    <col min="9490" max="9490" width="14.875" style="10" customWidth="1"/>
    <col min="9491" max="9491" width="16" style="10" customWidth="1"/>
    <col min="9492" max="9492" width="14.875" style="10" customWidth="1"/>
    <col min="9493" max="9494" width="16" style="10" customWidth="1"/>
    <col min="9495" max="9495" width="13.75" style="10" customWidth="1"/>
    <col min="9496" max="9498" width="12.625" style="10" customWidth="1"/>
    <col min="9499" max="9715" width="9" style="10"/>
    <col min="9716" max="9716" width="10.875" style="10" customWidth="1"/>
    <col min="9717" max="9717" width="23.375" style="10" customWidth="1"/>
    <col min="9718" max="9718" width="10.375" style="10" customWidth="1"/>
    <col min="9719" max="9719" width="11.75" style="10" customWidth="1"/>
    <col min="9720" max="9720" width="11" style="10" customWidth="1"/>
    <col min="9721" max="9721" width="11.875" style="10" customWidth="1"/>
    <col min="9722" max="9722" width="10.375" style="10" customWidth="1"/>
    <col min="9723" max="9723" width="9.25" style="10" customWidth="1"/>
    <col min="9724" max="9725" width="13.375" style="10" customWidth="1"/>
    <col min="9726" max="9726" width="12.75" style="10" customWidth="1"/>
    <col min="9727" max="9727" width="13.5" style="10" customWidth="1"/>
    <col min="9728" max="9731" width="15.625" style="10" customWidth="1"/>
    <col min="9732" max="9732" width="14.375" style="10" customWidth="1"/>
    <col min="9733" max="9733" width="12.875" style="10" customWidth="1"/>
    <col min="9734" max="9735" width="12.625" style="10" customWidth="1"/>
    <col min="9736" max="9736" width="14.125" style="10" customWidth="1"/>
    <col min="9737" max="9737" width="13.375" style="10" customWidth="1"/>
    <col min="9738" max="9738" width="9" style="10"/>
    <col min="9739" max="9739" width="14.125" style="10" customWidth="1"/>
    <col min="9740" max="9740" width="14.875" style="10" customWidth="1"/>
    <col min="9741" max="9741" width="13.75" style="10" customWidth="1"/>
    <col min="9742" max="9743" width="14.875" style="10" customWidth="1"/>
    <col min="9744" max="9745" width="12.625" style="10" customWidth="1"/>
    <col min="9746" max="9746" width="14.875" style="10" customWidth="1"/>
    <col min="9747" max="9747" width="16" style="10" customWidth="1"/>
    <col min="9748" max="9748" width="14.875" style="10" customWidth="1"/>
    <col min="9749" max="9750" width="16" style="10" customWidth="1"/>
    <col min="9751" max="9751" width="13.75" style="10" customWidth="1"/>
    <col min="9752" max="9754" width="12.625" style="10" customWidth="1"/>
    <col min="9755" max="9971" width="9" style="10"/>
    <col min="9972" max="9972" width="10.875" style="10" customWidth="1"/>
    <col min="9973" max="9973" width="23.375" style="10" customWidth="1"/>
    <col min="9974" max="9974" width="10.375" style="10" customWidth="1"/>
    <col min="9975" max="9975" width="11.75" style="10" customWidth="1"/>
    <col min="9976" max="9976" width="11" style="10" customWidth="1"/>
    <col min="9977" max="9977" width="11.875" style="10" customWidth="1"/>
    <col min="9978" max="9978" width="10.375" style="10" customWidth="1"/>
    <col min="9979" max="9979" width="9.25" style="10" customWidth="1"/>
    <col min="9980" max="9981" width="13.375" style="10" customWidth="1"/>
    <col min="9982" max="9982" width="12.75" style="10" customWidth="1"/>
    <col min="9983" max="9983" width="13.5" style="10" customWidth="1"/>
    <col min="9984" max="9987" width="15.625" style="10" customWidth="1"/>
    <col min="9988" max="9988" width="14.375" style="10" customWidth="1"/>
    <col min="9989" max="9989" width="12.875" style="10" customWidth="1"/>
    <col min="9990" max="9991" width="12.625" style="10" customWidth="1"/>
    <col min="9992" max="9992" width="14.125" style="10" customWidth="1"/>
    <col min="9993" max="9993" width="13.375" style="10" customWidth="1"/>
    <col min="9994" max="9994" width="9" style="10"/>
    <col min="9995" max="9995" width="14.125" style="10" customWidth="1"/>
    <col min="9996" max="9996" width="14.875" style="10" customWidth="1"/>
    <col min="9997" max="9997" width="13.75" style="10" customWidth="1"/>
    <col min="9998" max="9999" width="14.875" style="10" customWidth="1"/>
    <col min="10000" max="10001" width="12.625" style="10" customWidth="1"/>
    <col min="10002" max="10002" width="14.875" style="10" customWidth="1"/>
    <col min="10003" max="10003" width="16" style="10" customWidth="1"/>
    <col min="10004" max="10004" width="14.875" style="10" customWidth="1"/>
    <col min="10005" max="10006" width="16" style="10" customWidth="1"/>
    <col min="10007" max="10007" width="13.75" style="10" customWidth="1"/>
    <col min="10008" max="10010" width="12.625" style="10" customWidth="1"/>
    <col min="10011" max="10227" width="9" style="10"/>
    <col min="10228" max="10228" width="10.875" style="10" customWidth="1"/>
    <col min="10229" max="10229" width="23.375" style="10" customWidth="1"/>
    <col min="10230" max="10230" width="10.375" style="10" customWidth="1"/>
    <col min="10231" max="10231" width="11.75" style="10" customWidth="1"/>
    <col min="10232" max="10232" width="11" style="10" customWidth="1"/>
    <col min="10233" max="10233" width="11.875" style="10" customWidth="1"/>
    <col min="10234" max="10234" width="10.375" style="10" customWidth="1"/>
    <col min="10235" max="10235" width="9.25" style="10" customWidth="1"/>
    <col min="10236" max="10237" width="13.375" style="10" customWidth="1"/>
    <col min="10238" max="10238" width="12.75" style="10" customWidth="1"/>
    <col min="10239" max="10239" width="13.5" style="10" customWidth="1"/>
    <col min="10240" max="10243" width="15.625" style="10" customWidth="1"/>
    <col min="10244" max="10244" width="14.375" style="10" customWidth="1"/>
    <col min="10245" max="10245" width="12.875" style="10" customWidth="1"/>
    <col min="10246" max="10247" width="12.625" style="10" customWidth="1"/>
    <col min="10248" max="10248" width="14.125" style="10" customWidth="1"/>
    <col min="10249" max="10249" width="13.375" style="10" customWidth="1"/>
    <col min="10250" max="10250" width="9" style="10"/>
    <col min="10251" max="10251" width="14.125" style="10" customWidth="1"/>
    <col min="10252" max="10252" width="14.875" style="10" customWidth="1"/>
    <col min="10253" max="10253" width="13.75" style="10" customWidth="1"/>
    <col min="10254" max="10255" width="14.875" style="10" customWidth="1"/>
    <col min="10256" max="10257" width="12.625" style="10" customWidth="1"/>
    <col min="10258" max="10258" width="14.875" style="10" customWidth="1"/>
    <col min="10259" max="10259" width="16" style="10" customWidth="1"/>
    <col min="10260" max="10260" width="14.875" style="10" customWidth="1"/>
    <col min="10261" max="10262" width="16" style="10" customWidth="1"/>
    <col min="10263" max="10263" width="13.75" style="10" customWidth="1"/>
    <col min="10264" max="10266" width="12.625" style="10" customWidth="1"/>
    <col min="10267" max="10483" width="9" style="10"/>
    <col min="10484" max="10484" width="10.875" style="10" customWidth="1"/>
    <col min="10485" max="10485" width="23.375" style="10" customWidth="1"/>
    <col min="10486" max="10486" width="10.375" style="10" customWidth="1"/>
    <col min="10487" max="10487" width="11.75" style="10" customWidth="1"/>
    <col min="10488" max="10488" width="11" style="10" customWidth="1"/>
    <col min="10489" max="10489" width="11.875" style="10" customWidth="1"/>
    <col min="10490" max="10490" width="10.375" style="10" customWidth="1"/>
    <col min="10491" max="10491" width="9.25" style="10" customWidth="1"/>
    <col min="10492" max="10493" width="13.375" style="10" customWidth="1"/>
    <col min="10494" max="10494" width="12.75" style="10" customWidth="1"/>
    <col min="10495" max="10495" width="13.5" style="10" customWidth="1"/>
    <col min="10496" max="10499" width="15.625" style="10" customWidth="1"/>
    <col min="10500" max="10500" width="14.375" style="10" customWidth="1"/>
    <col min="10501" max="10501" width="12.875" style="10" customWidth="1"/>
    <col min="10502" max="10503" width="12.625" style="10" customWidth="1"/>
    <col min="10504" max="10504" width="14.125" style="10" customWidth="1"/>
    <col min="10505" max="10505" width="13.375" style="10" customWidth="1"/>
    <col min="10506" max="10506" width="9" style="10"/>
    <col min="10507" max="10507" width="14.125" style="10" customWidth="1"/>
    <col min="10508" max="10508" width="14.875" style="10" customWidth="1"/>
    <col min="10509" max="10509" width="13.75" style="10" customWidth="1"/>
    <col min="10510" max="10511" width="14.875" style="10" customWidth="1"/>
    <col min="10512" max="10513" width="12.625" style="10" customWidth="1"/>
    <col min="10514" max="10514" width="14.875" style="10" customWidth="1"/>
    <col min="10515" max="10515" width="16" style="10" customWidth="1"/>
    <col min="10516" max="10516" width="14.875" style="10" customWidth="1"/>
    <col min="10517" max="10518" width="16" style="10" customWidth="1"/>
    <col min="10519" max="10519" width="13.75" style="10" customWidth="1"/>
    <col min="10520" max="10522" width="12.625" style="10" customWidth="1"/>
    <col min="10523" max="10739" width="9" style="10"/>
    <col min="10740" max="10740" width="10.875" style="10" customWidth="1"/>
    <col min="10741" max="10741" width="23.375" style="10" customWidth="1"/>
    <col min="10742" max="10742" width="10.375" style="10" customWidth="1"/>
    <col min="10743" max="10743" width="11.75" style="10" customWidth="1"/>
    <col min="10744" max="10744" width="11" style="10" customWidth="1"/>
    <col min="10745" max="10745" width="11.875" style="10" customWidth="1"/>
    <col min="10746" max="10746" width="10.375" style="10" customWidth="1"/>
    <col min="10747" max="10747" width="9.25" style="10" customWidth="1"/>
    <col min="10748" max="10749" width="13.375" style="10" customWidth="1"/>
    <col min="10750" max="10750" width="12.75" style="10" customWidth="1"/>
    <col min="10751" max="10751" width="13.5" style="10" customWidth="1"/>
    <col min="10752" max="10755" width="15.625" style="10" customWidth="1"/>
    <col min="10756" max="10756" width="14.375" style="10" customWidth="1"/>
    <col min="10757" max="10757" width="12.875" style="10" customWidth="1"/>
    <col min="10758" max="10759" width="12.625" style="10" customWidth="1"/>
    <col min="10760" max="10760" width="14.125" style="10" customWidth="1"/>
    <col min="10761" max="10761" width="13.375" style="10" customWidth="1"/>
    <col min="10762" max="10762" width="9" style="10"/>
    <col min="10763" max="10763" width="14.125" style="10" customWidth="1"/>
    <col min="10764" max="10764" width="14.875" style="10" customWidth="1"/>
    <col min="10765" max="10765" width="13.75" style="10" customWidth="1"/>
    <col min="10766" max="10767" width="14.875" style="10" customWidth="1"/>
    <col min="10768" max="10769" width="12.625" style="10" customWidth="1"/>
    <col min="10770" max="10770" width="14.875" style="10" customWidth="1"/>
    <col min="10771" max="10771" width="16" style="10" customWidth="1"/>
    <col min="10772" max="10772" width="14.875" style="10" customWidth="1"/>
    <col min="10773" max="10774" width="16" style="10" customWidth="1"/>
    <col min="10775" max="10775" width="13.75" style="10" customWidth="1"/>
    <col min="10776" max="10778" width="12.625" style="10" customWidth="1"/>
    <col min="10779" max="10995" width="9" style="10"/>
    <col min="10996" max="10996" width="10.875" style="10" customWidth="1"/>
    <col min="10997" max="10997" width="23.375" style="10" customWidth="1"/>
    <col min="10998" max="10998" width="10.375" style="10" customWidth="1"/>
    <col min="10999" max="10999" width="11.75" style="10" customWidth="1"/>
    <col min="11000" max="11000" width="11" style="10" customWidth="1"/>
    <col min="11001" max="11001" width="11.875" style="10" customWidth="1"/>
    <col min="11002" max="11002" width="10.375" style="10" customWidth="1"/>
    <col min="11003" max="11003" width="9.25" style="10" customWidth="1"/>
    <col min="11004" max="11005" width="13.375" style="10" customWidth="1"/>
    <col min="11006" max="11006" width="12.75" style="10" customWidth="1"/>
    <col min="11007" max="11007" width="13.5" style="10" customWidth="1"/>
    <col min="11008" max="11011" width="15.625" style="10" customWidth="1"/>
    <col min="11012" max="11012" width="14.375" style="10" customWidth="1"/>
    <col min="11013" max="11013" width="12.875" style="10" customWidth="1"/>
    <col min="11014" max="11015" width="12.625" style="10" customWidth="1"/>
    <col min="11016" max="11016" width="14.125" style="10" customWidth="1"/>
    <col min="11017" max="11017" width="13.375" style="10" customWidth="1"/>
    <col min="11018" max="11018" width="9" style="10"/>
    <col min="11019" max="11019" width="14.125" style="10" customWidth="1"/>
    <col min="11020" max="11020" width="14.875" style="10" customWidth="1"/>
    <col min="11021" max="11021" width="13.75" style="10" customWidth="1"/>
    <col min="11022" max="11023" width="14.875" style="10" customWidth="1"/>
    <col min="11024" max="11025" width="12.625" style="10" customWidth="1"/>
    <col min="11026" max="11026" width="14.875" style="10" customWidth="1"/>
    <col min="11027" max="11027" width="16" style="10" customWidth="1"/>
    <col min="11028" max="11028" width="14.875" style="10" customWidth="1"/>
    <col min="11029" max="11030" width="16" style="10" customWidth="1"/>
    <col min="11031" max="11031" width="13.75" style="10" customWidth="1"/>
    <col min="11032" max="11034" width="12.625" style="10" customWidth="1"/>
    <col min="11035" max="11251" width="9" style="10"/>
    <col min="11252" max="11252" width="10.875" style="10" customWidth="1"/>
    <col min="11253" max="11253" width="23.375" style="10" customWidth="1"/>
    <col min="11254" max="11254" width="10.375" style="10" customWidth="1"/>
    <col min="11255" max="11255" width="11.75" style="10" customWidth="1"/>
    <col min="11256" max="11256" width="11" style="10" customWidth="1"/>
    <col min="11257" max="11257" width="11.875" style="10" customWidth="1"/>
    <col min="11258" max="11258" width="10.375" style="10" customWidth="1"/>
    <col min="11259" max="11259" width="9.25" style="10" customWidth="1"/>
    <col min="11260" max="11261" width="13.375" style="10" customWidth="1"/>
    <col min="11262" max="11262" width="12.75" style="10" customWidth="1"/>
    <col min="11263" max="11263" width="13.5" style="10" customWidth="1"/>
    <col min="11264" max="11267" width="15.625" style="10" customWidth="1"/>
    <col min="11268" max="11268" width="14.375" style="10" customWidth="1"/>
    <col min="11269" max="11269" width="12.875" style="10" customWidth="1"/>
    <col min="11270" max="11271" width="12.625" style="10" customWidth="1"/>
    <col min="11272" max="11272" width="14.125" style="10" customWidth="1"/>
    <col min="11273" max="11273" width="13.375" style="10" customWidth="1"/>
    <col min="11274" max="11274" width="9" style="10"/>
    <col min="11275" max="11275" width="14.125" style="10" customWidth="1"/>
    <col min="11276" max="11276" width="14.875" style="10" customWidth="1"/>
    <col min="11277" max="11277" width="13.75" style="10" customWidth="1"/>
    <col min="11278" max="11279" width="14.875" style="10" customWidth="1"/>
    <col min="11280" max="11281" width="12.625" style="10" customWidth="1"/>
    <col min="11282" max="11282" width="14.875" style="10" customWidth="1"/>
    <col min="11283" max="11283" width="16" style="10" customWidth="1"/>
    <col min="11284" max="11284" width="14.875" style="10" customWidth="1"/>
    <col min="11285" max="11286" width="16" style="10" customWidth="1"/>
    <col min="11287" max="11287" width="13.75" style="10" customWidth="1"/>
    <col min="11288" max="11290" width="12.625" style="10" customWidth="1"/>
    <col min="11291" max="11507" width="9" style="10"/>
    <col min="11508" max="11508" width="10.875" style="10" customWidth="1"/>
    <col min="11509" max="11509" width="23.375" style="10" customWidth="1"/>
    <col min="11510" max="11510" width="10.375" style="10" customWidth="1"/>
    <col min="11511" max="11511" width="11.75" style="10" customWidth="1"/>
    <col min="11512" max="11512" width="11" style="10" customWidth="1"/>
    <col min="11513" max="11513" width="11.875" style="10" customWidth="1"/>
    <col min="11514" max="11514" width="10.375" style="10" customWidth="1"/>
    <col min="11515" max="11515" width="9.25" style="10" customWidth="1"/>
    <col min="11516" max="11517" width="13.375" style="10" customWidth="1"/>
    <col min="11518" max="11518" width="12.75" style="10" customWidth="1"/>
    <col min="11519" max="11519" width="13.5" style="10" customWidth="1"/>
    <col min="11520" max="11523" width="15.625" style="10" customWidth="1"/>
    <col min="11524" max="11524" width="14.375" style="10" customWidth="1"/>
    <col min="11525" max="11525" width="12.875" style="10" customWidth="1"/>
    <col min="11526" max="11527" width="12.625" style="10" customWidth="1"/>
    <col min="11528" max="11528" width="14.125" style="10" customWidth="1"/>
    <col min="11529" max="11529" width="13.375" style="10" customWidth="1"/>
    <col min="11530" max="11530" width="9" style="10"/>
    <col min="11531" max="11531" width="14.125" style="10" customWidth="1"/>
    <col min="11532" max="11532" width="14.875" style="10" customWidth="1"/>
    <col min="11533" max="11533" width="13.75" style="10" customWidth="1"/>
    <col min="11534" max="11535" width="14.875" style="10" customWidth="1"/>
    <col min="11536" max="11537" width="12.625" style="10" customWidth="1"/>
    <col min="11538" max="11538" width="14.875" style="10" customWidth="1"/>
    <col min="11539" max="11539" width="16" style="10" customWidth="1"/>
    <col min="11540" max="11540" width="14.875" style="10" customWidth="1"/>
    <col min="11541" max="11542" width="16" style="10" customWidth="1"/>
    <col min="11543" max="11543" width="13.75" style="10" customWidth="1"/>
    <col min="11544" max="11546" width="12.625" style="10" customWidth="1"/>
    <col min="11547" max="11763" width="9" style="10"/>
    <col min="11764" max="11764" width="10.875" style="10" customWidth="1"/>
    <col min="11765" max="11765" width="23.375" style="10" customWidth="1"/>
    <col min="11766" max="11766" width="10.375" style="10" customWidth="1"/>
    <col min="11767" max="11767" width="11.75" style="10" customWidth="1"/>
    <col min="11768" max="11768" width="11" style="10" customWidth="1"/>
    <col min="11769" max="11769" width="11.875" style="10" customWidth="1"/>
    <col min="11770" max="11770" width="10.375" style="10" customWidth="1"/>
    <col min="11771" max="11771" width="9.25" style="10" customWidth="1"/>
    <col min="11772" max="11773" width="13.375" style="10" customWidth="1"/>
    <col min="11774" max="11774" width="12.75" style="10" customWidth="1"/>
    <col min="11775" max="11775" width="13.5" style="10" customWidth="1"/>
    <col min="11776" max="11779" width="15.625" style="10" customWidth="1"/>
    <col min="11780" max="11780" width="14.375" style="10" customWidth="1"/>
    <col min="11781" max="11781" width="12.875" style="10" customWidth="1"/>
    <col min="11782" max="11783" width="12.625" style="10" customWidth="1"/>
    <col min="11784" max="11784" width="14.125" style="10" customWidth="1"/>
    <col min="11785" max="11785" width="13.375" style="10" customWidth="1"/>
    <col min="11786" max="11786" width="9" style="10"/>
    <col min="11787" max="11787" width="14.125" style="10" customWidth="1"/>
    <col min="11788" max="11788" width="14.875" style="10" customWidth="1"/>
    <col min="11789" max="11789" width="13.75" style="10" customWidth="1"/>
    <col min="11790" max="11791" width="14.875" style="10" customWidth="1"/>
    <col min="11792" max="11793" width="12.625" style="10" customWidth="1"/>
    <col min="11794" max="11794" width="14.875" style="10" customWidth="1"/>
    <col min="11795" max="11795" width="16" style="10" customWidth="1"/>
    <col min="11796" max="11796" width="14.875" style="10" customWidth="1"/>
    <col min="11797" max="11798" width="16" style="10" customWidth="1"/>
    <col min="11799" max="11799" width="13.75" style="10" customWidth="1"/>
    <col min="11800" max="11802" width="12.625" style="10" customWidth="1"/>
    <col min="11803" max="12019" width="9" style="10"/>
    <col min="12020" max="12020" width="10.875" style="10" customWidth="1"/>
    <col min="12021" max="12021" width="23.375" style="10" customWidth="1"/>
    <col min="12022" max="12022" width="10.375" style="10" customWidth="1"/>
    <col min="12023" max="12023" width="11.75" style="10" customWidth="1"/>
    <col min="12024" max="12024" width="11" style="10" customWidth="1"/>
    <col min="12025" max="12025" width="11.875" style="10" customWidth="1"/>
    <col min="12026" max="12026" width="10.375" style="10" customWidth="1"/>
    <col min="12027" max="12027" width="9.25" style="10" customWidth="1"/>
    <col min="12028" max="12029" width="13.375" style="10" customWidth="1"/>
    <col min="12030" max="12030" width="12.75" style="10" customWidth="1"/>
    <col min="12031" max="12031" width="13.5" style="10" customWidth="1"/>
    <col min="12032" max="12035" width="15.625" style="10" customWidth="1"/>
    <col min="12036" max="12036" width="14.375" style="10" customWidth="1"/>
    <col min="12037" max="12037" width="12.875" style="10" customWidth="1"/>
    <col min="12038" max="12039" width="12.625" style="10" customWidth="1"/>
    <col min="12040" max="12040" width="14.125" style="10" customWidth="1"/>
    <col min="12041" max="12041" width="13.375" style="10" customWidth="1"/>
    <col min="12042" max="12042" width="9" style="10"/>
    <col min="12043" max="12043" width="14.125" style="10" customWidth="1"/>
    <col min="12044" max="12044" width="14.875" style="10" customWidth="1"/>
    <col min="12045" max="12045" width="13.75" style="10" customWidth="1"/>
    <col min="12046" max="12047" width="14.875" style="10" customWidth="1"/>
    <col min="12048" max="12049" width="12.625" style="10" customWidth="1"/>
    <col min="12050" max="12050" width="14.875" style="10" customWidth="1"/>
    <col min="12051" max="12051" width="16" style="10" customWidth="1"/>
    <col min="12052" max="12052" width="14.875" style="10" customWidth="1"/>
    <col min="12053" max="12054" width="16" style="10" customWidth="1"/>
    <col min="12055" max="12055" width="13.75" style="10" customWidth="1"/>
    <col min="12056" max="12058" width="12.625" style="10" customWidth="1"/>
    <col min="12059" max="12275" width="9" style="10"/>
    <col min="12276" max="12276" width="10.875" style="10" customWidth="1"/>
    <col min="12277" max="12277" width="23.375" style="10" customWidth="1"/>
    <col min="12278" max="12278" width="10.375" style="10" customWidth="1"/>
    <col min="12279" max="12279" width="11.75" style="10" customWidth="1"/>
    <col min="12280" max="12280" width="11" style="10" customWidth="1"/>
    <col min="12281" max="12281" width="11.875" style="10" customWidth="1"/>
    <col min="12282" max="12282" width="10.375" style="10" customWidth="1"/>
    <col min="12283" max="12283" width="9.25" style="10" customWidth="1"/>
    <col min="12284" max="12285" width="13.375" style="10" customWidth="1"/>
    <col min="12286" max="12286" width="12.75" style="10" customWidth="1"/>
    <col min="12287" max="12287" width="13.5" style="10" customWidth="1"/>
    <col min="12288" max="12291" width="15.625" style="10" customWidth="1"/>
    <col min="12292" max="12292" width="14.375" style="10" customWidth="1"/>
    <col min="12293" max="12293" width="12.875" style="10" customWidth="1"/>
    <col min="12294" max="12295" width="12.625" style="10" customWidth="1"/>
    <col min="12296" max="12296" width="14.125" style="10" customWidth="1"/>
    <col min="12297" max="12297" width="13.375" style="10" customWidth="1"/>
    <col min="12298" max="12298" width="9" style="10"/>
    <col min="12299" max="12299" width="14.125" style="10" customWidth="1"/>
    <col min="12300" max="12300" width="14.875" style="10" customWidth="1"/>
    <col min="12301" max="12301" width="13.75" style="10" customWidth="1"/>
    <col min="12302" max="12303" width="14.875" style="10" customWidth="1"/>
    <col min="12304" max="12305" width="12.625" style="10" customWidth="1"/>
    <col min="12306" max="12306" width="14.875" style="10" customWidth="1"/>
    <col min="12307" max="12307" width="16" style="10" customWidth="1"/>
    <col min="12308" max="12308" width="14.875" style="10" customWidth="1"/>
    <col min="12309" max="12310" width="16" style="10" customWidth="1"/>
    <col min="12311" max="12311" width="13.75" style="10" customWidth="1"/>
    <col min="12312" max="12314" width="12.625" style="10" customWidth="1"/>
    <col min="12315" max="12531" width="9" style="10"/>
    <col min="12532" max="12532" width="10.875" style="10" customWidth="1"/>
    <col min="12533" max="12533" width="23.375" style="10" customWidth="1"/>
    <col min="12534" max="12534" width="10.375" style="10" customWidth="1"/>
    <col min="12535" max="12535" width="11.75" style="10" customWidth="1"/>
    <col min="12536" max="12536" width="11" style="10" customWidth="1"/>
    <col min="12537" max="12537" width="11.875" style="10" customWidth="1"/>
    <col min="12538" max="12538" width="10.375" style="10" customWidth="1"/>
    <col min="12539" max="12539" width="9.25" style="10" customWidth="1"/>
    <col min="12540" max="12541" width="13.375" style="10" customWidth="1"/>
    <col min="12542" max="12542" width="12.75" style="10" customWidth="1"/>
    <col min="12543" max="12543" width="13.5" style="10" customWidth="1"/>
    <col min="12544" max="12547" width="15.625" style="10" customWidth="1"/>
    <col min="12548" max="12548" width="14.375" style="10" customWidth="1"/>
    <col min="12549" max="12549" width="12.875" style="10" customWidth="1"/>
    <col min="12550" max="12551" width="12.625" style="10" customWidth="1"/>
    <col min="12552" max="12552" width="14.125" style="10" customWidth="1"/>
    <col min="12553" max="12553" width="13.375" style="10" customWidth="1"/>
    <col min="12554" max="12554" width="9" style="10"/>
    <col min="12555" max="12555" width="14.125" style="10" customWidth="1"/>
    <col min="12556" max="12556" width="14.875" style="10" customWidth="1"/>
    <col min="12557" max="12557" width="13.75" style="10" customWidth="1"/>
    <col min="12558" max="12559" width="14.875" style="10" customWidth="1"/>
    <col min="12560" max="12561" width="12.625" style="10" customWidth="1"/>
    <col min="12562" max="12562" width="14.875" style="10" customWidth="1"/>
    <col min="12563" max="12563" width="16" style="10" customWidth="1"/>
    <col min="12564" max="12564" width="14.875" style="10" customWidth="1"/>
    <col min="12565" max="12566" width="16" style="10" customWidth="1"/>
    <col min="12567" max="12567" width="13.75" style="10" customWidth="1"/>
    <col min="12568" max="12570" width="12.625" style="10" customWidth="1"/>
    <col min="12571" max="12787" width="9" style="10"/>
    <col min="12788" max="12788" width="10.875" style="10" customWidth="1"/>
    <col min="12789" max="12789" width="23.375" style="10" customWidth="1"/>
    <col min="12790" max="12790" width="10.375" style="10" customWidth="1"/>
    <col min="12791" max="12791" width="11.75" style="10" customWidth="1"/>
    <col min="12792" max="12792" width="11" style="10" customWidth="1"/>
    <col min="12793" max="12793" width="11.875" style="10" customWidth="1"/>
    <col min="12794" max="12794" width="10.375" style="10" customWidth="1"/>
    <col min="12795" max="12795" width="9.25" style="10" customWidth="1"/>
    <col min="12796" max="12797" width="13.375" style="10" customWidth="1"/>
    <col min="12798" max="12798" width="12.75" style="10" customWidth="1"/>
    <col min="12799" max="12799" width="13.5" style="10" customWidth="1"/>
    <col min="12800" max="12803" width="15.625" style="10" customWidth="1"/>
    <col min="12804" max="12804" width="14.375" style="10" customWidth="1"/>
    <col min="12805" max="12805" width="12.875" style="10" customWidth="1"/>
    <col min="12806" max="12807" width="12.625" style="10" customWidth="1"/>
    <col min="12808" max="12808" width="14.125" style="10" customWidth="1"/>
    <col min="12809" max="12809" width="13.375" style="10" customWidth="1"/>
    <col min="12810" max="12810" width="9" style="10"/>
    <col min="12811" max="12811" width="14.125" style="10" customWidth="1"/>
    <col min="12812" max="12812" width="14.875" style="10" customWidth="1"/>
    <col min="12813" max="12813" width="13.75" style="10" customWidth="1"/>
    <col min="12814" max="12815" width="14.875" style="10" customWidth="1"/>
    <col min="12816" max="12817" width="12.625" style="10" customWidth="1"/>
    <col min="12818" max="12818" width="14.875" style="10" customWidth="1"/>
    <col min="12819" max="12819" width="16" style="10" customWidth="1"/>
    <col min="12820" max="12820" width="14.875" style="10" customWidth="1"/>
    <col min="12821" max="12822" width="16" style="10" customWidth="1"/>
    <col min="12823" max="12823" width="13.75" style="10" customWidth="1"/>
    <col min="12824" max="12826" width="12.625" style="10" customWidth="1"/>
    <col min="12827" max="13043" width="9" style="10"/>
    <col min="13044" max="13044" width="10.875" style="10" customWidth="1"/>
    <col min="13045" max="13045" width="23.375" style="10" customWidth="1"/>
    <col min="13046" max="13046" width="10.375" style="10" customWidth="1"/>
    <col min="13047" max="13047" width="11.75" style="10" customWidth="1"/>
    <col min="13048" max="13048" width="11" style="10" customWidth="1"/>
    <col min="13049" max="13049" width="11.875" style="10" customWidth="1"/>
    <col min="13050" max="13050" width="10.375" style="10" customWidth="1"/>
    <col min="13051" max="13051" width="9.25" style="10" customWidth="1"/>
    <col min="13052" max="13053" width="13.375" style="10" customWidth="1"/>
    <col min="13054" max="13054" width="12.75" style="10" customWidth="1"/>
    <col min="13055" max="13055" width="13.5" style="10" customWidth="1"/>
    <col min="13056" max="13059" width="15.625" style="10" customWidth="1"/>
    <col min="13060" max="13060" width="14.375" style="10" customWidth="1"/>
    <col min="13061" max="13061" width="12.875" style="10" customWidth="1"/>
    <col min="13062" max="13063" width="12.625" style="10" customWidth="1"/>
    <col min="13064" max="13064" width="14.125" style="10" customWidth="1"/>
    <col min="13065" max="13065" width="13.375" style="10" customWidth="1"/>
    <col min="13066" max="13066" width="9" style="10"/>
    <col min="13067" max="13067" width="14.125" style="10" customWidth="1"/>
    <col min="13068" max="13068" width="14.875" style="10" customWidth="1"/>
    <col min="13069" max="13069" width="13.75" style="10" customWidth="1"/>
    <col min="13070" max="13071" width="14.875" style="10" customWidth="1"/>
    <col min="13072" max="13073" width="12.625" style="10" customWidth="1"/>
    <col min="13074" max="13074" width="14.875" style="10" customWidth="1"/>
    <col min="13075" max="13075" width="16" style="10" customWidth="1"/>
    <col min="13076" max="13076" width="14.875" style="10" customWidth="1"/>
    <col min="13077" max="13078" width="16" style="10" customWidth="1"/>
    <col min="13079" max="13079" width="13.75" style="10" customWidth="1"/>
    <col min="13080" max="13082" width="12.625" style="10" customWidth="1"/>
    <col min="13083" max="13299" width="9" style="10"/>
    <col min="13300" max="13300" width="10.875" style="10" customWidth="1"/>
    <col min="13301" max="13301" width="23.375" style="10" customWidth="1"/>
    <col min="13302" max="13302" width="10.375" style="10" customWidth="1"/>
    <col min="13303" max="13303" width="11.75" style="10" customWidth="1"/>
    <col min="13304" max="13304" width="11" style="10" customWidth="1"/>
    <col min="13305" max="13305" width="11.875" style="10" customWidth="1"/>
    <col min="13306" max="13306" width="10.375" style="10" customWidth="1"/>
    <col min="13307" max="13307" width="9.25" style="10" customWidth="1"/>
    <col min="13308" max="13309" width="13.375" style="10" customWidth="1"/>
    <col min="13310" max="13310" width="12.75" style="10" customWidth="1"/>
    <col min="13311" max="13311" width="13.5" style="10" customWidth="1"/>
    <col min="13312" max="13315" width="15.625" style="10" customWidth="1"/>
    <col min="13316" max="13316" width="14.375" style="10" customWidth="1"/>
    <col min="13317" max="13317" width="12.875" style="10" customWidth="1"/>
    <col min="13318" max="13319" width="12.625" style="10" customWidth="1"/>
    <col min="13320" max="13320" width="14.125" style="10" customWidth="1"/>
    <col min="13321" max="13321" width="13.375" style="10" customWidth="1"/>
    <col min="13322" max="13322" width="9" style="10"/>
    <col min="13323" max="13323" width="14.125" style="10" customWidth="1"/>
    <col min="13324" max="13324" width="14.875" style="10" customWidth="1"/>
    <col min="13325" max="13325" width="13.75" style="10" customWidth="1"/>
    <col min="13326" max="13327" width="14.875" style="10" customWidth="1"/>
    <col min="13328" max="13329" width="12.625" style="10" customWidth="1"/>
    <col min="13330" max="13330" width="14.875" style="10" customWidth="1"/>
    <col min="13331" max="13331" width="16" style="10" customWidth="1"/>
    <col min="13332" max="13332" width="14.875" style="10" customWidth="1"/>
    <col min="13333" max="13334" width="16" style="10" customWidth="1"/>
    <col min="13335" max="13335" width="13.75" style="10" customWidth="1"/>
    <col min="13336" max="13338" width="12.625" style="10" customWidth="1"/>
    <col min="13339" max="13555" width="9" style="10"/>
    <col min="13556" max="13556" width="10.875" style="10" customWidth="1"/>
    <col min="13557" max="13557" width="23.375" style="10" customWidth="1"/>
    <col min="13558" max="13558" width="10.375" style="10" customWidth="1"/>
    <col min="13559" max="13559" width="11.75" style="10" customWidth="1"/>
    <col min="13560" max="13560" width="11" style="10" customWidth="1"/>
    <col min="13561" max="13561" width="11.875" style="10" customWidth="1"/>
    <col min="13562" max="13562" width="10.375" style="10" customWidth="1"/>
    <col min="13563" max="13563" width="9.25" style="10" customWidth="1"/>
    <col min="13564" max="13565" width="13.375" style="10" customWidth="1"/>
    <col min="13566" max="13566" width="12.75" style="10" customWidth="1"/>
    <col min="13567" max="13567" width="13.5" style="10" customWidth="1"/>
    <col min="13568" max="13571" width="15.625" style="10" customWidth="1"/>
    <col min="13572" max="13572" width="14.375" style="10" customWidth="1"/>
    <col min="13573" max="13573" width="12.875" style="10" customWidth="1"/>
    <col min="13574" max="13575" width="12.625" style="10" customWidth="1"/>
    <col min="13576" max="13576" width="14.125" style="10" customWidth="1"/>
    <col min="13577" max="13577" width="13.375" style="10" customWidth="1"/>
    <col min="13578" max="13578" width="9" style="10"/>
    <col min="13579" max="13579" width="14.125" style="10" customWidth="1"/>
    <col min="13580" max="13580" width="14.875" style="10" customWidth="1"/>
    <col min="13581" max="13581" width="13.75" style="10" customWidth="1"/>
    <col min="13582" max="13583" width="14.875" style="10" customWidth="1"/>
    <col min="13584" max="13585" width="12.625" style="10" customWidth="1"/>
    <col min="13586" max="13586" width="14.875" style="10" customWidth="1"/>
    <col min="13587" max="13587" width="16" style="10" customWidth="1"/>
    <col min="13588" max="13588" width="14.875" style="10" customWidth="1"/>
    <col min="13589" max="13590" width="16" style="10" customWidth="1"/>
    <col min="13591" max="13591" width="13.75" style="10" customWidth="1"/>
    <col min="13592" max="13594" width="12.625" style="10" customWidth="1"/>
    <col min="13595" max="13811" width="9" style="10"/>
    <col min="13812" max="13812" width="10.875" style="10" customWidth="1"/>
    <col min="13813" max="13813" width="23.375" style="10" customWidth="1"/>
    <col min="13814" max="13814" width="10.375" style="10" customWidth="1"/>
    <col min="13815" max="13815" width="11.75" style="10" customWidth="1"/>
    <col min="13816" max="13816" width="11" style="10" customWidth="1"/>
    <col min="13817" max="13817" width="11.875" style="10" customWidth="1"/>
    <col min="13818" max="13818" width="10.375" style="10" customWidth="1"/>
    <col min="13819" max="13819" width="9.25" style="10" customWidth="1"/>
    <col min="13820" max="13821" width="13.375" style="10" customWidth="1"/>
    <col min="13822" max="13822" width="12.75" style="10" customWidth="1"/>
    <col min="13823" max="13823" width="13.5" style="10" customWidth="1"/>
    <col min="13824" max="13827" width="15.625" style="10" customWidth="1"/>
    <col min="13828" max="13828" width="14.375" style="10" customWidth="1"/>
    <col min="13829" max="13829" width="12.875" style="10" customWidth="1"/>
    <col min="13830" max="13831" width="12.625" style="10" customWidth="1"/>
    <col min="13832" max="13832" width="14.125" style="10" customWidth="1"/>
    <col min="13833" max="13833" width="13.375" style="10" customWidth="1"/>
    <col min="13834" max="13834" width="9" style="10"/>
    <col min="13835" max="13835" width="14.125" style="10" customWidth="1"/>
    <col min="13836" max="13836" width="14.875" style="10" customWidth="1"/>
    <col min="13837" max="13837" width="13.75" style="10" customWidth="1"/>
    <col min="13838" max="13839" width="14.875" style="10" customWidth="1"/>
    <col min="13840" max="13841" width="12.625" style="10" customWidth="1"/>
    <col min="13842" max="13842" width="14.875" style="10" customWidth="1"/>
    <col min="13843" max="13843" width="16" style="10" customWidth="1"/>
    <col min="13844" max="13844" width="14.875" style="10" customWidth="1"/>
    <col min="13845" max="13846" width="16" style="10" customWidth="1"/>
    <col min="13847" max="13847" width="13.75" style="10" customWidth="1"/>
    <col min="13848" max="13850" width="12.625" style="10" customWidth="1"/>
    <col min="13851" max="14067" width="9" style="10"/>
    <col min="14068" max="14068" width="10.875" style="10" customWidth="1"/>
    <col min="14069" max="14069" width="23.375" style="10" customWidth="1"/>
    <col min="14070" max="14070" width="10.375" style="10" customWidth="1"/>
    <col min="14071" max="14071" width="11.75" style="10" customWidth="1"/>
    <col min="14072" max="14072" width="11" style="10" customWidth="1"/>
    <col min="14073" max="14073" width="11.875" style="10" customWidth="1"/>
    <col min="14074" max="14074" width="10.375" style="10" customWidth="1"/>
    <col min="14075" max="14075" width="9.25" style="10" customWidth="1"/>
    <col min="14076" max="14077" width="13.375" style="10" customWidth="1"/>
    <col min="14078" max="14078" width="12.75" style="10" customWidth="1"/>
    <col min="14079" max="14079" width="13.5" style="10" customWidth="1"/>
    <col min="14080" max="14083" width="15.625" style="10" customWidth="1"/>
    <col min="14084" max="14084" width="14.375" style="10" customWidth="1"/>
    <col min="14085" max="14085" width="12.875" style="10" customWidth="1"/>
    <col min="14086" max="14087" width="12.625" style="10" customWidth="1"/>
    <col min="14088" max="14088" width="14.125" style="10" customWidth="1"/>
    <col min="14089" max="14089" width="13.375" style="10" customWidth="1"/>
    <col min="14090" max="14090" width="9" style="10"/>
    <col min="14091" max="14091" width="14.125" style="10" customWidth="1"/>
    <col min="14092" max="14092" width="14.875" style="10" customWidth="1"/>
    <col min="14093" max="14093" width="13.75" style="10" customWidth="1"/>
    <col min="14094" max="14095" width="14.875" style="10" customWidth="1"/>
    <col min="14096" max="14097" width="12.625" style="10" customWidth="1"/>
    <col min="14098" max="14098" width="14.875" style="10" customWidth="1"/>
    <col min="14099" max="14099" width="16" style="10" customWidth="1"/>
    <col min="14100" max="14100" width="14.875" style="10" customWidth="1"/>
    <col min="14101" max="14102" width="16" style="10" customWidth="1"/>
    <col min="14103" max="14103" width="13.75" style="10" customWidth="1"/>
    <col min="14104" max="14106" width="12.625" style="10" customWidth="1"/>
    <col min="14107" max="14323" width="9" style="10"/>
    <col min="14324" max="14324" width="10.875" style="10" customWidth="1"/>
    <col min="14325" max="14325" width="23.375" style="10" customWidth="1"/>
    <col min="14326" max="14326" width="10.375" style="10" customWidth="1"/>
    <col min="14327" max="14327" width="11.75" style="10" customWidth="1"/>
    <col min="14328" max="14328" width="11" style="10" customWidth="1"/>
    <col min="14329" max="14329" width="11.875" style="10" customWidth="1"/>
    <col min="14330" max="14330" width="10.375" style="10" customWidth="1"/>
    <col min="14331" max="14331" width="9.25" style="10" customWidth="1"/>
    <col min="14332" max="14333" width="13.375" style="10" customWidth="1"/>
    <col min="14334" max="14334" width="12.75" style="10" customWidth="1"/>
    <col min="14335" max="14335" width="13.5" style="10" customWidth="1"/>
    <col min="14336" max="14339" width="15.625" style="10" customWidth="1"/>
    <col min="14340" max="14340" width="14.375" style="10" customWidth="1"/>
    <col min="14341" max="14341" width="12.875" style="10" customWidth="1"/>
    <col min="14342" max="14343" width="12.625" style="10" customWidth="1"/>
    <col min="14344" max="14344" width="14.125" style="10" customWidth="1"/>
    <col min="14345" max="14345" width="13.375" style="10" customWidth="1"/>
    <col min="14346" max="14346" width="9" style="10"/>
    <col min="14347" max="14347" width="14.125" style="10" customWidth="1"/>
    <col min="14348" max="14348" width="14.875" style="10" customWidth="1"/>
    <col min="14349" max="14349" width="13.75" style="10" customWidth="1"/>
    <col min="14350" max="14351" width="14.875" style="10" customWidth="1"/>
    <col min="14352" max="14353" width="12.625" style="10" customWidth="1"/>
    <col min="14354" max="14354" width="14.875" style="10" customWidth="1"/>
    <col min="14355" max="14355" width="16" style="10" customWidth="1"/>
    <col min="14356" max="14356" width="14.875" style="10" customWidth="1"/>
    <col min="14357" max="14358" width="16" style="10" customWidth="1"/>
    <col min="14359" max="14359" width="13.75" style="10" customWidth="1"/>
    <col min="14360" max="14362" width="12.625" style="10" customWidth="1"/>
    <col min="14363" max="14579" width="9" style="10"/>
    <col min="14580" max="14580" width="10.875" style="10" customWidth="1"/>
    <col min="14581" max="14581" width="23.375" style="10" customWidth="1"/>
    <col min="14582" max="14582" width="10.375" style="10" customWidth="1"/>
    <col min="14583" max="14583" width="11.75" style="10" customWidth="1"/>
    <col min="14584" max="14584" width="11" style="10" customWidth="1"/>
    <col min="14585" max="14585" width="11.875" style="10" customWidth="1"/>
    <col min="14586" max="14586" width="10.375" style="10" customWidth="1"/>
    <col min="14587" max="14587" width="9.25" style="10" customWidth="1"/>
    <col min="14588" max="14589" width="13.375" style="10" customWidth="1"/>
    <col min="14590" max="14590" width="12.75" style="10" customWidth="1"/>
    <col min="14591" max="14591" width="13.5" style="10" customWidth="1"/>
    <col min="14592" max="14595" width="15.625" style="10" customWidth="1"/>
    <col min="14596" max="14596" width="14.375" style="10" customWidth="1"/>
    <col min="14597" max="14597" width="12.875" style="10" customWidth="1"/>
    <col min="14598" max="14599" width="12.625" style="10" customWidth="1"/>
    <col min="14600" max="14600" width="14.125" style="10" customWidth="1"/>
    <col min="14601" max="14601" width="13.375" style="10" customWidth="1"/>
    <col min="14602" max="14602" width="9" style="10"/>
    <col min="14603" max="14603" width="14.125" style="10" customWidth="1"/>
    <col min="14604" max="14604" width="14.875" style="10" customWidth="1"/>
    <col min="14605" max="14605" width="13.75" style="10" customWidth="1"/>
    <col min="14606" max="14607" width="14.875" style="10" customWidth="1"/>
    <col min="14608" max="14609" width="12.625" style="10" customWidth="1"/>
    <col min="14610" max="14610" width="14.875" style="10" customWidth="1"/>
    <col min="14611" max="14611" width="16" style="10" customWidth="1"/>
    <col min="14612" max="14612" width="14.875" style="10" customWidth="1"/>
    <col min="14613" max="14614" width="16" style="10" customWidth="1"/>
    <col min="14615" max="14615" width="13.75" style="10" customWidth="1"/>
    <col min="14616" max="14618" width="12.625" style="10" customWidth="1"/>
    <col min="14619" max="14835" width="9" style="10"/>
    <col min="14836" max="14836" width="10.875" style="10" customWidth="1"/>
    <col min="14837" max="14837" width="23.375" style="10" customWidth="1"/>
    <col min="14838" max="14838" width="10.375" style="10" customWidth="1"/>
    <col min="14839" max="14839" width="11.75" style="10" customWidth="1"/>
    <col min="14840" max="14840" width="11" style="10" customWidth="1"/>
    <col min="14841" max="14841" width="11.875" style="10" customWidth="1"/>
    <col min="14842" max="14842" width="10.375" style="10" customWidth="1"/>
    <col min="14843" max="14843" width="9.25" style="10" customWidth="1"/>
    <col min="14844" max="14845" width="13.375" style="10" customWidth="1"/>
    <col min="14846" max="14846" width="12.75" style="10" customWidth="1"/>
    <col min="14847" max="14847" width="13.5" style="10" customWidth="1"/>
    <col min="14848" max="14851" width="15.625" style="10" customWidth="1"/>
    <col min="14852" max="14852" width="14.375" style="10" customWidth="1"/>
    <col min="14853" max="14853" width="12.875" style="10" customWidth="1"/>
    <col min="14854" max="14855" width="12.625" style="10" customWidth="1"/>
    <col min="14856" max="14856" width="14.125" style="10" customWidth="1"/>
    <col min="14857" max="14857" width="13.375" style="10" customWidth="1"/>
    <col min="14858" max="14858" width="9" style="10"/>
    <col min="14859" max="14859" width="14.125" style="10" customWidth="1"/>
    <col min="14860" max="14860" width="14.875" style="10" customWidth="1"/>
    <col min="14861" max="14861" width="13.75" style="10" customWidth="1"/>
    <col min="14862" max="14863" width="14.875" style="10" customWidth="1"/>
    <col min="14864" max="14865" width="12.625" style="10" customWidth="1"/>
    <col min="14866" max="14866" width="14.875" style="10" customWidth="1"/>
    <col min="14867" max="14867" width="16" style="10" customWidth="1"/>
    <col min="14868" max="14868" width="14.875" style="10" customWidth="1"/>
    <col min="14869" max="14870" width="16" style="10" customWidth="1"/>
    <col min="14871" max="14871" width="13.75" style="10" customWidth="1"/>
    <col min="14872" max="14874" width="12.625" style="10" customWidth="1"/>
    <col min="14875" max="15091" width="9" style="10"/>
    <col min="15092" max="15092" width="10.875" style="10" customWidth="1"/>
    <col min="15093" max="15093" width="23.375" style="10" customWidth="1"/>
    <col min="15094" max="15094" width="10.375" style="10" customWidth="1"/>
    <col min="15095" max="15095" width="11.75" style="10" customWidth="1"/>
    <col min="15096" max="15096" width="11" style="10" customWidth="1"/>
    <col min="15097" max="15097" width="11.875" style="10" customWidth="1"/>
    <col min="15098" max="15098" width="10.375" style="10" customWidth="1"/>
    <col min="15099" max="15099" width="9.25" style="10" customWidth="1"/>
    <col min="15100" max="15101" width="13.375" style="10" customWidth="1"/>
    <col min="15102" max="15102" width="12.75" style="10" customWidth="1"/>
    <col min="15103" max="15103" width="13.5" style="10" customWidth="1"/>
    <col min="15104" max="15107" width="15.625" style="10" customWidth="1"/>
    <col min="15108" max="15108" width="14.375" style="10" customWidth="1"/>
    <col min="15109" max="15109" width="12.875" style="10" customWidth="1"/>
    <col min="15110" max="15111" width="12.625" style="10" customWidth="1"/>
    <col min="15112" max="15112" width="14.125" style="10" customWidth="1"/>
    <col min="15113" max="15113" width="13.375" style="10" customWidth="1"/>
    <col min="15114" max="15114" width="9" style="10"/>
    <col min="15115" max="15115" width="14.125" style="10" customWidth="1"/>
    <col min="15116" max="15116" width="14.875" style="10" customWidth="1"/>
    <col min="15117" max="15117" width="13.75" style="10" customWidth="1"/>
    <col min="15118" max="15119" width="14.875" style="10" customWidth="1"/>
    <col min="15120" max="15121" width="12.625" style="10" customWidth="1"/>
    <col min="15122" max="15122" width="14.875" style="10" customWidth="1"/>
    <col min="15123" max="15123" width="16" style="10" customWidth="1"/>
    <col min="15124" max="15124" width="14.875" style="10" customWidth="1"/>
    <col min="15125" max="15126" width="16" style="10" customWidth="1"/>
    <col min="15127" max="15127" width="13.75" style="10" customWidth="1"/>
    <col min="15128" max="15130" width="12.625" style="10" customWidth="1"/>
    <col min="15131" max="15347" width="9" style="10"/>
    <col min="15348" max="15348" width="10.875" style="10" customWidth="1"/>
    <col min="15349" max="15349" width="23.375" style="10" customWidth="1"/>
    <col min="15350" max="15350" width="10.375" style="10" customWidth="1"/>
    <col min="15351" max="15351" width="11.75" style="10" customWidth="1"/>
    <col min="15352" max="15352" width="11" style="10" customWidth="1"/>
    <col min="15353" max="15353" width="11.875" style="10" customWidth="1"/>
    <col min="15354" max="15354" width="10.375" style="10" customWidth="1"/>
    <col min="15355" max="15355" width="9.25" style="10" customWidth="1"/>
    <col min="15356" max="15357" width="13.375" style="10" customWidth="1"/>
    <col min="15358" max="15358" width="12.75" style="10" customWidth="1"/>
    <col min="15359" max="15359" width="13.5" style="10" customWidth="1"/>
    <col min="15360" max="15363" width="15.625" style="10" customWidth="1"/>
    <col min="15364" max="15364" width="14.375" style="10" customWidth="1"/>
    <col min="15365" max="15365" width="12.875" style="10" customWidth="1"/>
    <col min="15366" max="15367" width="12.625" style="10" customWidth="1"/>
    <col min="15368" max="15368" width="14.125" style="10" customWidth="1"/>
    <col min="15369" max="15369" width="13.375" style="10" customWidth="1"/>
    <col min="15370" max="15370" width="9" style="10"/>
    <col min="15371" max="15371" width="14.125" style="10" customWidth="1"/>
    <col min="15372" max="15372" width="14.875" style="10" customWidth="1"/>
    <col min="15373" max="15373" width="13.75" style="10" customWidth="1"/>
    <col min="15374" max="15375" width="14.875" style="10" customWidth="1"/>
    <col min="15376" max="15377" width="12.625" style="10" customWidth="1"/>
    <col min="15378" max="15378" width="14.875" style="10" customWidth="1"/>
    <col min="15379" max="15379" width="16" style="10" customWidth="1"/>
    <col min="15380" max="15380" width="14.875" style="10" customWidth="1"/>
    <col min="15381" max="15382" width="16" style="10" customWidth="1"/>
    <col min="15383" max="15383" width="13.75" style="10" customWidth="1"/>
    <col min="15384" max="15386" width="12.625" style="10" customWidth="1"/>
    <col min="15387" max="15603" width="9" style="10"/>
    <col min="15604" max="15604" width="10.875" style="10" customWidth="1"/>
    <col min="15605" max="15605" width="23.375" style="10" customWidth="1"/>
    <col min="15606" max="15606" width="10.375" style="10" customWidth="1"/>
    <col min="15607" max="15607" width="11.75" style="10" customWidth="1"/>
    <col min="15608" max="15608" width="11" style="10" customWidth="1"/>
    <col min="15609" max="15609" width="11.875" style="10" customWidth="1"/>
    <col min="15610" max="15610" width="10.375" style="10" customWidth="1"/>
    <col min="15611" max="15611" width="9.25" style="10" customWidth="1"/>
    <col min="15612" max="15613" width="13.375" style="10" customWidth="1"/>
    <col min="15614" max="15614" width="12.75" style="10" customWidth="1"/>
    <col min="15615" max="15615" width="13.5" style="10" customWidth="1"/>
    <col min="15616" max="15619" width="15.625" style="10" customWidth="1"/>
    <col min="15620" max="15620" width="14.375" style="10" customWidth="1"/>
    <col min="15621" max="15621" width="12.875" style="10" customWidth="1"/>
    <col min="15622" max="15623" width="12.625" style="10" customWidth="1"/>
    <col min="15624" max="15624" width="14.125" style="10" customWidth="1"/>
    <col min="15625" max="15625" width="13.375" style="10" customWidth="1"/>
    <col min="15626" max="15626" width="9" style="10"/>
    <col min="15627" max="15627" width="14.125" style="10" customWidth="1"/>
    <col min="15628" max="15628" width="14.875" style="10" customWidth="1"/>
    <col min="15629" max="15629" width="13.75" style="10" customWidth="1"/>
    <col min="15630" max="15631" width="14.875" style="10" customWidth="1"/>
    <col min="15632" max="15633" width="12.625" style="10" customWidth="1"/>
    <col min="15634" max="15634" width="14.875" style="10" customWidth="1"/>
    <col min="15635" max="15635" width="16" style="10" customWidth="1"/>
    <col min="15636" max="15636" width="14.875" style="10" customWidth="1"/>
    <col min="15637" max="15638" width="16" style="10" customWidth="1"/>
    <col min="15639" max="15639" width="13.75" style="10" customWidth="1"/>
    <col min="15640" max="15642" width="12.625" style="10" customWidth="1"/>
    <col min="15643" max="15859" width="9" style="10"/>
    <col min="15860" max="15860" width="10.875" style="10" customWidth="1"/>
    <col min="15861" max="15861" width="23.375" style="10" customWidth="1"/>
    <col min="15862" max="15862" width="10.375" style="10" customWidth="1"/>
    <col min="15863" max="15863" width="11.75" style="10" customWidth="1"/>
    <col min="15864" max="15864" width="11" style="10" customWidth="1"/>
    <col min="15865" max="15865" width="11.875" style="10" customWidth="1"/>
    <col min="15866" max="15866" width="10.375" style="10" customWidth="1"/>
    <col min="15867" max="15867" width="9.25" style="10" customWidth="1"/>
    <col min="15868" max="15869" width="13.375" style="10" customWidth="1"/>
    <col min="15870" max="15870" width="12.75" style="10" customWidth="1"/>
    <col min="15871" max="15871" width="13.5" style="10" customWidth="1"/>
    <col min="15872" max="15875" width="15.625" style="10" customWidth="1"/>
    <col min="15876" max="15876" width="14.375" style="10" customWidth="1"/>
    <col min="15877" max="15877" width="12.875" style="10" customWidth="1"/>
    <col min="15878" max="15879" width="12.625" style="10" customWidth="1"/>
    <col min="15880" max="15880" width="14.125" style="10" customWidth="1"/>
    <col min="15881" max="15881" width="13.375" style="10" customWidth="1"/>
    <col min="15882" max="15882" width="9" style="10"/>
    <col min="15883" max="15883" width="14.125" style="10" customWidth="1"/>
    <col min="15884" max="15884" width="14.875" style="10" customWidth="1"/>
    <col min="15885" max="15885" width="13.75" style="10" customWidth="1"/>
    <col min="15886" max="15887" width="14.875" style="10" customWidth="1"/>
    <col min="15888" max="15889" width="12.625" style="10" customWidth="1"/>
    <col min="15890" max="15890" width="14.875" style="10" customWidth="1"/>
    <col min="15891" max="15891" width="16" style="10" customWidth="1"/>
    <col min="15892" max="15892" width="14.875" style="10" customWidth="1"/>
    <col min="15893" max="15894" width="16" style="10" customWidth="1"/>
    <col min="15895" max="15895" width="13.75" style="10" customWidth="1"/>
    <col min="15896" max="15898" width="12.625" style="10" customWidth="1"/>
    <col min="15899" max="16115" width="9" style="10"/>
    <col min="16116" max="16116" width="10.875" style="10" customWidth="1"/>
    <col min="16117" max="16117" width="23.375" style="10" customWidth="1"/>
    <col min="16118" max="16118" width="10.375" style="10" customWidth="1"/>
    <col min="16119" max="16119" width="11.75" style="10" customWidth="1"/>
    <col min="16120" max="16120" width="11" style="10" customWidth="1"/>
    <col min="16121" max="16121" width="11.875" style="10" customWidth="1"/>
    <col min="16122" max="16122" width="10.375" style="10" customWidth="1"/>
    <col min="16123" max="16123" width="9.25" style="10" customWidth="1"/>
    <col min="16124" max="16125" width="13.375" style="10" customWidth="1"/>
    <col min="16126" max="16126" width="12.75" style="10" customWidth="1"/>
    <col min="16127" max="16127" width="13.5" style="10" customWidth="1"/>
    <col min="16128" max="16131" width="15.625" style="10" customWidth="1"/>
    <col min="16132" max="16132" width="14.375" style="10" customWidth="1"/>
    <col min="16133" max="16133" width="12.875" style="10" customWidth="1"/>
    <col min="16134" max="16135" width="12.625" style="10" customWidth="1"/>
    <col min="16136" max="16136" width="14.125" style="10" customWidth="1"/>
    <col min="16137" max="16137" width="13.375" style="10" customWidth="1"/>
    <col min="16138" max="16138" width="9" style="10"/>
    <col min="16139" max="16139" width="14.125" style="10" customWidth="1"/>
    <col min="16140" max="16140" width="14.875" style="10" customWidth="1"/>
    <col min="16141" max="16141" width="13.75" style="10" customWidth="1"/>
    <col min="16142" max="16143" width="14.875" style="10" customWidth="1"/>
    <col min="16144" max="16145" width="12.625" style="10" customWidth="1"/>
    <col min="16146" max="16146" width="14.875" style="10" customWidth="1"/>
    <col min="16147" max="16147" width="16" style="10" customWidth="1"/>
    <col min="16148" max="16148" width="14.875" style="10" customWidth="1"/>
    <col min="16149" max="16150" width="16" style="10" customWidth="1"/>
    <col min="16151" max="16151" width="13.75" style="10" customWidth="1"/>
    <col min="16152" max="16154" width="12.625" style="10" customWidth="1"/>
    <col min="16155" max="16384" width="9" style="10"/>
  </cols>
  <sheetData>
    <row r="1" s="6" customFormat="1" spans="1:9">
      <c r="A1" s="2" t="s">
        <v>0</v>
      </c>
      <c r="B1" s="14" t="s">
        <v>1</v>
      </c>
      <c r="C1" s="15" t="s">
        <v>2</v>
      </c>
      <c r="D1" s="11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3" t="s">
        <v>8</v>
      </c>
    </row>
    <row r="2" s="7" customFormat="1" spans="1:9">
      <c r="A2" s="14">
        <v>297</v>
      </c>
      <c r="B2" s="17" t="s">
        <v>9</v>
      </c>
      <c r="C2" s="14" t="s">
        <v>10</v>
      </c>
      <c r="D2" s="14">
        <v>6.46</v>
      </c>
      <c r="E2" s="18">
        <v>106.55268</v>
      </c>
      <c r="F2" s="19">
        <v>57.63</v>
      </c>
      <c r="G2" s="20">
        <v>225.449</v>
      </c>
      <c r="H2" s="20">
        <v>193.2</v>
      </c>
      <c r="I2" s="21">
        <v>0.954339428571429</v>
      </c>
    </row>
    <row r="3" s="7" customFormat="1" spans="1:9">
      <c r="A3" s="14">
        <v>265</v>
      </c>
      <c r="B3" s="17" t="s">
        <v>11</v>
      </c>
      <c r="C3" s="14" t="s">
        <v>10</v>
      </c>
      <c r="D3" s="14">
        <v>6.58</v>
      </c>
      <c r="E3" s="18">
        <v>32.82552</v>
      </c>
      <c r="F3" s="19">
        <v>71.9459405368101</v>
      </c>
      <c r="G3" s="20">
        <v>71.663</v>
      </c>
      <c r="H3" s="20">
        <v>237.4</v>
      </c>
      <c r="I3" s="21">
        <v>0.755227724914286</v>
      </c>
    </row>
    <row r="4" s="7" customFormat="1" spans="1:9">
      <c r="A4" s="14">
        <v>65</v>
      </c>
      <c r="B4" s="17" t="s">
        <v>12</v>
      </c>
      <c r="C4" s="14" t="s">
        <v>10</v>
      </c>
      <c r="D4" s="14">
        <v>6.86</v>
      </c>
      <c r="E4" s="18">
        <v>33.60708</v>
      </c>
      <c r="F4" s="19">
        <v>27.0686170061245</v>
      </c>
      <c r="G4" s="20">
        <v>282.107</v>
      </c>
      <c r="H4" s="20">
        <v>114.5</v>
      </c>
      <c r="I4" s="21">
        <v>0.795507777775929</v>
      </c>
    </row>
    <row r="5" s="7" customFormat="1" spans="1:9">
      <c r="A5" s="14">
        <v>96</v>
      </c>
      <c r="B5" s="17" t="s">
        <v>13</v>
      </c>
      <c r="C5" s="14" t="s">
        <v>10</v>
      </c>
      <c r="D5" s="14">
        <v>4.49</v>
      </c>
      <c r="E5" s="18">
        <v>112.54464</v>
      </c>
      <c r="F5" s="19">
        <v>21.7653961369711</v>
      </c>
      <c r="G5" s="20">
        <v>419.705</v>
      </c>
      <c r="H5" s="20">
        <v>116</v>
      </c>
      <c r="I5" s="21">
        <v>0.703275139139644</v>
      </c>
    </row>
    <row r="6" s="7" customFormat="1" spans="1:9">
      <c r="A6" s="14">
        <v>136</v>
      </c>
      <c r="B6" s="17" t="s">
        <v>14</v>
      </c>
      <c r="C6" s="14" t="s">
        <v>10</v>
      </c>
      <c r="D6" s="14">
        <v>4.52</v>
      </c>
      <c r="E6" s="18">
        <v>139.89924</v>
      </c>
      <c r="F6" s="19">
        <v>26.199197894473</v>
      </c>
      <c r="G6" s="20">
        <v>314.483</v>
      </c>
      <c r="H6" s="20">
        <v>114.3</v>
      </c>
      <c r="I6" s="21">
        <v>0.72510595434444</v>
      </c>
    </row>
    <row r="7" s="7" customFormat="1" spans="1:9">
      <c r="A7" s="14">
        <v>39</v>
      </c>
      <c r="B7" s="17" t="s">
        <v>15</v>
      </c>
      <c r="C7" s="14" t="s">
        <v>10</v>
      </c>
      <c r="D7" s="14">
        <v>4.9</v>
      </c>
      <c r="E7" s="18">
        <v>237.0732</v>
      </c>
      <c r="F7" s="19">
        <v>27.0416163915766</v>
      </c>
      <c r="G7" s="20">
        <v>383.282</v>
      </c>
      <c r="H7" s="20">
        <v>128.6</v>
      </c>
      <c r="I7" s="21">
        <v>0.774573299943085</v>
      </c>
    </row>
    <row r="8" s="7" customFormat="1" spans="1:9">
      <c r="A8" s="14">
        <v>159</v>
      </c>
      <c r="B8" s="17" t="s">
        <v>16</v>
      </c>
      <c r="C8" s="14" t="s">
        <v>10</v>
      </c>
      <c r="D8" s="14">
        <v>4.83</v>
      </c>
      <c r="E8" s="18">
        <v>131.04156</v>
      </c>
      <c r="F8" s="19">
        <v>25.1331348912046</v>
      </c>
      <c r="G8" s="20">
        <v>278.06</v>
      </c>
      <c r="H8" s="20">
        <v>97.5</v>
      </c>
      <c r="I8" s="21">
        <v>0.699061499841076</v>
      </c>
    </row>
    <row r="9" s="7" customFormat="1" spans="1:42">
      <c r="A9" s="14">
        <v>131</v>
      </c>
      <c r="B9" s="17" t="s">
        <v>17</v>
      </c>
      <c r="C9" s="14" t="s">
        <v>10</v>
      </c>
      <c r="D9" s="14">
        <v>5.66</v>
      </c>
      <c r="E9" s="18">
        <v>44.54892</v>
      </c>
      <c r="F9" s="19">
        <v>14.5256068830545</v>
      </c>
      <c r="G9" s="20">
        <v>395.423</v>
      </c>
      <c r="H9" s="20">
        <v>117.1</v>
      </c>
      <c r="I9" s="21">
        <v>0.716623420025637</v>
      </c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="7" customFormat="1" spans="1:42">
      <c r="A10" s="14">
        <v>289</v>
      </c>
      <c r="B10" s="17" t="s">
        <v>18</v>
      </c>
      <c r="C10" s="14" t="s">
        <v>10</v>
      </c>
      <c r="D10" s="14">
        <v>6.7</v>
      </c>
      <c r="E10" s="18">
        <v>177.93516</v>
      </c>
      <c r="F10" s="19">
        <v>51.4174615985421</v>
      </c>
      <c r="G10" s="20">
        <v>168.791</v>
      </c>
      <c r="H10" s="20">
        <v>230.7</v>
      </c>
      <c r="I10" s="21">
        <v>0.924573358285714</v>
      </c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="7" customFormat="1" spans="1:42">
      <c r="A11" s="14">
        <v>221</v>
      </c>
      <c r="B11" s="17" t="s">
        <v>19</v>
      </c>
      <c r="C11" s="14" t="s">
        <v>10</v>
      </c>
      <c r="D11" s="14">
        <v>7.46</v>
      </c>
      <c r="E11" s="18">
        <v>102.38436</v>
      </c>
      <c r="F11" s="19">
        <v>44.8250305580105</v>
      </c>
      <c r="G11" s="20">
        <v>112.133</v>
      </c>
      <c r="H11" s="20">
        <v>234.5</v>
      </c>
      <c r="I11" s="21">
        <v>0.884461057714286</v>
      </c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="7" customFormat="1" spans="1:42">
      <c r="A12" s="14">
        <v>180</v>
      </c>
      <c r="B12" s="17" t="s">
        <v>20</v>
      </c>
      <c r="C12" s="14" t="s">
        <v>10</v>
      </c>
      <c r="D12" s="14">
        <v>5.98</v>
      </c>
      <c r="E12" s="18">
        <v>92.22408</v>
      </c>
      <c r="F12" s="19">
        <v>26.1611091929219</v>
      </c>
      <c r="G12" s="20">
        <v>265.919</v>
      </c>
      <c r="H12" s="20">
        <v>152.3</v>
      </c>
      <c r="I12" s="21">
        <v>0.858996846784635</v>
      </c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="7" customFormat="1" spans="1:26">
      <c r="A13" s="14">
        <v>300</v>
      </c>
      <c r="B13" s="17" t="s">
        <v>21</v>
      </c>
      <c r="C13" s="14" t="s">
        <v>10</v>
      </c>
      <c r="D13" s="14">
        <v>7.35</v>
      </c>
      <c r="E13" s="18">
        <v>63.8274</v>
      </c>
      <c r="F13" s="19">
        <v>54.7324745341615</v>
      </c>
      <c r="G13" s="20">
        <v>152.603</v>
      </c>
      <c r="H13" s="20">
        <v>256.6</v>
      </c>
      <c r="I13" s="21">
        <v>0.931700823428571</v>
      </c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="7" customFormat="1" spans="1:13">
      <c r="A14" s="14">
        <v>161</v>
      </c>
      <c r="B14" s="17" t="s">
        <v>22</v>
      </c>
      <c r="C14" s="14" t="s">
        <v>10</v>
      </c>
      <c r="D14" s="14">
        <v>6</v>
      </c>
      <c r="E14" s="18">
        <v>50.54088</v>
      </c>
      <c r="F14" s="19">
        <v>26.4351147586591</v>
      </c>
      <c r="G14" s="20">
        <v>375.188</v>
      </c>
      <c r="H14" s="20">
        <v>126.2</v>
      </c>
      <c r="I14" s="21">
        <v>0.813735333982473</v>
      </c>
      <c r="J14" s="21"/>
      <c r="M14" s="22"/>
    </row>
    <row r="15" s="7" customFormat="1" spans="1:13">
      <c r="A15" s="14">
        <v>211</v>
      </c>
      <c r="B15" s="17" t="s">
        <v>23</v>
      </c>
      <c r="C15" s="14" t="s">
        <v>10</v>
      </c>
      <c r="D15" s="14">
        <v>4.59</v>
      </c>
      <c r="E15" s="18">
        <v>29.43876</v>
      </c>
      <c r="F15" s="19">
        <v>22.0322182079137</v>
      </c>
      <c r="G15" s="20">
        <v>172.838</v>
      </c>
      <c r="H15" s="20">
        <v>121.3</v>
      </c>
      <c r="I15" s="21">
        <v>0.626617261065591</v>
      </c>
      <c r="J15" s="21"/>
      <c r="M15" s="22"/>
    </row>
    <row r="16" s="7" customFormat="1" spans="1:13">
      <c r="A16" s="14">
        <v>262</v>
      </c>
      <c r="B16" s="17" t="s">
        <v>24</v>
      </c>
      <c r="C16" s="14" t="s">
        <v>10</v>
      </c>
      <c r="D16" s="14">
        <v>7.18</v>
      </c>
      <c r="E16" s="18">
        <v>20.32056</v>
      </c>
      <c r="F16" s="19">
        <v>20.02721378919</v>
      </c>
      <c r="G16" s="20">
        <v>104.039</v>
      </c>
      <c r="H16" s="20">
        <v>91.9</v>
      </c>
      <c r="I16" s="21">
        <v>0.529698169204483</v>
      </c>
      <c r="J16" s="21"/>
      <c r="M16" s="22"/>
    </row>
    <row r="17" s="7" customFormat="1" spans="1:19">
      <c r="A17" s="14">
        <v>160</v>
      </c>
      <c r="B17" s="17" t="s">
        <v>25</v>
      </c>
      <c r="C17" s="14" t="s">
        <v>10</v>
      </c>
      <c r="D17" s="14">
        <v>4.01</v>
      </c>
      <c r="E17" s="18">
        <v>180.01932</v>
      </c>
      <c r="F17" s="19">
        <v>25.233526256673</v>
      </c>
      <c r="G17" s="20">
        <v>290.201</v>
      </c>
      <c r="H17" s="20">
        <v>119.9</v>
      </c>
      <c r="I17" s="21">
        <v>0.709190470357463</v>
      </c>
      <c r="K17" s="23" t="s">
        <v>26</v>
      </c>
      <c r="L17" s="23" t="s">
        <v>27</v>
      </c>
      <c r="M17" s="24" t="s">
        <v>28</v>
      </c>
      <c r="N17" s="23" t="s">
        <v>29</v>
      </c>
      <c r="O17" s="23" t="s">
        <v>30</v>
      </c>
      <c r="P17" s="23" t="s">
        <v>31</v>
      </c>
      <c r="Q17" s="37" t="s">
        <v>32</v>
      </c>
      <c r="R17" s="23" t="s">
        <v>33</v>
      </c>
      <c r="S17" s="23" t="s">
        <v>34</v>
      </c>
    </row>
    <row r="18" s="7" customFormat="1" spans="1:20">
      <c r="A18" s="14">
        <v>172</v>
      </c>
      <c r="B18" s="17" t="s">
        <v>35</v>
      </c>
      <c r="C18" s="14" t="s">
        <v>10</v>
      </c>
      <c r="D18" s="14">
        <v>4.24</v>
      </c>
      <c r="E18" s="18">
        <v>92.4846</v>
      </c>
      <c r="F18" s="19">
        <v>14.5210993064778</v>
      </c>
      <c r="G18" s="20">
        <v>217.355</v>
      </c>
      <c r="H18" s="20">
        <v>128.3</v>
      </c>
      <c r="I18" s="21">
        <v>0.678020221969266</v>
      </c>
      <c r="J18" s="25" t="s">
        <v>36</v>
      </c>
      <c r="K18" s="26" t="s">
        <v>3</v>
      </c>
      <c r="L18" s="27">
        <f>COUNT(D2:D301)</f>
        <v>300</v>
      </c>
      <c r="M18" s="28">
        <f>MIN(D2:D301)</f>
        <v>3.69</v>
      </c>
      <c r="N18" s="28">
        <f>MAX(D2:D301)</f>
        <v>8.35</v>
      </c>
      <c r="O18" s="28">
        <f>AVERAGE(D2:D301)</f>
        <v>5.55566666666667</v>
      </c>
      <c r="P18" s="28">
        <f>_xlfn.STDEV.P(D2:D301)</f>
        <v>1.03151404363789</v>
      </c>
      <c r="Q18" s="38">
        <f>P18/O18*100%</f>
        <v>0.185668814478531</v>
      </c>
      <c r="R18" s="28">
        <f>SKEW(D2:D301)</f>
        <v>0.516252743369632</v>
      </c>
      <c r="S18" s="39">
        <f>KURT(D2:D301)</f>
        <v>-0.32687962712063</v>
      </c>
      <c r="T18" s="40" t="s">
        <v>36</v>
      </c>
    </row>
    <row r="19" s="7" customFormat="1" spans="1:20">
      <c r="A19" s="14">
        <v>36</v>
      </c>
      <c r="B19" s="17" t="s">
        <v>37</v>
      </c>
      <c r="C19" s="14" t="s">
        <v>10</v>
      </c>
      <c r="D19" s="14">
        <v>3.98</v>
      </c>
      <c r="E19" s="18">
        <v>249.31764</v>
      </c>
      <c r="F19" s="19">
        <v>33.1271342685371</v>
      </c>
      <c r="G19" s="20">
        <v>156.65</v>
      </c>
      <c r="H19" s="20">
        <v>139.8</v>
      </c>
      <c r="I19" s="21">
        <v>0.7188251250501</v>
      </c>
      <c r="J19" s="25" t="s">
        <v>38</v>
      </c>
      <c r="K19" s="26" t="s">
        <v>39</v>
      </c>
      <c r="L19" s="27">
        <v>300</v>
      </c>
      <c r="M19" s="28">
        <f>MIN(F2:F301)</f>
        <v>0.534821513889845</v>
      </c>
      <c r="N19" s="28">
        <f>MAX(F2:F301)</f>
        <v>74.1097496875758</v>
      </c>
      <c r="O19" s="28">
        <f>AVERAGE(F2:F301)</f>
        <v>30.3312765218663</v>
      </c>
      <c r="P19" s="28">
        <f>_xlfn.STDEV.P(F2:F301)</f>
        <v>15.0965449044415</v>
      </c>
      <c r="Q19" s="38">
        <f>P19/O19*100%</f>
        <v>0.497722042577342</v>
      </c>
      <c r="R19" s="28">
        <f>SKEW(F2:F301)</f>
        <v>0.577723538286721</v>
      </c>
      <c r="S19" s="39">
        <f>KURT(F2:F301)</f>
        <v>-0.174272603083195</v>
      </c>
      <c r="T19" s="40" t="s">
        <v>38</v>
      </c>
    </row>
    <row r="20" s="7" customFormat="1" spans="1:20">
      <c r="A20" s="14">
        <v>259</v>
      </c>
      <c r="B20" s="17" t="s">
        <v>40</v>
      </c>
      <c r="C20" s="14" t="s">
        <v>10</v>
      </c>
      <c r="D20" s="14">
        <v>5.53</v>
      </c>
      <c r="E20" s="18">
        <v>76.33236</v>
      </c>
      <c r="F20" s="19">
        <v>51.2887577639752</v>
      </c>
      <c r="G20" s="20">
        <v>342.812</v>
      </c>
      <c r="H20" s="20">
        <v>237.6</v>
      </c>
      <c r="I20" s="21">
        <v>0.914402571428572</v>
      </c>
      <c r="J20" s="25" t="s">
        <v>41</v>
      </c>
      <c r="K20" s="26" t="s">
        <v>42</v>
      </c>
      <c r="L20" s="27">
        <v>300</v>
      </c>
      <c r="M20" s="28">
        <f>MIN(H2:H301)</f>
        <v>34.8</v>
      </c>
      <c r="N20" s="28">
        <f>MAX(H2:H301)</f>
        <v>306.428982345358</v>
      </c>
      <c r="O20" s="28">
        <f>AVERAGE(H2:H301)</f>
        <v>140.703386431271</v>
      </c>
      <c r="P20" s="28">
        <f>_xlfn.STDEV.P(H2:H301)</f>
        <v>55.1477617834285</v>
      </c>
      <c r="Q20" s="38">
        <f>P20/O20*100%</f>
        <v>0.391943386596215</v>
      </c>
      <c r="R20" s="28">
        <f>SKEW(H2:H301)</f>
        <v>0.740973250483481</v>
      </c>
      <c r="S20" s="39">
        <f>KURT(H2:H301)</f>
        <v>0.184321141304627</v>
      </c>
      <c r="T20" s="40" t="s">
        <v>41</v>
      </c>
    </row>
    <row r="21" s="7" customFormat="1" spans="1:20">
      <c r="A21" s="14">
        <v>188</v>
      </c>
      <c r="B21" s="17" t="s">
        <v>43</v>
      </c>
      <c r="C21" s="14" t="s">
        <v>10</v>
      </c>
      <c r="D21" s="14">
        <v>4.5</v>
      </c>
      <c r="E21" s="18">
        <v>67.99572</v>
      </c>
      <c r="F21" s="19">
        <v>37.6487706317587</v>
      </c>
      <c r="G21" s="20">
        <v>395.423</v>
      </c>
      <c r="H21" s="20">
        <v>185.7</v>
      </c>
      <c r="I21" s="21">
        <v>0.857474789982925</v>
      </c>
      <c r="J21" s="25" t="s">
        <v>44</v>
      </c>
      <c r="K21" s="26" t="s">
        <v>45</v>
      </c>
      <c r="L21" s="27">
        <v>300</v>
      </c>
      <c r="M21" s="28">
        <f>MIN(E2:E301)</f>
        <v>5.47092</v>
      </c>
      <c r="N21" s="28">
        <f>MAX(E2:E301)</f>
        <v>288.690605866373</v>
      </c>
      <c r="O21" s="28">
        <f>AVERAGE(E2:E301)</f>
        <v>92.6303117173274</v>
      </c>
      <c r="P21" s="28">
        <f>_xlfn.STDEV.P(E2:E301)</f>
        <v>65.2295016728996</v>
      </c>
      <c r="Q21" s="38">
        <f>P21/O21*100%</f>
        <v>0.704191753904006</v>
      </c>
      <c r="R21" s="28">
        <f>SKEW(E2:E301)</f>
        <v>1.087841212279</v>
      </c>
      <c r="S21" s="39">
        <f>KURT(E2:E301)</f>
        <v>0.812033323297607</v>
      </c>
      <c r="T21" s="40" t="s">
        <v>44</v>
      </c>
    </row>
    <row r="22" s="7" customFormat="1" spans="1:20">
      <c r="A22" s="14">
        <v>71</v>
      </c>
      <c r="B22" s="17" t="s">
        <v>46</v>
      </c>
      <c r="C22" s="14" t="s">
        <v>10</v>
      </c>
      <c r="D22" s="14">
        <v>5.22</v>
      </c>
      <c r="E22" s="18">
        <v>26.052</v>
      </c>
      <c r="F22" s="19">
        <v>25.8641548093341</v>
      </c>
      <c r="G22" s="20">
        <v>415.658</v>
      </c>
      <c r="H22" s="20">
        <v>123</v>
      </c>
      <c r="I22" s="21">
        <v>0.694002870256118</v>
      </c>
      <c r="J22" s="25" t="s">
        <v>47</v>
      </c>
      <c r="K22" s="29" t="s">
        <v>48</v>
      </c>
      <c r="L22" s="30">
        <v>300</v>
      </c>
      <c r="M22" s="31">
        <f>MIN(G2:G301)</f>
        <v>10.958</v>
      </c>
      <c r="N22" s="31">
        <f>MAX(G2:G301)</f>
        <v>634.847178069695</v>
      </c>
      <c r="O22" s="31">
        <f>AVERAGE(G2:G301)</f>
        <v>217.076051187131</v>
      </c>
      <c r="P22" s="31">
        <f>_xlfn.STDEV.P(G2:G301)</f>
        <v>139.016250401332</v>
      </c>
      <c r="Q22" s="41">
        <f>P22/O22*100%</f>
        <v>0.640403442208795</v>
      </c>
      <c r="R22" s="31">
        <f>SKEW(G2:G301)</f>
        <v>0.69186782065341</v>
      </c>
      <c r="S22" s="42">
        <f>KURT(G2:G301)</f>
        <v>-0.0807455174613123</v>
      </c>
      <c r="T22" s="40" t="s">
        <v>47</v>
      </c>
    </row>
    <row r="23" s="7" customFormat="1" spans="1:9">
      <c r="A23" s="14">
        <v>168</v>
      </c>
      <c r="B23" s="17" t="s">
        <v>49</v>
      </c>
      <c r="C23" s="14" t="s">
        <v>10</v>
      </c>
      <c r="D23" s="14">
        <v>4.5</v>
      </c>
      <c r="E23" s="18">
        <v>142.76496</v>
      </c>
      <c r="F23" s="19">
        <v>21.9400670807453</v>
      </c>
      <c r="G23" s="20">
        <v>184.979</v>
      </c>
      <c r="H23" s="20">
        <v>129.4</v>
      </c>
      <c r="I23" s="21">
        <v>0.712160826807454</v>
      </c>
    </row>
    <row r="24" s="7" customFormat="1" spans="1:16">
      <c r="A24" s="14">
        <v>69</v>
      </c>
      <c r="B24" s="17" t="s">
        <v>50</v>
      </c>
      <c r="C24" s="14" t="s">
        <v>10</v>
      </c>
      <c r="D24" s="14">
        <v>6.08</v>
      </c>
      <c r="E24" s="18">
        <v>21.10212</v>
      </c>
      <c r="F24" s="19">
        <v>23.4624140869071</v>
      </c>
      <c r="G24" s="20">
        <v>132.368</v>
      </c>
      <c r="H24" s="20">
        <v>110.4</v>
      </c>
      <c r="I24" s="21">
        <v>0.578686356983584</v>
      </c>
      <c r="L24" s="32" t="s">
        <v>51</v>
      </c>
      <c r="M24" s="32" t="s">
        <v>52</v>
      </c>
      <c r="N24" s="32" t="s">
        <v>53</v>
      </c>
      <c r="O24" s="32" t="s">
        <v>54</v>
      </c>
      <c r="P24" s="32" t="s">
        <v>55</v>
      </c>
    </row>
    <row r="25" s="7" customFormat="1" spans="1:16">
      <c r="A25" s="14">
        <v>261</v>
      </c>
      <c r="B25" s="17" t="s">
        <v>56</v>
      </c>
      <c r="C25" s="14" t="s">
        <v>10</v>
      </c>
      <c r="D25" s="14">
        <v>4.29</v>
      </c>
      <c r="E25" s="18">
        <v>110.19996</v>
      </c>
      <c r="F25" s="19">
        <v>20.2476247848537</v>
      </c>
      <c r="G25" s="20">
        <v>480.41</v>
      </c>
      <c r="H25" s="20">
        <v>114.3</v>
      </c>
      <c r="I25" s="21">
        <v>0.683090602409639</v>
      </c>
      <c r="K25" s="9" t="s">
        <v>57</v>
      </c>
      <c r="L25" s="33" t="s">
        <v>58</v>
      </c>
      <c r="M25" s="33" t="s">
        <v>59</v>
      </c>
      <c r="N25" s="33" t="s">
        <v>60</v>
      </c>
      <c r="O25" s="33" t="s">
        <v>61</v>
      </c>
      <c r="P25" s="29" t="s">
        <v>62</v>
      </c>
    </row>
    <row r="26" s="7" customFormat="1" spans="1:16">
      <c r="A26" s="14">
        <v>158</v>
      </c>
      <c r="B26" s="17" t="s">
        <v>63</v>
      </c>
      <c r="C26" s="14" t="s">
        <v>10</v>
      </c>
      <c r="D26" s="14">
        <v>5.55</v>
      </c>
      <c r="E26" s="18">
        <v>251.14128</v>
      </c>
      <c r="F26" s="19">
        <v>27.8087743317144</v>
      </c>
      <c r="G26" s="20">
        <v>500.645</v>
      </c>
      <c r="H26" s="20">
        <v>103.1</v>
      </c>
      <c r="I26" s="21">
        <v>0.755628809962686</v>
      </c>
      <c r="L26" s="17" t="s">
        <v>64</v>
      </c>
      <c r="M26" s="17" t="s">
        <v>65</v>
      </c>
      <c r="N26" s="17" t="s">
        <v>66</v>
      </c>
      <c r="O26" s="17" t="s">
        <v>67</v>
      </c>
      <c r="P26" s="17" t="s">
        <v>68</v>
      </c>
    </row>
    <row r="27" s="7" customFormat="1" spans="1:17">
      <c r="A27" s="14">
        <v>176</v>
      </c>
      <c r="B27" s="17" t="s">
        <v>69</v>
      </c>
      <c r="C27" s="14" t="s">
        <v>10</v>
      </c>
      <c r="D27" s="14">
        <v>4.18</v>
      </c>
      <c r="E27" s="18">
        <v>156.57252</v>
      </c>
      <c r="F27" s="19">
        <v>23.7083820998279</v>
      </c>
      <c r="G27" s="20">
        <v>217.355</v>
      </c>
      <c r="H27" s="20">
        <v>119.8</v>
      </c>
      <c r="I27" s="21">
        <v>0.708054977624785</v>
      </c>
      <c r="K27" s="34" t="s">
        <v>70</v>
      </c>
      <c r="L27" s="30">
        <f>COUNTIF(I2:I301,"&lt;0.4")</f>
        <v>9</v>
      </c>
      <c r="M27" s="30">
        <f>COUNTIF(I2:I301,"&lt;0.6")-COUNTIF(I2:I301,"&lt;0.4")</f>
        <v>57</v>
      </c>
      <c r="N27" s="30">
        <f>COUNTIF(I2:I301,"&lt;0.7")-COUNTIF(I2:I301,"&lt;0.6")</f>
        <v>58</v>
      </c>
      <c r="O27" s="30">
        <f>COUNTIF(I2:I301,"&lt;0.8")-COUNTIF(I2:I301,"&lt;0.7")</f>
        <v>98</v>
      </c>
      <c r="P27" s="30">
        <f>COUNTIF(I2:I301,"&gt;0.8")</f>
        <v>78</v>
      </c>
      <c r="Q27" s="7">
        <f>SUM(L27:P27)</f>
        <v>300</v>
      </c>
    </row>
    <row r="28" s="7" customFormat="1" spans="1:16">
      <c r="A28" s="14">
        <v>185</v>
      </c>
      <c r="B28" s="17" t="s">
        <v>71</v>
      </c>
      <c r="C28" s="14" t="s">
        <v>10</v>
      </c>
      <c r="D28" s="14">
        <v>5.15</v>
      </c>
      <c r="E28" s="18">
        <v>119.57868</v>
      </c>
      <c r="F28" s="19">
        <v>23.6134285714286</v>
      </c>
      <c r="G28" s="20">
        <v>419.705</v>
      </c>
      <c r="H28" s="20">
        <v>131.6</v>
      </c>
      <c r="I28" s="21">
        <v>0.7727968</v>
      </c>
      <c r="K28" s="34" t="s">
        <v>72</v>
      </c>
      <c r="L28" s="35">
        <f t="shared" ref="L28:P28" si="0">L27/$Q$27*100%</f>
        <v>0.03</v>
      </c>
      <c r="M28" s="35">
        <f t="shared" si="0"/>
        <v>0.19</v>
      </c>
      <c r="N28" s="35">
        <f t="shared" si="0"/>
        <v>0.193333333333333</v>
      </c>
      <c r="O28" s="35">
        <f t="shared" si="0"/>
        <v>0.326666666666667</v>
      </c>
      <c r="P28" s="35">
        <f t="shared" si="0"/>
        <v>0.26</v>
      </c>
    </row>
    <row r="29" s="7" customFormat="1" spans="1:9">
      <c r="A29" s="14">
        <v>216</v>
      </c>
      <c r="B29" s="17" t="s">
        <v>73</v>
      </c>
      <c r="C29" s="14" t="s">
        <v>10</v>
      </c>
      <c r="D29" s="14">
        <v>5.17</v>
      </c>
      <c r="E29" s="18">
        <v>101.08176</v>
      </c>
      <c r="F29" s="19">
        <v>21.2854393960974</v>
      </c>
      <c r="G29" s="20">
        <v>371.141</v>
      </c>
      <c r="H29" s="20">
        <v>142.3</v>
      </c>
      <c r="I29" s="21">
        <v>0.782484515596069</v>
      </c>
    </row>
    <row r="30" s="7" customFormat="1" spans="1:9">
      <c r="A30" s="14">
        <v>34</v>
      </c>
      <c r="B30" s="17" t="s">
        <v>74</v>
      </c>
      <c r="C30" s="14" t="s">
        <v>10</v>
      </c>
      <c r="D30" s="14">
        <v>5.38</v>
      </c>
      <c r="E30" s="18">
        <v>92.74512</v>
      </c>
      <c r="F30" s="19">
        <v>24.910351758794</v>
      </c>
      <c r="G30" s="20">
        <v>148.556</v>
      </c>
      <c r="H30" s="20">
        <v>114.6</v>
      </c>
      <c r="I30" s="21">
        <v>0.68962294635463</v>
      </c>
    </row>
    <row r="31" s="7" customFormat="1" spans="1:9">
      <c r="A31" s="14">
        <v>245</v>
      </c>
      <c r="B31" s="17" t="s">
        <v>75</v>
      </c>
      <c r="C31" s="14" t="s">
        <v>10</v>
      </c>
      <c r="D31" s="14">
        <v>5.3</v>
      </c>
      <c r="E31" s="18">
        <v>94.30824</v>
      </c>
      <c r="F31" s="19">
        <v>15.4382285714286</v>
      </c>
      <c r="G31" s="20">
        <v>136.415</v>
      </c>
      <c r="H31" s="20">
        <v>100.3</v>
      </c>
      <c r="I31" s="21">
        <v>0.590849008571429</v>
      </c>
    </row>
    <row r="32" s="7" customFormat="1" spans="1:9">
      <c r="A32" s="14">
        <v>61</v>
      </c>
      <c r="B32" s="17" t="s">
        <v>76</v>
      </c>
      <c r="C32" s="14" t="s">
        <v>10</v>
      </c>
      <c r="D32" s="14">
        <v>6.31</v>
      </c>
      <c r="E32" s="18">
        <v>19.01796</v>
      </c>
      <c r="F32" s="19">
        <v>27.204431720584</v>
      </c>
      <c r="G32" s="20">
        <v>249.731</v>
      </c>
      <c r="H32" s="20">
        <v>110.5</v>
      </c>
      <c r="I32" s="21">
        <v>0.68434076260544</v>
      </c>
    </row>
    <row r="33" s="7" customFormat="1" spans="1:9">
      <c r="A33" s="14">
        <v>40</v>
      </c>
      <c r="B33" s="17" t="s">
        <v>77</v>
      </c>
      <c r="C33" s="14" t="s">
        <v>10</v>
      </c>
      <c r="D33" s="14">
        <v>4.37</v>
      </c>
      <c r="E33" s="18">
        <v>168.81696</v>
      </c>
      <c r="F33" s="19">
        <v>26.266993899844</v>
      </c>
      <c r="G33" s="20">
        <v>241.637</v>
      </c>
      <c r="H33" s="20">
        <v>130</v>
      </c>
      <c r="I33" s="21">
        <v>0.750430624202015</v>
      </c>
    </row>
    <row r="34" s="7" customFormat="1" spans="1:9">
      <c r="A34" s="14">
        <v>109</v>
      </c>
      <c r="B34" s="17" t="s">
        <v>78</v>
      </c>
      <c r="C34" s="14" t="s">
        <v>10</v>
      </c>
      <c r="D34" s="14">
        <v>6.65</v>
      </c>
      <c r="E34" s="18">
        <v>119.05764</v>
      </c>
      <c r="F34" s="19">
        <v>22.7766938212809</v>
      </c>
      <c r="G34" s="20">
        <v>51.428</v>
      </c>
      <c r="H34" s="20">
        <v>99.2</v>
      </c>
      <c r="I34" s="21">
        <v>0.577126270063488</v>
      </c>
    </row>
    <row r="35" s="7" customFormat="1" spans="1:9">
      <c r="A35" s="14">
        <v>219</v>
      </c>
      <c r="B35" s="17" t="s">
        <v>79</v>
      </c>
      <c r="C35" s="14" t="s">
        <v>10</v>
      </c>
      <c r="D35" s="14">
        <v>5.15</v>
      </c>
      <c r="E35" s="18">
        <v>158.39616</v>
      </c>
      <c r="F35" s="19">
        <v>5.73</v>
      </c>
      <c r="G35" s="20">
        <v>209.261</v>
      </c>
      <c r="H35" s="20">
        <v>50.3</v>
      </c>
      <c r="I35" s="21">
        <v>0.534484285714286</v>
      </c>
    </row>
    <row r="36" s="7" customFormat="1" spans="1:9">
      <c r="A36" s="14">
        <v>133</v>
      </c>
      <c r="B36" s="17" t="s">
        <v>80</v>
      </c>
      <c r="C36" s="14" t="s">
        <v>10</v>
      </c>
      <c r="D36" s="14">
        <v>4.61</v>
      </c>
      <c r="E36" s="18">
        <v>130.52052</v>
      </c>
      <c r="F36" s="19">
        <v>22.5715209777182</v>
      </c>
      <c r="G36" s="20">
        <v>225.449</v>
      </c>
      <c r="H36" s="20">
        <v>161.9</v>
      </c>
      <c r="I36" s="21">
        <v>0.780781356136821</v>
      </c>
    </row>
    <row r="37" s="7" customFormat="1" spans="1:9">
      <c r="A37" s="14">
        <v>181</v>
      </c>
      <c r="B37" s="17" t="s">
        <v>81</v>
      </c>
      <c r="C37" s="14" t="s">
        <v>10</v>
      </c>
      <c r="D37" s="14">
        <v>5.78</v>
      </c>
      <c r="E37" s="18">
        <v>69.81936</v>
      </c>
      <c r="F37" s="19">
        <v>37.9514113597246</v>
      </c>
      <c r="G37" s="20">
        <v>144.509</v>
      </c>
      <c r="H37" s="20">
        <v>143.7</v>
      </c>
      <c r="I37" s="21">
        <v>0.830225463056799</v>
      </c>
    </row>
    <row r="38" s="7" customFormat="1" spans="1:9">
      <c r="A38" s="14">
        <v>200</v>
      </c>
      <c r="B38" s="17" t="s">
        <v>82</v>
      </c>
      <c r="C38" s="14" t="s">
        <v>83</v>
      </c>
      <c r="D38" s="14">
        <v>6.1</v>
      </c>
      <c r="E38" s="18">
        <v>22.92576</v>
      </c>
      <c r="F38" s="19">
        <v>53.7633218288406</v>
      </c>
      <c r="G38" s="20">
        <v>43.334</v>
      </c>
      <c r="H38" s="20">
        <v>264.2</v>
      </c>
      <c r="I38" s="21">
        <v>0.652322896457143</v>
      </c>
    </row>
    <row r="39" s="7" customFormat="1" spans="1:9">
      <c r="A39" s="14">
        <v>202</v>
      </c>
      <c r="B39" s="17" t="s">
        <v>84</v>
      </c>
      <c r="C39" s="14" t="s">
        <v>83</v>
      </c>
      <c r="D39" s="14">
        <v>4.32</v>
      </c>
      <c r="E39" s="18">
        <v>109.15788</v>
      </c>
      <c r="F39" s="19">
        <v>34.4816747781277</v>
      </c>
      <c r="G39" s="20">
        <v>172.838</v>
      </c>
      <c r="H39" s="20">
        <v>141.3</v>
      </c>
      <c r="I39" s="21">
        <v>0.780366750087604</v>
      </c>
    </row>
    <row r="40" s="7" customFormat="1" spans="1:9">
      <c r="A40" s="14">
        <v>187</v>
      </c>
      <c r="B40" s="17" t="s">
        <v>85</v>
      </c>
      <c r="C40" s="14" t="s">
        <v>83</v>
      </c>
      <c r="D40" s="14">
        <v>7</v>
      </c>
      <c r="E40" s="18">
        <v>83.10588</v>
      </c>
      <c r="F40" s="19">
        <v>19.6763698647582</v>
      </c>
      <c r="G40" s="20">
        <v>91.898</v>
      </c>
      <c r="H40" s="20">
        <v>93.5</v>
      </c>
      <c r="I40" s="21">
        <v>0.615978000698266</v>
      </c>
    </row>
    <row r="41" s="7" customFormat="1" spans="1:9">
      <c r="A41" s="14">
        <v>203</v>
      </c>
      <c r="B41" s="17" t="s">
        <v>86</v>
      </c>
      <c r="C41" s="14" t="s">
        <v>83</v>
      </c>
      <c r="D41" s="14">
        <v>4.84</v>
      </c>
      <c r="E41" s="18">
        <v>154.48836</v>
      </c>
      <c r="F41" s="19">
        <v>41.6721686746988</v>
      </c>
      <c r="G41" s="20">
        <v>504.692</v>
      </c>
      <c r="H41" s="20">
        <v>144.1</v>
      </c>
      <c r="I41" s="21">
        <v>0.872972</v>
      </c>
    </row>
    <row r="42" s="7" customFormat="1" spans="1:9">
      <c r="A42" s="14">
        <v>279</v>
      </c>
      <c r="B42" s="17" t="s">
        <v>87</v>
      </c>
      <c r="C42" s="14" t="s">
        <v>83</v>
      </c>
      <c r="D42" s="14">
        <v>6.03</v>
      </c>
      <c r="E42" s="18">
        <v>30.48084</v>
      </c>
      <c r="F42" s="19">
        <v>38.9426844583988</v>
      </c>
      <c r="G42" s="20">
        <v>55.475</v>
      </c>
      <c r="H42" s="20">
        <v>159.3</v>
      </c>
      <c r="I42" s="21">
        <v>0.692211818475353</v>
      </c>
    </row>
    <row r="43" s="7" customFormat="1" spans="1:9">
      <c r="A43" s="14">
        <v>95</v>
      </c>
      <c r="B43" s="14" t="s">
        <v>88</v>
      </c>
      <c r="C43" s="14" t="s">
        <v>83</v>
      </c>
      <c r="D43" s="14">
        <v>6.48</v>
      </c>
      <c r="E43" s="18">
        <v>35.43072</v>
      </c>
      <c r="F43" s="19">
        <v>49.5057901307781</v>
      </c>
      <c r="G43" s="20">
        <v>261.872</v>
      </c>
      <c r="H43" s="20">
        <v>227.7</v>
      </c>
      <c r="I43" s="21">
        <v>0.930054190628572</v>
      </c>
    </row>
    <row r="44" s="7" customFormat="1" spans="1:9">
      <c r="A44" s="14">
        <v>207</v>
      </c>
      <c r="B44" s="17" t="s">
        <v>89</v>
      </c>
      <c r="C44" s="14" t="s">
        <v>83</v>
      </c>
      <c r="D44" s="14">
        <v>4.12</v>
      </c>
      <c r="E44" s="18">
        <v>54.96972</v>
      </c>
      <c r="F44" s="19">
        <v>26.1822203098107</v>
      </c>
      <c r="G44" s="20">
        <v>241.637</v>
      </c>
      <c r="H44" s="20">
        <v>306.428982345358</v>
      </c>
      <c r="I44" s="21">
        <v>0.77923713253012</v>
      </c>
    </row>
    <row r="45" s="7" customFormat="1" spans="1:9">
      <c r="A45" s="14">
        <v>93</v>
      </c>
      <c r="B45" s="14" t="s">
        <v>90</v>
      </c>
      <c r="C45" s="14" t="s">
        <v>83</v>
      </c>
      <c r="D45" s="14">
        <v>5.03</v>
      </c>
      <c r="E45" s="18">
        <v>270.15924</v>
      </c>
      <c r="F45" s="19">
        <v>25.233526256673</v>
      </c>
      <c r="G45" s="20">
        <v>221.402</v>
      </c>
      <c r="H45" s="20">
        <v>83.8</v>
      </c>
      <c r="I45" s="21">
        <v>0.680792184643177</v>
      </c>
    </row>
    <row r="46" s="7" customFormat="1" spans="1:9">
      <c r="A46" s="14">
        <v>105</v>
      </c>
      <c r="B46" s="14" t="s">
        <v>91</v>
      </c>
      <c r="C46" s="14" t="s">
        <v>83</v>
      </c>
      <c r="D46" s="14">
        <v>5.75</v>
      </c>
      <c r="E46" s="18">
        <v>68.25624</v>
      </c>
      <c r="F46" s="19">
        <v>27.9987373401346</v>
      </c>
      <c r="G46" s="20">
        <v>172.838</v>
      </c>
      <c r="H46" s="20">
        <v>191.6</v>
      </c>
      <c r="I46" s="21">
        <v>0.824167173636727</v>
      </c>
    </row>
    <row r="47" s="7" customFormat="1" spans="1:9">
      <c r="A47" s="14">
        <v>175</v>
      </c>
      <c r="B47" s="14" t="s">
        <v>92</v>
      </c>
      <c r="C47" s="14" t="s">
        <v>83</v>
      </c>
      <c r="D47" s="14">
        <v>4.67</v>
      </c>
      <c r="E47" s="18">
        <v>24.7494</v>
      </c>
      <c r="F47" s="19">
        <v>46.2305384500967</v>
      </c>
      <c r="G47" s="20">
        <v>306.389</v>
      </c>
      <c r="H47" s="20">
        <v>252.2</v>
      </c>
      <c r="I47" s="21">
        <v>0.793549841142857</v>
      </c>
    </row>
    <row r="48" s="7" customFormat="1" spans="1:9">
      <c r="A48" s="14">
        <v>79</v>
      </c>
      <c r="B48" s="14" t="s">
        <v>93</v>
      </c>
      <c r="C48" s="14" t="s">
        <v>83</v>
      </c>
      <c r="D48" s="14">
        <v>4.73</v>
      </c>
      <c r="E48" s="18">
        <v>105.25008</v>
      </c>
      <c r="F48" s="19">
        <v>7.98557339882864</v>
      </c>
      <c r="G48" s="20">
        <v>306.389</v>
      </c>
      <c r="H48" s="20">
        <v>40.4</v>
      </c>
      <c r="I48" s="21">
        <v>0.52717038206796</v>
      </c>
    </row>
    <row r="49" s="8" customFormat="1" spans="1:9">
      <c r="A49" s="14">
        <v>83</v>
      </c>
      <c r="B49" s="14" t="s">
        <v>94</v>
      </c>
      <c r="C49" s="14" t="s">
        <v>83</v>
      </c>
      <c r="D49" s="14">
        <v>4.2</v>
      </c>
      <c r="E49" s="18">
        <v>42.72528</v>
      </c>
      <c r="F49" s="19">
        <v>41.5238771213313</v>
      </c>
      <c r="G49" s="20">
        <v>136.415</v>
      </c>
      <c r="H49" s="20">
        <v>138.4</v>
      </c>
      <c r="I49" s="36">
        <v>0.752445431428571</v>
      </c>
    </row>
    <row r="50" s="7" customFormat="1" spans="1:9">
      <c r="A50" s="14">
        <v>198</v>
      </c>
      <c r="B50" s="14" t="s">
        <v>95</v>
      </c>
      <c r="C50" s="14" t="s">
        <v>83</v>
      </c>
      <c r="D50" s="14">
        <v>4.23</v>
      </c>
      <c r="E50" s="18">
        <v>27.87564</v>
      </c>
      <c r="F50" s="19">
        <v>45.7780693063145</v>
      </c>
      <c r="G50" s="20">
        <v>31.193</v>
      </c>
      <c r="H50" s="20">
        <v>230.4</v>
      </c>
      <c r="I50" s="21">
        <v>0.599258236114286</v>
      </c>
    </row>
    <row r="51" s="7" customFormat="1" spans="1:9">
      <c r="A51" s="14">
        <v>197</v>
      </c>
      <c r="B51" s="14" t="s">
        <v>96</v>
      </c>
      <c r="C51" s="14" t="s">
        <v>83</v>
      </c>
      <c r="D51" s="14">
        <v>4.3</v>
      </c>
      <c r="E51" s="18">
        <v>10.16028</v>
      </c>
      <c r="F51" s="19">
        <v>52.4184007917548</v>
      </c>
      <c r="G51" s="20">
        <v>31.193</v>
      </c>
      <c r="H51" s="20">
        <v>216.5</v>
      </c>
      <c r="I51" s="21">
        <v>0.5047791408</v>
      </c>
    </row>
    <row r="52" s="7" customFormat="1" spans="1:9">
      <c r="A52" s="14">
        <v>171</v>
      </c>
      <c r="B52" s="14" t="s">
        <v>97</v>
      </c>
      <c r="C52" s="14" t="s">
        <v>83</v>
      </c>
      <c r="D52" s="14">
        <v>5.41</v>
      </c>
      <c r="E52" s="18">
        <v>52.36452</v>
      </c>
      <c r="F52" s="19">
        <v>34.7033702595916</v>
      </c>
      <c r="G52" s="20">
        <v>213.308</v>
      </c>
      <c r="H52" s="20">
        <v>222.1</v>
      </c>
      <c r="I52" s="21">
        <v>0.880647627973223</v>
      </c>
    </row>
    <row r="53" s="7" customFormat="1" spans="1:9">
      <c r="A53" s="14">
        <v>179</v>
      </c>
      <c r="B53" s="14" t="s">
        <v>98</v>
      </c>
      <c r="C53" s="14" t="s">
        <v>83</v>
      </c>
      <c r="D53" s="14">
        <v>5.01</v>
      </c>
      <c r="E53" s="18">
        <v>67.7352</v>
      </c>
      <c r="F53" s="19">
        <v>44.8476366490652</v>
      </c>
      <c r="G53" s="20">
        <v>108.086</v>
      </c>
      <c r="H53" s="20">
        <v>147.9</v>
      </c>
      <c r="I53" s="21">
        <v>0.769854709714286</v>
      </c>
    </row>
    <row r="54" s="7" customFormat="1" spans="1:9">
      <c r="A54" s="14">
        <v>123</v>
      </c>
      <c r="B54" s="14" t="s">
        <v>99</v>
      </c>
      <c r="C54" s="14" t="s">
        <v>100</v>
      </c>
      <c r="D54" s="14">
        <v>8.14</v>
      </c>
      <c r="E54" s="18">
        <v>28.91772</v>
      </c>
      <c r="F54" s="19">
        <v>13.7455597763671</v>
      </c>
      <c r="G54" s="20">
        <v>201.167</v>
      </c>
      <c r="H54" s="20">
        <v>55.5</v>
      </c>
      <c r="I54" s="21">
        <v>0.616241819135239</v>
      </c>
    </row>
    <row r="55" s="7" customFormat="1" spans="1:9">
      <c r="A55" s="14">
        <v>125</v>
      </c>
      <c r="B55" s="14" t="s">
        <v>101</v>
      </c>
      <c r="C55" s="14" t="s">
        <v>100</v>
      </c>
      <c r="D55" s="14">
        <v>8.11</v>
      </c>
      <c r="E55" s="18">
        <v>48.97776</v>
      </c>
      <c r="F55" s="19">
        <v>18.9505308887416</v>
      </c>
      <c r="G55" s="20">
        <v>363.047</v>
      </c>
      <c r="H55" s="20">
        <v>100.3</v>
      </c>
      <c r="I55" s="21">
        <v>0.785932866799205</v>
      </c>
    </row>
    <row r="56" s="7" customFormat="1" spans="1:9">
      <c r="A56" s="14">
        <v>233</v>
      </c>
      <c r="B56" s="14" t="s">
        <v>102</v>
      </c>
      <c r="C56" s="14" t="s">
        <v>100</v>
      </c>
      <c r="D56" s="14">
        <v>6.16</v>
      </c>
      <c r="E56" s="18">
        <v>62.26428</v>
      </c>
      <c r="F56" s="19">
        <v>23.7845722882935</v>
      </c>
      <c r="G56" s="20">
        <v>112.133</v>
      </c>
      <c r="H56" s="20">
        <v>105.9</v>
      </c>
      <c r="I56" s="21">
        <v>0.652872033785356</v>
      </c>
    </row>
    <row r="57" s="7" customFormat="1" spans="1:9">
      <c r="A57" s="14">
        <v>113</v>
      </c>
      <c r="B57" s="14" t="s">
        <v>103</v>
      </c>
      <c r="C57" s="14" t="s">
        <v>100</v>
      </c>
      <c r="D57" s="14">
        <v>7.4</v>
      </c>
      <c r="E57" s="18">
        <v>166.47228</v>
      </c>
      <c r="F57" s="19">
        <v>5.60719895775172</v>
      </c>
      <c r="G57" s="20">
        <v>261.872</v>
      </c>
      <c r="H57" s="20">
        <v>81</v>
      </c>
      <c r="I57" s="21">
        <v>0.673105714285714</v>
      </c>
    </row>
    <row r="58" s="7" customFormat="1" spans="1:9">
      <c r="A58" s="14">
        <v>115</v>
      </c>
      <c r="B58" s="14" t="s">
        <v>104</v>
      </c>
      <c r="C58" s="14" t="s">
        <v>100</v>
      </c>
      <c r="D58" s="14">
        <v>5.23</v>
      </c>
      <c r="E58" s="18">
        <v>122.70492</v>
      </c>
      <c r="F58" s="19">
        <v>15.9475148975675</v>
      </c>
      <c r="G58" s="20">
        <v>605.867</v>
      </c>
      <c r="H58" s="20">
        <v>60</v>
      </c>
      <c r="I58" s="21">
        <v>0.591636294732579</v>
      </c>
    </row>
    <row r="59" s="7" customFormat="1" spans="1:9">
      <c r="A59" s="14">
        <v>117</v>
      </c>
      <c r="B59" s="14" t="s">
        <v>105</v>
      </c>
      <c r="C59" s="14" t="s">
        <v>100</v>
      </c>
      <c r="D59" s="14">
        <v>8.08</v>
      </c>
      <c r="E59" s="18">
        <v>93.26616</v>
      </c>
      <c r="F59" s="19">
        <v>17.7979776601999</v>
      </c>
      <c r="G59" s="20">
        <v>464.222</v>
      </c>
      <c r="H59" s="20">
        <v>90.8</v>
      </c>
      <c r="I59" s="21">
        <v>0.760709079365079</v>
      </c>
    </row>
    <row r="60" s="7" customFormat="1" spans="1:9">
      <c r="A60" s="14">
        <v>209</v>
      </c>
      <c r="B60" s="14" t="s">
        <v>106</v>
      </c>
      <c r="C60" s="14" t="s">
        <v>100</v>
      </c>
      <c r="D60" s="14">
        <v>8.19</v>
      </c>
      <c r="E60" s="18">
        <v>49.75932</v>
      </c>
      <c r="F60" s="19">
        <v>20.9475393312753</v>
      </c>
      <c r="G60" s="20">
        <v>375.188</v>
      </c>
      <c r="H60" s="20">
        <v>108.7</v>
      </c>
      <c r="I60" s="21">
        <v>0.813516712388887</v>
      </c>
    </row>
    <row r="61" s="7" customFormat="1" spans="1:9">
      <c r="A61" s="14">
        <v>275</v>
      </c>
      <c r="B61" s="17" t="s">
        <v>107</v>
      </c>
      <c r="C61" s="14" t="s">
        <v>108</v>
      </c>
      <c r="D61" s="14">
        <v>6.38</v>
      </c>
      <c r="E61" s="18">
        <v>181.84296</v>
      </c>
      <c r="F61" s="19">
        <v>24.960351758794</v>
      </c>
      <c r="G61" s="20">
        <v>23.099</v>
      </c>
      <c r="H61" s="20">
        <v>145.5</v>
      </c>
      <c r="I61" s="21">
        <v>0.668089899497487</v>
      </c>
    </row>
    <row r="62" s="7" customFormat="1" spans="1:9">
      <c r="A62" s="14">
        <v>274</v>
      </c>
      <c r="B62" s="17" t="s">
        <v>109</v>
      </c>
      <c r="C62" s="14" t="s">
        <v>108</v>
      </c>
      <c r="D62" s="14">
        <v>6.15</v>
      </c>
      <c r="E62" s="18">
        <v>28.39668</v>
      </c>
      <c r="F62" s="19">
        <v>35.3690656601624</v>
      </c>
      <c r="G62" s="20">
        <v>10.958</v>
      </c>
      <c r="H62" s="20">
        <v>174.3</v>
      </c>
      <c r="I62" s="21">
        <v>0.659568685079162</v>
      </c>
    </row>
    <row r="63" s="7" customFormat="1" spans="1:9">
      <c r="A63" s="14">
        <v>273</v>
      </c>
      <c r="B63" s="17" t="s">
        <v>110</v>
      </c>
      <c r="C63" s="14" t="s">
        <v>108</v>
      </c>
      <c r="D63" s="14">
        <v>5.63</v>
      </c>
      <c r="E63" s="18">
        <v>131.5626</v>
      </c>
      <c r="F63" s="19">
        <v>23.6062360992301</v>
      </c>
      <c r="G63" s="20">
        <v>290.201</v>
      </c>
      <c r="H63" s="20">
        <v>132.9</v>
      </c>
      <c r="I63" s="21">
        <v>0.7959705320787</v>
      </c>
    </row>
    <row r="64" s="7" customFormat="1" spans="1:9">
      <c r="A64" s="14">
        <v>26</v>
      </c>
      <c r="B64" s="17" t="s">
        <v>111</v>
      </c>
      <c r="C64" s="14" t="s">
        <v>108</v>
      </c>
      <c r="D64" s="14">
        <v>6.37</v>
      </c>
      <c r="E64" s="18">
        <v>40.12008</v>
      </c>
      <c r="F64" s="19">
        <v>48.6790285714286</v>
      </c>
      <c r="G64" s="20">
        <v>43.334</v>
      </c>
      <c r="H64" s="20">
        <v>181.8</v>
      </c>
      <c r="I64" s="21">
        <v>0.757874571428571</v>
      </c>
    </row>
    <row r="65" s="7" customFormat="1" spans="1:9">
      <c r="A65" s="14">
        <v>27</v>
      </c>
      <c r="B65" s="17" t="s">
        <v>112</v>
      </c>
      <c r="C65" s="14" t="s">
        <v>108</v>
      </c>
      <c r="D65" s="14">
        <v>4.26</v>
      </c>
      <c r="E65" s="18">
        <v>288.690605866373</v>
      </c>
      <c r="F65" s="19">
        <v>53.2485984902436</v>
      </c>
      <c r="G65" s="20">
        <v>47.381</v>
      </c>
      <c r="H65" s="20">
        <v>207</v>
      </c>
      <c r="I65" s="21">
        <v>0.667265142857143</v>
      </c>
    </row>
    <row r="66" s="7" customFormat="1" spans="1:9">
      <c r="A66" s="14">
        <v>183</v>
      </c>
      <c r="B66" s="17" t="s">
        <v>113</v>
      </c>
      <c r="C66" s="14" t="s">
        <v>108</v>
      </c>
      <c r="D66" s="14">
        <v>5.37</v>
      </c>
      <c r="E66" s="18">
        <v>112.54464</v>
      </c>
      <c r="F66" s="19">
        <v>32.049023689878</v>
      </c>
      <c r="G66" s="20">
        <v>35.24</v>
      </c>
      <c r="H66" s="20">
        <v>170.3</v>
      </c>
      <c r="I66" s="21">
        <v>0.671996442211055</v>
      </c>
    </row>
    <row r="67" s="7" customFormat="1" spans="1:9">
      <c r="A67" s="14">
        <v>204</v>
      </c>
      <c r="B67" s="17" t="s">
        <v>114</v>
      </c>
      <c r="C67" s="14" t="s">
        <v>108</v>
      </c>
      <c r="D67" s="14">
        <v>4.42</v>
      </c>
      <c r="E67" s="18">
        <v>191.22168</v>
      </c>
      <c r="F67" s="19">
        <v>36.9244922547332</v>
      </c>
      <c r="G67" s="20">
        <v>168.791</v>
      </c>
      <c r="H67" s="20">
        <v>132.9</v>
      </c>
      <c r="I67" s="21">
        <v>0.775855902175559</v>
      </c>
    </row>
    <row r="68" s="7" customFormat="1" spans="1:9">
      <c r="A68" s="14">
        <v>272</v>
      </c>
      <c r="B68" s="17" t="s">
        <v>115</v>
      </c>
      <c r="C68" s="14" t="s">
        <v>108</v>
      </c>
      <c r="D68" s="14">
        <v>6.14</v>
      </c>
      <c r="E68" s="18">
        <v>51.06192</v>
      </c>
      <c r="F68" s="19">
        <v>33.0447305389222</v>
      </c>
      <c r="G68" s="20">
        <v>104.039</v>
      </c>
      <c r="H68" s="20">
        <v>137.8</v>
      </c>
      <c r="I68" s="21">
        <v>0.755425335195894</v>
      </c>
    </row>
    <row r="69" s="7" customFormat="1" spans="1:9">
      <c r="A69" s="14">
        <v>111</v>
      </c>
      <c r="B69" s="17" t="s">
        <v>116</v>
      </c>
      <c r="C69" s="14" t="s">
        <v>108</v>
      </c>
      <c r="D69" s="14">
        <v>4.06</v>
      </c>
      <c r="E69" s="18">
        <v>81.54276</v>
      </c>
      <c r="F69" s="19">
        <v>24.3276775402501</v>
      </c>
      <c r="G69" s="20">
        <v>63.569</v>
      </c>
      <c r="H69" s="20">
        <v>121.6</v>
      </c>
      <c r="I69" s="21">
        <v>0.534668626145922</v>
      </c>
    </row>
    <row r="70" s="7" customFormat="1" spans="1:9">
      <c r="A70" s="14">
        <v>182</v>
      </c>
      <c r="B70" s="17" t="s">
        <v>117</v>
      </c>
      <c r="C70" s="14" t="s">
        <v>108</v>
      </c>
      <c r="D70" s="14">
        <v>5.56</v>
      </c>
      <c r="E70" s="18">
        <v>24.48888</v>
      </c>
      <c r="F70" s="19">
        <v>22.6123963133641</v>
      </c>
      <c r="G70" s="20">
        <v>79.757</v>
      </c>
      <c r="H70" s="20">
        <v>123.9</v>
      </c>
      <c r="I70" s="21">
        <v>0.529850307749309</v>
      </c>
    </row>
    <row r="71" s="7" customFormat="1" spans="1:9">
      <c r="A71" s="14">
        <v>270</v>
      </c>
      <c r="B71" s="17" t="s">
        <v>118</v>
      </c>
      <c r="C71" s="14" t="s">
        <v>108</v>
      </c>
      <c r="D71" s="14">
        <v>6.33</v>
      </c>
      <c r="E71" s="18">
        <v>84.92952</v>
      </c>
      <c r="F71" s="19">
        <v>56.823220215131</v>
      </c>
      <c r="G71" s="20">
        <v>39.287</v>
      </c>
      <c r="H71" s="20">
        <v>237.5</v>
      </c>
      <c r="I71" s="21">
        <v>0.756156857142857</v>
      </c>
    </row>
    <row r="72" s="7" customFormat="1" spans="1:9">
      <c r="A72" s="14">
        <v>277</v>
      </c>
      <c r="B72" s="17" t="s">
        <v>119</v>
      </c>
      <c r="C72" s="14" t="s">
        <v>108</v>
      </c>
      <c r="D72" s="14">
        <v>6.54</v>
      </c>
      <c r="E72" s="18">
        <v>101.34228</v>
      </c>
      <c r="F72" s="19">
        <v>31.8649187339607</v>
      </c>
      <c r="G72" s="20">
        <v>197.12</v>
      </c>
      <c r="H72" s="20">
        <v>148.3</v>
      </c>
      <c r="I72" s="21">
        <v>0.906747498306244</v>
      </c>
    </row>
    <row r="73" s="7" customFormat="1" spans="1:9">
      <c r="A73" s="14">
        <v>112</v>
      </c>
      <c r="B73" s="17" t="s">
        <v>120</v>
      </c>
      <c r="C73" s="14" t="s">
        <v>108</v>
      </c>
      <c r="D73" s="14">
        <v>4.18</v>
      </c>
      <c r="E73" s="18">
        <v>79.71912</v>
      </c>
      <c r="F73" s="19">
        <v>35.6082377018116</v>
      </c>
      <c r="G73" s="20">
        <v>144.509</v>
      </c>
      <c r="H73" s="20">
        <v>123</v>
      </c>
      <c r="I73" s="21">
        <v>0.707463753875497</v>
      </c>
    </row>
    <row r="74" s="7" customFormat="1" spans="1:9">
      <c r="A74" s="14">
        <v>164</v>
      </c>
      <c r="B74" s="17" t="s">
        <v>121</v>
      </c>
      <c r="C74" s="14" t="s">
        <v>108</v>
      </c>
      <c r="D74" s="14">
        <v>4.99</v>
      </c>
      <c r="E74" s="18">
        <v>59.65908</v>
      </c>
      <c r="F74" s="19">
        <v>36.5754689326612</v>
      </c>
      <c r="G74" s="20">
        <v>83.804</v>
      </c>
      <c r="H74" s="20">
        <v>167.5</v>
      </c>
      <c r="I74" s="21">
        <v>0.723525296807799</v>
      </c>
    </row>
    <row r="75" s="7" customFormat="1" spans="1:9">
      <c r="A75" s="14">
        <v>165</v>
      </c>
      <c r="B75" s="17" t="s">
        <v>122</v>
      </c>
      <c r="C75" s="14" t="s">
        <v>108</v>
      </c>
      <c r="D75" s="14">
        <v>4.16</v>
      </c>
      <c r="E75" s="18">
        <v>113.84724</v>
      </c>
      <c r="F75" s="19">
        <v>47.107669218525</v>
      </c>
      <c r="G75" s="20">
        <v>136.415</v>
      </c>
      <c r="H75" s="20">
        <v>185.7</v>
      </c>
      <c r="I75" s="21">
        <v>0.773927717142857</v>
      </c>
    </row>
    <row r="76" s="7" customFormat="1" spans="1:9">
      <c r="A76" s="14">
        <v>169</v>
      </c>
      <c r="B76" s="17" t="s">
        <v>123</v>
      </c>
      <c r="C76" s="14" t="s">
        <v>108</v>
      </c>
      <c r="D76" s="14">
        <v>5.18</v>
      </c>
      <c r="E76" s="18">
        <v>114.88932</v>
      </c>
      <c r="F76" s="19">
        <v>30.7064571428572</v>
      </c>
      <c r="G76" s="20">
        <v>59.522</v>
      </c>
      <c r="H76" s="20">
        <v>171.8</v>
      </c>
      <c r="I76" s="21">
        <v>0.668813688</v>
      </c>
    </row>
    <row r="77" s="7" customFormat="1" spans="1:9">
      <c r="A77" s="14">
        <v>276</v>
      </c>
      <c r="B77" s="17" t="s">
        <v>124</v>
      </c>
      <c r="C77" s="14" t="s">
        <v>108</v>
      </c>
      <c r="D77" s="14">
        <v>6.24</v>
      </c>
      <c r="E77" s="18">
        <v>51.32244</v>
      </c>
      <c r="F77" s="19">
        <v>22.5162696822216</v>
      </c>
      <c r="G77" s="20">
        <v>112.133</v>
      </c>
      <c r="H77" s="20">
        <v>137.1</v>
      </c>
      <c r="I77" s="21">
        <v>0.711858628283997</v>
      </c>
    </row>
    <row r="78" s="7" customFormat="1" spans="1:9">
      <c r="A78" s="14">
        <v>52</v>
      </c>
      <c r="B78" s="17" t="s">
        <v>125</v>
      </c>
      <c r="C78" s="14" t="s">
        <v>126</v>
      </c>
      <c r="D78" s="14">
        <v>6.65</v>
      </c>
      <c r="E78" s="18">
        <v>56.79336</v>
      </c>
      <c r="F78" s="19">
        <v>54.1154227848101</v>
      </c>
      <c r="G78" s="20">
        <v>55.475</v>
      </c>
      <c r="H78" s="20">
        <v>159.4</v>
      </c>
      <c r="I78" s="21">
        <v>0.776928471428571</v>
      </c>
    </row>
    <row r="79" s="7" customFormat="1" spans="1:9">
      <c r="A79" s="14">
        <v>46</v>
      </c>
      <c r="B79" s="17" t="s">
        <v>127</v>
      </c>
      <c r="C79" s="14" t="s">
        <v>126</v>
      </c>
      <c r="D79" s="14">
        <v>6.23</v>
      </c>
      <c r="E79" s="18">
        <v>233.1654</v>
      </c>
      <c r="F79" s="19">
        <v>24.254280921153</v>
      </c>
      <c r="G79" s="20">
        <v>241.637</v>
      </c>
      <c r="H79" s="20">
        <v>95</v>
      </c>
      <c r="I79" s="21">
        <v>0.749435688402798</v>
      </c>
    </row>
    <row r="80" s="7" customFormat="1" spans="1:9">
      <c r="A80" s="14">
        <v>51</v>
      </c>
      <c r="B80" s="17" t="s">
        <v>128</v>
      </c>
      <c r="C80" s="14" t="s">
        <v>126</v>
      </c>
      <c r="D80" s="14">
        <v>5.98</v>
      </c>
      <c r="E80" s="18">
        <v>15.89172</v>
      </c>
      <c r="F80" s="19">
        <v>17.2263791904298</v>
      </c>
      <c r="G80" s="20">
        <v>180.932</v>
      </c>
      <c r="H80" s="20">
        <v>75.1</v>
      </c>
      <c r="I80" s="21">
        <v>0.503801571971178</v>
      </c>
    </row>
    <row r="81" s="7" customFormat="1" spans="1:9">
      <c r="A81" s="14">
        <v>49</v>
      </c>
      <c r="B81" s="17" t="s">
        <v>129</v>
      </c>
      <c r="C81" s="14" t="s">
        <v>126</v>
      </c>
      <c r="D81" s="14">
        <v>4.92</v>
      </c>
      <c r="E81" s="18">
        <v>105.5106</v>
      </c>
      <c r="F81" s="19">
        <v>30.7272243672244</v>
      </c>
      <c r="G81" s="20">
        <v>87.851</v>
      </c>
      <c r="H81" s="20">
        <v>159.4</v>
      </c>
      <c r="I81" s="21">
        <v>0.69413512415444</v>
      </c>
    </row>
    <row r="82" s="7" customFormat="1" spans="1:9">
      <c r="A82" s="14">
        <v>124</v>
      </c>
      <c r="B82" s="17" t="s">
        <v>130</v>
      </c>
      <c r="C82" s="14" t="s">
        <v>126</v>
      </c>
      <c r="D82" s="14">
        <v>4.81</v>
      </c>
      <c r="E82" s="18">
        <v>84.92952</v>
      </c>
      <c r="F82" s="19">
        <v>22.4133984533985</v>
      </c>
      <c r="G82" s="20">
        <v>209.261</v>
      </c>
      <c r="H82" s="20">
        <v>164.7</v>
      </c>
      <c r="I82" s="21">
        <v>0.788516065934066</v>
      </c>
    </row>
    <row r="83" s="7" customFormat="1" spans="1:9">
      <c r="A83" s="14">
        <v>243</v>
      </c>
      <c r="B83" s="17" t="s">
        <v>131</v>
      </c>
      <c r="C83" s="14" t="s">
        <v>126</v>
      </c>
      <c r="D83" s="14">
        <v>5.61</v>
      </c>
      <c r="E83" s="18">
        <v>21.62316</v>
      </c>
      <c r="F83" s="19">
        <v>15.4844719873907</v>
      </c>
      <c r="G83" s="20">
        <v>180.932</v>
      </c>
      <c r="H83" s="20">
        <v>90.5</v>
      </c>
      <c r="I83" s="21">
        <v>0.540845711474767</v>
      </c>
    </row>
    <row r="84" s="7" customFormat="1" spans="1:9">
      <c r="A84" s="14">
        <v>212</v>
      </c>
      <c r="B84" s="17" t="s">
        <v>132</v>
      </c>
      <c r="C84" s="14" t="s">
        <v>126</v>
      </c>
      <c r="D84" s="14">
        <v>5.32</v>
      </c>
      <c r="E84" s="18">
        <v>103.42644</v>
      </c>
      <c r="F84" s="19">
        <v>39.27</v>
      </c>
      <c r="G84" s="20">
        <v>144.509</v>
      </c>
      <c r="H84" s="20">
        <v>156.7</v>
      </c>
      <c r="I84" s="21">
        <v>0.830192127428572</v>
      </c>
    </row>
    <row r="85" s="7" customFormat="1" spans="1:9">
      <c r="A85" s="14">
        <v>228</v>
      </c>
      <c r="B85" s="17" t="s">
        <v>133</v>
      </c>
      <c r="C85" s="14" t="s">
        <v>126</v>
      </c>
      <c r="D85" s="14">
        <v>6.4</v>
      </c>
      <c r="E85" s="18">
        <v>127.91532</v>
      </c>
      <c r="F85" s="19">
        <v>18.9658470101327</v>
      </c>
      <c r="G85" s="20">
        <v>108.086</v>
      </c>
      <c r="H85" s="20">
        <v>87.6</v>
      </c>
      <c r="I85" s="21">
        <v>0.595360854997574</v>
      </c>
    </row>
    <row r="86" s="7" customFormat="1" spans="1:9">
      <c r="A86" s="14">
        <v>114</v>
      </c>
      <c r="B86" s="17" t="s">
        <v>134</v>
      </c>
      <c r="C86" s="14" t="s">
        <v>126</v>
      </c>
      <c r="D86" s="14">
        <v>6.48</v>
      </c>
      <c r="E86" s="18">
        <v>73.98768</v>
      </c>
      <c r="F86" s="19">
        <v>24.2503330885373</v>
      </c>
      <c r="G86" s="20">
        <v>140.462</v>
      </c>
      <c r="H86" s="20">
        <v>119.9</v>
      </c>
      <c r="I86" s="21">
        <v>0.733503292392387</v>
      </c>
    </row>
    <row r="87" s="7" customFormat="1" spans="1:9">
      <c r="A87" s="14">
        <v>283</v>
      </c>
      <c r="B87" s="17" t="s">
        <v>135</v>
      </c>
      <c r="C87" s="14" t="s">
        <v>126</v>
      </c>
      <c r="D87" s="14">
        <v>6.58</v>
      </c>
      <c r="E87" s="18">
        <v>56.79336</v>
      </c>
      <c r="F87" s="19">
        <v>50.3902242995308</v>
      </c>
      <c r="G87" s="20">
        <v>67.616</v>
      </c>
      <c r="H87" s="20">
        <v>211.5</v>
      </c>
      <c r="I87" s="21">
        <v>0.789511515428571</v>
      </c>
    </row>
    <row r="88" s="7" customFormat="1" spans="1:9">
      <c r="A88" s="14">
        <v>68</v>
      </c>
      <c r="B88" s="17" t="s">
        <v>136</v>
      </c>
      <c r="C88" s="14" t="s">
        <v>126</v>
      </c>
      <c r="D88" s="14">
        <v>4.39</v>
      </c>
      <c r="E88" s="18">
        <v>127.39428</v>
      </c>
      <c r="F88" s="19">
        <v>35.5372252761108</v>
      </c>
      <c r="G88" s="20">
        <v>197.12</v>
      </c>
      <c r="H88" s="20">
        <v>127.2</v>
      </c>
      <c r="I88" s="21">
        <v>0.792050810776712</v>
      </c>
    </row>
    <row r="89" s="7" customFormat="1" spans="1:9">
      <c r="A89" s="14">
        <v>118</v>
      </c>
      <c r="B89" s="17" t="s">
        <v>137</v>
      </c>
      <c r="C89" s="14" t="s">
        <v>126</v>
      </c>
      <c r="D89" s="14">
        <v>6.08</v>
      </c>
      <c r="E89" s="18">
        <v>72.68508</v>
      </c>
      <c r="F89" s="19">
        <v>51.5201565217391</v>
      </c>
      <c r="G89" s="20">
        <v>201.167</v>
      </c>
      <c r="H89" s="20">
        <v>153.5</v>
      </c>
      <c r="I89" s="21">
        <v>0.938021142857143</v>
      </c>
    </row>
    <row r="90" s="7" customFormat="1" spans="1:9">
      <c r="A90" s="14">
        <v>208</v>
      </c>
      <c r="B90" s="17" t="s">
        <v>138</v>
      </c>
      <c r="C90" s="14" t="s">
        <v>126</v>
      </c>
      <c r="D90" s="14">
        <v>4.8</v>
      </c>
      <c r="E90" s="18">
        <v>99.77916</v>
      </c>
      <c r="F90" s="19">
        <v>29.7429776247849</v>
      </c>
      <c r="G90" s="20">
        <v>318.53</v>
      </c>
      <c r="H90" s="20">
        <v>132.4</v>
      </c>
      <c r="I90" s="21">
        <v>0.792466364888124</v>
      </c>
    </row>
    <row r="91" s="7" customFormat="1" spans="1:9">
      <c r="A91" s="14">
        <v>251</v>
      </c>
      <c r="B91" s="17" t="s">
        <v>139</v>
      </c>
      <c r="C91" s="14" t="s">
        <v>126</v>
      </c>
      <c r="D91" s="14">
        <v>4.67</v>
      </c>
      <c r="E91" s="18">
        <v>20.32056</v>
      </c>
      <c r="F91" s="19">
        <v>13.0999456054967</v>
      </c>
      <c r="G91" s="20">
        <v>128.321</v>
      </c>
      <c r="H91" s="20">
        <v>94.7</v>
      </c>
      <c r="I91" s="21">
        <v>0.421282437583968</v>
      </c>
    </row>
    <row r="92" s="7" customFormat="1" spans="1:9">
      <c r="A92" s="14">
        <v>278</v>
      </c>
      <c r="B92" s="17" t="s">
        <v>140</v>
      </c>
      <c r="C92" s="14" t="s">
        <v>126</v>
      </c>
      <c r="D92" s="14">
        <v>6.59</v>
      </c>
      <c r="E92" s="18">
        <v>67.21416</v>
      </c>
      <c r="F92" s="19">
        <v>49.2586111801242</v>
      </c>
      <c r="G92" s="20">
        <v>152.603</v>
      </c>
      <c r="H92" s="20">
        <v>258.5</v>
      </c>
      <c r="I92" s="21">
        <v>0.899064252</v>
      </c>
    </row>
    <row r="93" s="7" customFormat="1" spans="1:9">
      <c r="A93" s="14">
        <v>255</v>
      </c>
      <c r="B93" s="17" t="s">
        <v>141</v>
      </c>
      <c r="C93" s="14" t="s">
        <v>126</v>
      </c>
      <c r="D93" s="14">
        <v>5.32</v>
      </c>
      <c r="E93" s="18">
        <v>48.97776</v>
      </c>
      <c r="F93" s="19">
        <v>52.8091466324439</v>
      </c>
      <c r="G93" s="20">
        <v>237.59</v>
      </c>
      <c r="H93" s="20">
        <v>241.7</v>
      </c>
      <c r="I93" s="21">
        <v>0.905384571428572</v>
      </c>
    </row>
    <row r="94" s="7" customFormat="1" spans="1:9">
      <c r="A94" s="14">
        <v>253</v>
      </c>
      <c r="B94" s="17" t="s">
        <v>142</v>
      </c>
      <c r="C94" s="14" t="s">
        <v>126</v>
      </c>
      <c r="D94" s="14">
        <v>4.7</v>
      </c>
      <c r="E94" s="18">
        <v>18.2364</v>
      </c>
      <c r="F94" s="19">
        <v>52.8091466324439</v>
      </c>
      <c r="G94" s="20">
        <v>249.731</v>
      </c>
      <c r="H94" s="20">
        <v>217.9</v>
      </c>
      <c r="I94" s="21">
        <v>0.758998018285714</v>
      </c>
    </row>
    <row r="95" s="7" customFormat="1" spans="1:9">
      <c r="A95" s="14">
        <v>282</v>
      </c>
      <c r="B95" s="17" t="s">
        <v>143</v>
      </c>
      <c r="C95" s="14" t="s">
        <v>126</v>
      </c>
      <c r="D95" s="14">
        <v>7.23</v>
      </c>
      <c r="E95" s="18">
        <v>94.82928</v>
      </c>
      <c r="F95" s="19">
        <v>42.3739751552795</v>
      </c>
      <c r="G95" s="20">
        <v>160.697</v>
      </c>
      <c r="H95" s="20">
        <v>150.9</v>
      </c>
      <c r="I95" s="21">
        <v>0.936940376571429</v>
      </c>
    </row>
    <row r="96" s="7" customFormat="1" spans="1:9">
      <c r="A96" s="14">
        <v>50</v>
      </c>
      <c r="B96" s="17" t="s">
        <v>144</v>
      </c>
      <c r="C96" s="14" t="s">
        <v>126</v>
      </c>
      <c r="D96" s="14">
        <v>4.46</v>
      </c>
      <c r="E96" s="18">
        <v>197.21364</v>
      </c>
      <c r="F96" s="19">
        <v>32.9617946161516</v>
      </c>
      <c r="G96" s="20">
        <v>310.436</v>
      </c>
      <c r="H96" s="20">
        <v>121.6</v>
      </c>
      <c r="I96" s="21">
        <v>0.773647405212933</v>
      </c>
    </row>
    <row r="97" s="7" customFormat="1" spans="1:9">
      <c r="A97" s="14">
        <v>254</v>
      </c>
      <c r="B97" s="17" t="s">
        <v>145</v>
      </c>
      <c r="C97" s="14" t="s">
        <v>126</v>
      </c>
      <c r="D97" s="14">
        <v>5.67</v>
      </c>
      <c r="E97" s="18">
        <v>32.04396</v>
      </c>
      <c r="F97" s="19">
        <v>22.0760549708037</v>
      </c>
      <c r="G97" s="20">
        <v>443.987</v>
      </c>
      <c r="H97" s="20">
        <v>149.8</v>
      </c>
      <c r="I97" s="21">
        <v>0.779444316728054</v>
      </c>
    </row>
    <row r="98" s="7" customFormat="1" spans="1:9">
      <c r="A98" s="14">
        <v>56</v>
      </c>
      <c r="B98" s="17" t="s">
        <v>146</v>
      </c>
      <c r="C98" s="14" t="s">
        <v>126</v>
      </c>
      <c r="D98" s="14">
        <v>6.15</v>
      </c>
      <c r="E98" s="18">
        <v>19.79952</v>
      </c>
      <c r="F98" s="19">
        <v>24.8460479041916</v>
      </c>
      <c r="G98" s="20">
        <v>359</v>
      </c>
      <c r="H98" s="20">
        <v>104.5</v>
      </c>
      <c r="I98" s="21">
        <v>0.657035445882635</v>
      </c>
    </row>
    <row r="99" s="7" customFormat="1" spans="1:9">
      <c r="A99" s="14">
        <v>54</v>
      </c>
      <c r="B99" s="17" t="s">
        <v>147</v>
      </c>
      <c r="C99" s="14" t="s">
        <v>126</v>
      </c>
      <c r="D99" s="14">
        <v>4.9</v>
      </c>
      <c r="E99" s="18">
        <v>82.0638</v>
      </c>
      <c r="F99" s="19">
        <v>27.5862067046877</v>
      </c>
      <c r="G99" s="20">
        <v>83.804</v>
      </c>
      <c r="H99" s="20">
        <v>125.8</v>
      </c>
      <c r="I99" s="21">
        <v>0.622718423633885</v>
      </c>
    </row>
    <row r="100" s="7" customFormat="1" spans="1:9">
      <c r="A100" s="14">
        <v>59</v>
      </c>
      <c r="B100" s="17" t="s">
        <v>148</v>
      </c>
      <c r="C100" s="14" t="s">
        <v>126</v>
      </c>
      <c r="D100" s="14">
        <v>6.69</v>
      </c>
      <c r="E100" s="18">
        <v>92.4846</v>
      </c>
      <c r="F100" s="19">
        <v>37.6738625390514</v>
      </c>
      <c r="G100" s="20">
        <v>95.945</v>
      </c>
      <c r="H100" s="20">
        <v>122.2</v>
      </c>
      <c r="I100" s="21">
        <v>0.762448523425163</v>
      </c>
    </row>
    <row r="101" s="7" customFormat="1" spans="1:9">
      <c r="A101" s="14">
        <v>249</v>
      </c>
      <c r="B101" s="17" t="s">
        <v>149</v>
      </c>
      <c r="C101" s="14" t="s">
        <v>126</v>
      </c>
      <c r="D101" s="14">
        <v>5.53</v>
      </c>
      <c r="E101" s="18">
        <v>25.27044</v>
      </c>
      <c r="F101" s="19">
        <v>66.37</v>
      </c>
      <c r="G101" s="20">
        <v>23.099</v>
      </c>
      <c r="H101" s="20">
        <v>306.428982345358</v>
      </c>
      <c r="I101" s="21">
        <v>0.640747906971429</v>
      </c>
    </row>
    <row r="102" s="7" customFormat="1" spans="1:9">
      <c r="A102" s="17">
        <v>1</v>
      </c>
      <c r="B102" s="17" t="s">
        <v>150</v>
      </c>
      <c r="C102" s="14" t="s">
        <v>126</v>
      </c>
      <c r="D102" s="17">
        <v>6.2</v>
      </c>
      <c r="E102" s="18">
        <v>123.22596</v>
      </c>
      <c r="F102" s="19">
        <v>39.3390442756842</v>
      </c>
      <c r="G102" s="20">
        <v>346.859</v>
      </c>
      <c r="H102" s="20">
        <v>149.5</v>
      </c>
      <c r="I102" s="21">
        <v>0.93860512480298</v>
      </c>
    </row>
    <row r="103" s="7" customFormat="1" spans="1:9">
      <c r="A103" s="14">
        <v>281</v>
      </c>
      <c r="B103" s="17" t="s">
        <v>151</v>
      </c>
      <c r="C103" s="14" t="s">
        <v>126</v>
      </c>
      <c r="D103" s="14">
        <v>7.44</v>
      </c>
      <c r="E103" s="18">
        <v>150.58056</v>
      </c>
      <c r="F103" s="19">
        <v>55.8873298750939</v>
      </c>
      <c r="G103" s="20">
        <v>148.556</v>
      </c>
      <c r="H103" s="20">
        <v>201.3</v>
      </c>
      <c r="I103" s="21">
        <v>0.930369332571429</v>
      </c>
    </row>
    <row r="104" s="7" customFormat="1" spans="1:9">
      <c r="A104" s="14">
        <v>48</v>
      </c>
      <c r="B104" s="17" t="s">
        <v>152</v>
      </c>
      <c r="C104" s="14" t="s">
        <v>126</v>
      </c>
      <c r="D104" s="14">
        <v>4.48</v>
      </c>
      <c r="E104" s="18">
        <v>288.690605866373</v>
      </c>
      <c r="F104" s="19">
        <v>35.4251428571429</v>
      </c>
      <c r="G104" s="20">
        <v>274.013</v>
      </c>
      <c r="H104" s="20">
        <v>197.3</v>
      </c>
      <c r="I104" s="21">
        <v>0.844608342857143</v>
      </c>
    </row>
    <row r="105" s="7" customFormat="1" spans="1:9">
      <c r="A105" s="14">
        <v>239</v>
      </c>
      <c r="B105" s="17" t="s">
        <v>153</v>
      </c>
      <c r="C105" s="14" t="s">
        <v>126</v>
      </c>
      <c r="D105" s="14">
        <v>4.48</v>
      </c>
      <c r="E105" s="18">
        <v>162.04344</v>
      </c>
      <c r="F105" s="19">
        <v>20.7675393312753</v>
      </c>
      <c r="G105" s="20">
        <v>79.757</v>
      </c>
      <c r="H105" s="20">
        <v>118.5</v>
      </c>
      <c r="I105" s="21">
        <v>0.548065271817458</v>
      </c>
    </row>
    <row r="106" s="7" customFormat="1" spans="1:9">
      <c r="A106" s="14">
        <v>57</v>
      </c>
      <c r="B106" s="17" t="s">
        <v>154</v>
      </c>
      <c r="C106" s="14" t="s">
        <v>126</v>
      </c>
      <c r="D106" s="14">
        <v>6.29</v>
      </c>
      <c r="E106" s="18">
        <v>94.04772</v>
      </c>
      <c r="F106" s="19">
        <v>29.5652951240377</v>
      </c>
      <c r="G106" s="20">
        <v>407.564</v>
      </c>
      <c r="H106" s="20">
        <v>102.4</v>
      </c>
      <c r="I106" s="21">
        <v>0.795491736526946</v>
      </c>
    </row>
    <row r="107" s="7" customFormat="1" spans="1:9">
      <c r="A107" s="14">
        <v>225</v>
      </c>
      <c r="B107" s="17" t="s">
        <v>155</v>
      </c>
      <c r="C107" s="14" t="s">
        <v>156</v>
      </c>
      <c r="D107" s="14">
        <v>6.1</v>
      </c>
      <c r="E107" s="18">
        <v>63.04584</v>
      </c>
      <c r="F107" s="19">
        <v>35.7607205715779</v>
      </c>
      <c r="G107" s="20">
        <v>43.334</v>
      </c>
      <c r="H107" s="20">
        <v>175.1</v>
      </c>
      <c r="I107" s="21">
        <v>0.723387891086521</v>
      </c>
    </row>
    <row r="108" s="7" customFormat="1" spans="1:9">
      <c r="A108" s="14">
        <v>3</v>
      </c>
      <c r="B108" s="14" t="s">
        <v>157</v>
      </c>
      <c r="C108" s="14" t="s">
        <v>156</v>
      </c>
      <c r="D108" s="14">
        <v>4.2</v>
      </c>
      <c r="E108" s="18">
        <v>220.92096</v>
      </c>
      <c r="F108" s="19">
        <v>26.4804761904762</v>
      </c>
      <c r="G108" s="20">
        <v>516.833</v>
      </c>
      <c r="H108" s="20">
        <v>128.5</v>
      </c>
      <c r="I108" s="21">
        <v>0.741283142857143</v>
      </c>
    </row>
    <row r="109" s="7" customFormat="1" spans="1:9">
      <c r="A109" s="14">
        <v>120</v>
      </c>
      <c r="B109" s="14" t="s">
        <v>158</v>
      </c>
      <c r="C109" s="14" t="s">
        <v>156</v>
      </c>
      <c r="D109" s="14">
        <v>5.3</v>
      </c>
      <c r="E109" s="18">
        <v>195.12948</v>
      </c>
      <c r="F109" s="19">
        <v>5.55100792334623</v>
      </c>
      <c r="G109" s="20">
        <v>136.415</v>
      </c>
      <c r="H109" s="20">
        <v>101.7</v>
      </c>
      <c r="I109" s="21">
        <v>0.542682574285714</v>
      </c>
    </row>
    <row r="110" s="7" customFormat="1" spans="1:9">
      <c r="A110" s="14">
        <v>6</v>
      </c>
      <c r="B110" s="14" t="s">
        <v>159</v>
      </c>
      <c r="C110" s="14" t="s">
        <v>156</v>
      </c>
      <c r="D110" s="14">
        <v>4.8</v>
      </c>
      <c r="E110" s="18">
        <v>55.49076</v>
      </c>
      <c r="F110" s="19">
        <v>21.9073416466987</v>
      </c>
      <c r="G110" s="20">
        <v>189.026</v>
      </c>
      <c r="H110" s="20">
        <v>101.9</v>
      </c>
      <c r="I110" s="21">
        <v>0.675063314606459</v>
      </c>
    </row>
    <row r="111" s="7" customFormat="1" spans="1:9">
      <c r="A111" s="14">
        <v>10</v>
      </c>
      <c r="B111" s="14" t="s">
        <v>160</v>
      </c>
      <c r="C111" s="14" t="s">
        <v>156</v>
      </c>
      <c r="D111" s="14">
        <v>5.14</v>
      </c>
      <c r="E111" s="18">
        <v>7.29456</v>
      </c>
      <c r="F111" s="19">
        <v>9.3820838843756</v>
      </c>
      <c r="G111" s="20">
        <v>265.919</v>
      </c>
      <c r="H111" s="20">
        <v>64.1</v>
      </c>
      <c r="I111" s="21">
        <v>0.3805447460042</v>
      </c>
    </row>
    <row r="112" s="7" customFormat="1" spans="1:9">
      <c r="A112" s="14">
        <v>12</v>
      </c>
      <c r="B112" s="14" t="s">
        <v>161</v>
      </c>
      <c r="C112" s="14" t="s">
        <v>156</v>
      </c>
      <c r="D112" s="14">
        <v>5.62</v>
      </c>
      <c r="E112" s="18">
        <v>288.690605866373</v>
      </c>
      <c r="F112" s="19">
        <v>19.8570728641621</v>
      </c>
      <c r="G112" s="20">
        <v>419.705</v>
      </c>
      <c r="H112" s="20">
        <v>118.7</v>
      </c>
      <c r="I112" s="21">
        <v>0.746895622037904</v>
      </c>
    </row>
    <row r="113" s="7" customFormat="1" spans="1:9">
      <c r="A113" s="14">
        <v>15</v>
      </c>
      <c r="B113" s="14" t="s">
        <v>162</v>
      </c>
      <c r="C113" s="14" t="s">
        <v>156</v>
      </c>
      <c r="D113" s="14">
        <v>5.56</v>
      </c>
      <c r="E113" s="18">
        <v>43.50684</v>
      </c>
      <c r="F113" s="19">
        <v>35.6397131439989</v>
      </c>
      <c r="G113" s="20">
        <v>322.577</v>
      </c>
      <c r="H113" s="20">
        <v>138.3</v>
      </c>
      <c r="I113" s="21">
        <v>0.868745308120451</v>
      </c>
    </row>
    <row r="114" s="7" customFormat="1" spans="1:9">
      <c r="A114" s="14">
        <v>98</v>
      </c>
      <c r="B114" s="14" t="s">
        <v>163</v>
      </c>
      <c r="C114" s="14" t="s">
        <v>156</v>
      </c>
      <c r="D114" s="14">
        <v>6.1</v>
      </c>
      <c r="E114" s="18">
        <v>141.20184</v>
      </c>
      <c r="F114" s="19">
        <v>50.1390386576435</v>
      </c>
      <c r="G114" s="20">
        <v>310.436</v>
      </c>
      <c r="H114" s="20">
        <v>213.6</v>
      </c>
      <c r="I114" s="21">
        <v>0.93888</v>
      </c>
    </row>
    <row r="115" s="7" customFormat="1" spans="1:9">
      <c r="A115" s="14">
        <v>215</v>
      </c>
      <c r="B115" s="14" t="s">
        <v>164</v>
      </c>
      <c r="C115" s="14" t="s">
        <v>156</v>
      </c>
      <c r="D115" s="14">
        <v>5.49</v>
      </c>
      <c r="E115" s="18">
        <v>83.62692</v>
      </c>
      <c r="F115" s="19">
        <v>30.6840011383039</v>
      </c>
      <c r="G115" s="20">
        <v>87.851</v>
      </c>
      <c r="H115" s="20">
        <v>146.5</v>
      </c>
      <c r="I115" s="21">
        <v>0.711379147289698</v>
      </c>
    </row>
    <row r="116" s="7" customFormat="1" spans="1:9">
      <c r="A116" s="14">
        <v>106</v>
      </c>
      <c r="B116" s="14" t="s">
        <v>165</v>
      </c>
      <c r="C116" s="14" t="s">
        <v>156</v>
      </c>
      <c r="D116" s="14">
        <v>7.04</v>
      </c>
      <c r="E116" s="18">
        <v>103.68696</v>
      </c>
      <c r="F116" s="19">
        <v>52.4414434188711</v>
      </c>
      <c r="G116" s="20">
        <v>124.274</v>
      </c>
      <c r="H116" s="20">
        <v>131.1</v>
      </c>
      <c r="I116" s="21">
        <v>0.844214101714286</v>
      </c>
    </row>
    <row r="117" s="7" customFormat="1" spans="1:9">
      <c r="A117" s="14">
        <v>18</v>
      </c>
      <c r="B117" s="14" t="s">
        <v>166</v>
      </c>
      <c r="C117" s="14" t="s">
        <v>156</v>
      </c>
      <c r="D117" s="14">
        <v>4.4</v>
      </c>
      <c r="E117" s="18">
        <v>113.84724</v>
      </c>
      <c r="F117" s="19">
        <v>48.8248731910016</v>
      </c>
      <c r="G117" s="20">
        <v>87.851</v>
      </c>
      <c r="H117" s="20">
        <v>176.1</v>
      </c>
      <c r="I117" s="21">
        <v>0.721877826857143</v>
      </c>
    </row>
    <row r="118" s="7" customFormat="1" spans="1:9">
      <c r="A118" s="14">
        <v>14</v>
      </c>
      <c r="B118" s="14" t="s">
        <v>167</v>
      </c>
      <c r="C118" s="14" t="s">
        <v>156</v>
      </c>
      <c r="D118" s="14">
        <v>5.36</v>
      </c>
      <c r="E118" s="18">
        <v>61.48272</v>
      </c>
      <c r="F118" s="19">
        <v>32.451038961039</v>
      </c>
      <c r="G118" s="20">
        <v>233.543</v>
      </c>
      <c r="H118" s="20">
        <v>122.9</v>
      </c>
      <c r="I118" s="21">
        <v>0.812137896103896</v>
      </c>
    </row>
    <row r="119" s="7" customFormat="1" spans="1:9">
      <c r="A119" s="14">
        <v>75</v>
      </c>
      <c r="B119" s="14" t="s">
        <v>168</v>
      </c>
      <c r="C119" s="14" t="s">
        <v>156</v>
      </c>
      <c r="D119" s="14">
        <v>7.56</v>
      </c>
      <c r="E119" s="18">
        <v>86.75316</v>
      </c>
      <c r="F119" s="19">
        <v>33.0277322677323</v>
      </c>
      <c r="G119" s="20">
        <v>269.966</v>
      </c>
      <c r="H119" s="20">
        <v>166.4</v>
      </c>
      <c r="I119" s="21">
        <v>0.961349754245754</v>
      </c>
    </row>
    <row r="120" s="7" customFormat="1" spans="1:9">
      <c r="A120" s="14">
        <v>11</v>
      </c>
      <c r="B120" s="14" t="s">
        <v>169</v>
      </c>
      <c r="C120" s="14" t="s">
        <v>156</v>
      </c>
      <c r="D120" s="14">
        <v>6.9</v>
      </c>
      <c r="E120" s="18">
        <v>150.32004</v>
      </c>
      <c r="F120" s="19">
        <v>19.936215151631</v>
      </c>
      <c r="G120" s="20">
        <v>492.551</v>
      </c>
      <c r="H120" s="20">
        <v>92.4</v>
      </c>
      <c r="I120" s="21">
        <v>0.749689847533093</v>
      </c>
    </row>
    <row r="121" s="7" customFormat="1" spans="1:9">
      <c r="A121" s="14">
        <v>80</v>
      </c>
      <c r="B121" s="14" t="s">
        <v>170</v>
      </c>
      <c r="C121" s="14" t="s">
        <v>156</v>
      </c>
      <c r="D121" s="14">
        <v>8.03</v>
      </c>
      <c r="E121" s="18">
        <v>56.27232</v>
      </c>
      <c r="F121" s="19">
        <v>33.1708</v>
      </c>
      <c r="G121" s="20">
        <v>282.107</v>
      </c>
      <c r="H121" s="20">
        <v>115.5</v>
      </c>
      <c r="I121" s="21">
        <v>0.89312232</v>
      </c>
    </row>
    <row r="122" s="7" customFormat="1" spans="1:9">
      <c r="A122" s="14">
        <v>84</v>
      </c>
      <c r="B122" s="14" t="s">
        <v>171</v>
      </c>
      <c r="C122" s="14" t="s">
        <v>156</v>
      </c>
      <c r="D122" s="14">
        <v>4.8</v>
      </c>
      <c r="E122" s="18">
        <v>215.45004</v>
      </c>
      <c r="F122" s="19">
        <v>40.3443773260807</v>
      </c>
      <c r="G122" s="20">
        <v>342.812</v>
      </c>
      <c r="H122" s="20">
        <v>108.7</v>
      </c>
      <c r="I122" s="21">
        <v>0.800454285714286</v>
      </c>
    </row>
    <row r="123" s="7" customFormat="1" spans="1:9">
      <c r="A123" s="14">
        <v>8</v>
      </c>
      <c r="B123" s="14" t="s">
        <v>172</v>
      </c>
      <c r="C123" s="14" t="s">
        <v>156</v>
      </c>
      <c r="D123" s="14">
        <v>4.45</v>
      </c>
      <c r="E123" s="18">
        <v>140.94132</v>
      </c>
      <c r="F123" s="19">
        <v>23.3242033696025</v>
      </c>
      <c r="G123" s="20">
        <v>367.094</v>
      </c>
      <c r="H123" s="20">
        <v>99.2</v>
      </c>
      <c r="I123" s="21">
        <v>0.676374983910139</v>
      </c>
    </row>
    <row r="124" s="7" customFormat="1" spans="1:9">
      <c r="A124" s="14">
        <v>9</v>
      </c>
      <c r="B124" s="14" t="s">
        <v>173</v>
      </c>
      <c r="C124" s="14" t="s">
        <v>156</v>
      </c>
      <c r="D124" s="14">
        <v>5.27</v>
      </c>
      <c r="E124" s="18">
        <v>52.88556</v>
      </c>
      <c r="F124" s="19">
        <v>17.4591472750701</v>
      </c>
      <c r="G124" s="20">
        <v>265.919</v>
      </c>
      <c r="H124" s="20">
        <v>104.7</v>
      </c>
      <c r="I124" s="21">
        <v>0.690916823856807</v>
      </c>
    </row>
    <row r="125" s="9" customFormat="1" spans="1:9">
      <c r="A125" s="14">
        <v>231</v>
      </c>
      <c r="B125" s="17" t="s">
        <v>174</v>
      </c>
      <c r="C125" s="14" t="s">
        <v>156</v>
      </c>
      <c r="D125" s="14">
        <v>6.85</v>
      </c>
      <c r="E125" s="43">
        <v>142.76496</v>
      </c>
      <c r="F125" s="44">
        <v>35.3586993603412</v>
      </c>
      <c r="G125" s="45">
        <v>168.791</v>
      </c>
      <c r="H125" s="45">
        <v>127.1</v>
      </c>
      <c r="I125" s="14">
        <v>0.860151763402985</v>
      </c>
    </row>
    <row r="126" s="7" customFormat="1" spans="1:9">
      <c r="A126" s="14">
        <v>74</v>
      </c>
      <c r="B126" s="14" t="s">
        <v>175</v>
      </c>
      <c r="C126" s="14" t="s">
        <v>156</v>
      </c>
      <c r="D126" s="14">
        <v>5.71</v>
      </c>
      <c r="E126" s="18">
        <v>176.63256</v>
      </c>
      <c r="F126" s="19">
        <v>37.4892517006803</v>
      </c>
      <c r="G126" s="20">
        <v>407.564</v>
      </c>
      <c r="H126" s="20">
        <v>163.6</v>
      </c>
      <c r="I126" s="21">
        <v>0.908574244897959</v>
      </c>
    </row>
    <row r="127" s="7" customFormat="1" spans="1:9">
      <c r="A127" s="14">
        <v>224</v>
      </c>
      <c r="B127" s="17" t="s">
        <v>176</v>
      </c>
      <c r="C127" s="14" t="s">
        <v>156</v>
      </c>
      <c r="D127" s="14">
        <v>5.86</v>
      </c>
      <c r="E127" s="18">
        <v>67.47468</v>
      </c>
      <c r="F127" s="19">
        <v>48.0798286806361</v>
      </c>
      <c r="G127" s="20">
        <v>132.368</v>
      </c>
      <c r="H127" s="20">
        <v>106.6</v>
      </c>
      <c r="I127" s="21">
        <v>0.754934226285714</v>
      </c>
    </row>
    <row r="128" s="7" customFormat="1" spans="1:9">
      <c r="A128" s="14">
        <v>13</v>
      </c>
      <c r="B128" s="14" t="s">
        <v>177</v>
      </c>
      <c r="C128" s="14" t="s">
        <v>156</v>
      </c>
      <c r="D128" s="14">
        <v>4.56</v>
      </c>
      <c r="E128" s="18">
        <v>141.20184</v>
      </c>
      <c r="F128" s="19">
        <v>31.0698967297763</v>
      </c>
      <c r="G128" s="20">
        <v>630.149</v>
      </c>
      <c r="H128" s="20">
        <v>138.3</v>
      </c>
      <c r="I128" s="21">
        <v>0.801125442340792</v>
      </c>
    </row>
    <row r="129" s="7" customFormat="1" spans="1:9">
      <c r="A129" s="14">
        <v>100</v>
      </c>
      <c r="B129" s="14" t="s">
        <v>178</v>
      </c>
      <c r="C129" s="14" t="s">
        <v>156</v>
      </c>
      <c r="D129" s="14">
        <v>7.22</v>
      </c>
      <c r="E129" s="18">
        <v>47.93568</v>
      </c>
      <c r="F129" s="19">
        <v>8.95934008082156</v>
      </c>
      <c r="G129" s="20">
        <v>265.919</v>
      </c>
      <c r="H129" s="20">
        <v>99.2</v>
      </c>
      <c r="I129" s="21">
        <v>0.717756436436436</v>
      </c>
    </row>
    <row r="130" s="7" customFormat="1" spans="1:9">
      <c r="A130" s="14">
        <v>236</v>
      </c>
      <c r="B130" s="17" t="s">
        <v>179</v>
      </c>
      <c r="C130" s="14" t="s">
        <v>156</v>
      </c>
      <c r="D130" s="14">
        <v>6.32</v>
      </c>
      <c r="E130" s="18">
        <v>95.35032</v>
      </c>
      <c r="F130" s="19">
        <v>40.0723274861784</v>
      </c>
      <c r="G130" s="20">
        <v>132.368</v>
      </c>
      <c r="H130" s="20">
        <v>178.2</v>
      </c>
      <c r="I130" s="21">
        <v>0.861487940571429</v>
      </c>
    </row>
    <row r="131" s="7" customFormat="1" spans="1:9">
      <c r="A131" s="14">
        <v>2</v>
      </c>
      <c r="B131" s="14" t="s">
        <v>180</v>
      </c>
      <c r="C131" s="14" t="s">
        <v>156</v>
      </c>
      <c r="D131" s="14">
        <v>5.02</v>
      </c>
      <c r="E131" s="18">
        <v>288.690605866373</v>
      </c>
      <c r="F131" s="19">
        <v>30.0026267281106</v>
      </c>
      <c r="G131" s="20">
        <v>233.543</v>
      </c>
      <c r="H131" s="20">
        <v>129.9</v>
      </c>
      <c r="I131" s="21">
        <v>0.798315898617512</v>
      </c>
    </row>
    <row r="132" s="7" customFormat="1" spans="1:9">
      <c r="A132" s="14">
        <v>227</v>
      </c>
      <c r="B132" s="17" t="s">
        <v>181</v>
      </c>
      <c r="C132" s="14" t="s">
        <v>156</v>
      </c>
      <c r="D132" s="14">
        <v>5.9</v>
      </c>
      <c r="E132" s="18">
        <v>77.11392</v>
      </c>
      <c r="F132" s="19">
        <v>17.6270014144272</v>
      </c>
      <c r="G132" s="20">
        <v>148.556</v>
      </c>
      <c r="H132" s="20">
        <v>94.9</v>
      </c>
      <c r="I132" s="21">
        <v>0.633223140209335</v>
      </c>
    </row>
    <row r="133" s="7" customFormat="1" spans="1:9">
      <c r="A133" s="14">
        <v>16</v>
      </c>
      <c r="B133" s="14" t="s">
        <v>182</v>
      </c>
      <c r="C133" s="14" t="s">
        <v>156</v>
      </c>
      <c r="D133" s="14">
        <v>4.26</v>
      </c>
      <c r="E133" s="18">
        <v>156.57252</v>
      </c>
      <c r="F133" s="19">
        <v>29.9726240828658</v>
      </c>
      <c r="G133" s="20">
        <v>326.624</v>
      </c>
      <c r="H133" s="20">
        <v>128.5</v>
      </c>
      <c r="I133" s="21">
        <v>0.762717312904618</v>
      </c>
    </row>
    <row r="134" s="7" customFormat="1" spans="1:9">
      <c r="A134" s="14">
        <v>121</v>
      </c>
      <c r="B134" s="14" t="s">
        <v>183</v>
      </c>
      <c r="C134" s="14" t="s">
        <v>156</v>
      </c>
      <c r="D134" s="14">
        <v>4.76</v>
      </c>
      <c r="E134" s="18">
        <v>127.39428</v>
      </c>
      <c r="F134" s="19">
        <v>41.1834131736527</v>
      </c>
      <c r="G134" s="20">
        <v>79.757</v>
      </c>
      <c r="H134" s="20">
        <v>212.3</v>
      </c>
      <c r="I134" s="21">
        <v>0.726944559428571</v>
      </c>
    </row>
    <row r="135" s="7" customFormat="1" spans="1:9">
      <c r="A135" s="14">
        <v>234</v>
      </c>
      <c r="B135" s="17" t="s">
        <v>184</v>
      </c>
      <c r="C135" s="14" t="s">
        <v>156</v>
      </c>
      <c r="D135" s="14">
        <v>5.2</v>
      </c>
      <c r="E135" s="18">
        <v>71.12196</v>
      </c>
      <c r="F135" s="19">
        <v>74.1097496875758</v>
      </c>
      <c r="G135" s="20">
        <v>549.209</v>
      </c>
      <c r="H135" s="20">
        <v>216.1</v>
      </c>
      <c r="I135" s="21">
        <v>0.900231428571429</v>
      </c>
    </row>
    <row r="136" s="7" customFormat="1" spans="1:9">
      <c r="A136" s="14">
        <v>153</v>
      </c>
      <c r="B136" s="14" t="s">
        <v>185</v>
      </c>
      <c r="C136" s="14" t="s">
        <v>156</v>
      </c>
      <c r="D136" s="14">
        <v>6.37</v>
      </c>
      <c r="E136" s="18">
        <v>17.71536</v>
      </c>
      <c r="F136" s="19">
        <v>25.833102732362</v>
      </c>
      <c r="G136" s="20">
        <v>47.381</v>
      </c>
      <c r="H136" s="20">
        <v>181.5</v>
      </c>
      <c r="I136" s="21">
        <v>0.558744135783326</v>
      </c>
    </row>
    <row r="137" s="7" customFormat="1" spans="1:9">
      <c r="A137" s="14">
        <v>119</v>
      </c>
      <c r="B137" s="14" t="s">
        <v>186</v>
      </c>
      <c r="C137" s="14" t="s">
        <v>156</v>
      </c>
      <c r="D137" s="14">
        <v>4.08</v>
      </c>
      <c r="E137" s="18">
        <v>184.18764</v>
      </c>
      <c r="F137" s="19">
        <v>11.2543979155034</v>
      </c>
      <c r="G137" s="20">
        <v>359</v>
      </c>
      <c r="H137" s="20">
        <v>82.1</v>
      </c>
      <c r="I137" s="21">
        <v>0.561109177315147</v>
      </c>
    </row>
    <row r="138" s="7" customFormat="1" spans="1:9">
      <c r="A138" s="14">
        <v>108</v>
      </c>
      <c r="B138" s="14" t="s">
        <v>187</v>
      </c>
      <c r="C138" s="14" t="s">
        <v>156</v>
      </c>
      <c r="D138" s="14">
        <v>6.4</v>
      </c>
      <c r="E138" s="18">
        <v>82.0638</v>
      </c>
      <c r="F138" s="19">
        <v>52.6509291925466</v>
      </c>
      <c r="G138" s="20">
        <v>128.321</v>
      </c>
      <c r="H138" s="20">
        <v>258.1</v>
      </c>
      <c r="I138" s="21">
        <v>0.859727021142857</v>
      </c>
    </row>
    <row r="139" s="7" customFormat="1" spans="1:9">
      <c r="A139" s="14">
        <v>226</v>
      </c>
      <c r="B139" s="17" t="s">
        <v>188</v>
      </c>
      <c r="C139" s="14" t="s">
        <v>156</v>
      </c>
      <c r="D139" s="14">
        <v>6.27</v>
      </c>
      <c r="E139" s="18">
        <v>38.55696</v>
      </c>
      <c r="F139" s="19">
        <v>31.135183263941</v>
      </c>
      <c r="G139" s="20">
        <v>359</v>
      </c>
      <c r="H139" s="20">
        <v>170.5</v>
      </c>
      <c r="I139" s="21">
        <v>0.890369432368139</v>
      </c>
    </row>
    <row r="140" s="7" customFormat="1" spans="1:9">
      <c r="A140" s="14">
        <v>235</v>
      </c>
      <c r="B140" s="17" t="s">
        <v>189</v>
      </c>
      <c r="C140" s="14" t="s">
        <v>190</v>
      </c>
      <c r="D140" s="14">
        <v>4.47</v>
      </c>
      <c r="E140" s="18">
        <v>81.80328</v>
      </c>
      <c r="F140" s="19">
        <v>43.504747826087</v>
      </c>
      <c r="G140" s="20">
        <v>184.979</v>
      </c>
      <c r="H140" s="20">
        <v>188.8</v>
      </c>
      <c r="I140" s="21">
        <v>0.849596178857143</v>
      </c>
    </row>
    <row r="141" s="7" customFormat="1" spans="1:9">
      <c r="A141" s="14">
        <v>246</v>
      </c>
      <c r="B141" s="17" t="s">
        <v>191</v>
      </c>
      <c r="C141" s="14" t="s">
        <v>190</v>
      </c>
      <c r="D141" s="14">
        <v>6.09</v>
      </c>
      <c r="E141" s="18">
        <v>205.55028</v>
      </c>
      <c r="F141" s="19">
        <v>17.7671770744226</v>
      </c>
      <c r="G141" s="20">
        <v>302.342</v>
      </c>
      <c r="H141" s="20">
        <v>70.9</v>
      </c>
      <c r="I141" s="21">
        <v>0.660193327630453</v>
      </c>
    </row>
    <row r="142" s="7" customFormat="1" spans="1:9">
      <c r="A142" s="14">
        <v>28</v>
      </c>
      <c r="B142" s="17" t="s">
        <v>192</v>
      </c>
      <c r="C142" s="14" t="s">
        <v>190</v>
      </c>
      <c r="D142" s="14">
        <v>6.22</v>
      </c>
      <c r="E142" s="18">
        <v>116.19192</v>
      </c>
      <c r="F142" s="19">
        <v>25.3581615430983</v>
      </c>
      <c r="G142" s="20">
        <v>367.094</v>
      </c>
      <c r="H142" s="20">
        <v>96.4</v>
      </c>
      <c r="I142" s="21">
        <v>0.757767215189874</v>
      </c>
    </row>
    <row r="143" s="7" customFormat="1" spans="1:9">
      <c r="A143" s="14">
        <v>29</v>
      </c>
      <c r="B143" s="17" t="s">
        <v>193</v>
      </c>
      <c r="C143" s="14" t="s">
        <v>190</v>
      </c>
      <c r="D143" s="14">
        <v>6.36</v>
      </c>
      <c r="E143" s="18">
        <v>85.45056</v>
      </c>
      <c r="F143" s="19">
        <v>27.7811195527342</v>
      </c>
      <c r="G143" s="20">
        <v>294.248</v>
      </c>
      <c r="H143" s="20">
        <v>124.9</v>
      </c>
      <c r="I143" s="21">
        <v>0.833863188441908</v>
      </c>
    </row>
    <row r="144" s="7" customFormat="1" spans="1:9">
      <c r="A144" s="14">
        <v>30</v>
      </c>
      <c r="B144" s="17" t="s">
        <v>194</v>
      </c>
      <c r="C144" s="14" t="s">
        <v>190</v>
      </c>
      <c r="D144" s="14">
        <v>6.37</v>
      </c>
      <c r="E144" s="18">
        <v>17.97588</v>
      </c>
      <c r="F144" s="19">
        <v>23.2318389205731</v>
      </c>
      <c r="G144" s="20">
        <v>172.838</v>
      </c>
      <c r="H144" s="20">
        <v>127.2</v>
      </c>
      <c r="I144" s="21">
        <v>0.658254907542523</v>
      </c>
    </row>
    <row r="145" s="7" customFormat="1" spans="1:9">
      <c r="A145" s="14">
        <v>73</v>
      </c>
      <c r="B145" s="17" t="s">
        <v>195</v>
      </c>
      <c r="C145" s="14" t="s">
        <v>190</v>
      </c>
      <c r="D145" s="14">
        <v>4.91</v>
      </c>
      <c r="E145" s="18">
        <v>79.4586</v>
      </c>
      <c r="F145" s="19">
        <v>19.6267988409334</v>
      </c>
      <c r="G145" s="20">
        <v>427.799</v>
      </c>
      <c r="H145" s="20">
        <v>85.2</v>
      </c>
      <c r="I145" s="21">
        <v>0.64816271374104</v>
      </c>
    </row>
    <row r="146" s="7" customFormat="1" spans="1:9">
      <c r="A146" s="14">
        <v>244</v>
      </c>
      <c r="B146" s="17" t="s">
        <v>196</v>
      </c>
      <c r="C146" s="14" t="s">
        <v>190</v>
      </c>
      <c r="D146" s="14">
        <v>5.69</v>
      </c>
      <c r="E146" s="18">
        <v>82.84536</v>
      </c>
      <c r="F146" s="19">
        <v>23.7370956670957</v>
      </c>
      <c r="G146" s="20">
        <v>257.825</v>
      </c>
      <c r="H146" s="20">
        <v>94.7</v>
      </c>
      <c r="I146" s="21">
        <v>0.722853745173745</v>
      </c>
    </row>
    <row r="147" s="7" customFormat="1" spans="1:9">
      <c r="A147" s="14">
        <v>247</v>
      </c>
      <c r="B147" s="17" t="s">
        <v>197</v>
      </c>
      <c r="C147" s="14" t="s">
        <v>190</v>
      </c>
      <c r="D147" s="14">
        <v>6.65</v>
      </c>
      <c r="E147" s="18">
        <v>155.53044</v>
      </c>
      <c r="F147" s="19">
        <v>23.6662360992301</v>
      </c>
      <c r="G147" s="20">
        <v>310.436</v>
      </c>
      <c r="H147" s="20">
        <v>97.5</v>
      </c>
      <c r="I147" s="21">
        <v>0.769296246364414</v>
      </c>
    </row>
    <row r="148" s="7" customFormat="1" spans="1:9">
      <c r="A148" s="14">
        <v>248</v>
      </c>
      <c r="B148" s="17" t="s">
        <v>198</v>
      </c>
      <c r="C148" s="14" t="s">
        <v>190</v>
      </c>
      <c r="D148" s="14">
        <v>4.97</v>
      </c>
      <c r="E148" s="18">
        <v>240.72048</v>
      </c>
      <c r="F148" s="19">
        <v>24.56</v>
      </c>
      <c r="G148" s="20">
        <v>290.201</v>
      </c>
      <c r="H148" s="20">
        <v>134.3</v>
      </c>
      <c r="I148" s="21">
        <v>0.775578571428571</v>
      </c>
    </row>
    <row r="149" s="7" customFormat="1" spans="1:9">
      <c r="A149" s="14">
        <v>263</v>
      </c>
      <c r="B149" s="17" t="s">
        <v>199</v>
      </c>
      <c r="C149" s="14" t="s">
        <v>190</v>
      </c>
      <c r="D149" s="14">
        <v>6.83</v>
      </c>
      <c r="E149" s="18">
        <v>8.85768</v>
      </c>
      <c r="F149" s="19">
        <v>19.0416578306348</v>
      </c>
      <c r="G149" s="20">
        <v>51.428</v>
      </c>
      <c r="H149" s="20">
        <v>107.3</v>
      </c>
      <c r="I149" s="21">
        <v>0.409515051942571</v>
      </c>
    </row>
    <row r="150" s="7" customFormat="1" spans="1:9">
      <c r="A150" s="14">
        <v>256</v>
      </c>
      <c r="B150" s="17" t="s">
        <v>200</v>
      </c>
      <c r="C150" s="14" t="s">
        <v>190</v>
      </c>
      <c r="D150" s="14">
        <v>6.09</v>
      </c>
      <c r="E150" s="18">
        <v>288.690605866373</v>
      </c>
      <c r="F150" s="19">
        <v>46.8970658385093</v>
      </c>
      <c r="G150" s="20">
        <v>359</v>
      </c>
      <c r="H150" s="20">
        <v>93.5</v>
      </c>
      <c r="I150" s="21">
        <v>0.825450571428571</v>
      </c>
    </row>
    <row r="151" s="7" customFormat="1" spans="1:9">
      <c r="A151" s="14">
        <v>257</v>
      </c>
      <c r="B151" s="17" t="s">
        <v>194</v>
      </c>
      <c r="C151" s="14" t="s">
        <v>190</v>
      </c>
      <c r="D151" s="14">
        <v>6.45</v>
      </c>
      <c r="E151" s="18">
        <v>157.35408</v>
      </c>
      <c r="F151" s="19">
        <v>0.534821513889845</v>
      </c>
      <c r="G151" s="20">
        <v>334.718</v>
      </c>
      <c r="H151" s="20">
        <v>70.4</v>
      </c>
      <c r="I151" s="21">
        <v>0.61111</v>
      </c>
    </row>
    <row r="152" s="7" customFormat="1" spans="1:9">
      <c r="A152" s="14">
        <v>32</v>
      </c>
      <c r="B152" s="17" t="s">
        <v>201</v>
      </c>
      <c r="C152" s="14" t="s">
        <v>190</v>
      </c>
      <c r="D152" s="14">
        <v>6.28</v>
      </c>
      <c r="E152" s="18">
        <v>66.69312</v>
      </c>
      <c r="F152" s="19">
        <v>47.0606625692543</v>
      </c>
      <c r="G152" s="20">
        <v>298.295</v>
      </c>
      <c r="H152" s="20">
        <v>190.2</v>
      </c>
      <c r="I152" s="21">
        <v>0.946609714285714</v>
      </c>
    </row>
    <row r="153" s="7" customFormat="1" spans="1:9">
      <c r="A153" s="14">
        <v>258</v>
      </c>
      <c r="B153" s="17" t="s">
        <v>202</v>
      </c>
      <c r="C153" s="14" t="s">
        <v>190</v>
      </c>
      <c r="D153" s="14">
        <v>4.28</v>
      </c>
      <c r="E153" s="18">
        <v>141.72288</v>
      </c>
      <c r="F153" s="19">
        <v>68.4817465838509</v>
      </c>
      <c r="G153" s="20">
        <v>229.496</v>
      </c>
      <c r="H153" s="20">
        <v>261.5</v>
      </c>
      <c r="I153" s="21">
        <v>0.860724</v>
      </c>
    </row>
    <row r="154" s="7" customFormat="1" spans="1:9">
      <c r="A154" s="14">
        <v>260</v>
      </c>
      <c r="B154" s="17" t="s">
        <v>203</v>
      </c>
      <c r="C154" s="14" t="s">
        <v>190</v>
      </c>
      <c r="D154" s="14">
        <v>6.08</v>
      </c>
      <c r="E154" s="18">
        <v>26.57304</v>
      </c>
      <c r="F154" s="19">
        <v>54.7324745341615</v>
      </c>
      <c r="G154" s="20">
        <v>423.752</v>
      </c>
      <c r="H154" s="20">
        <v>251.2</v>
      </c>
      <c r="I154" s="21">
        <v>0.864134500114286</v>
      </c>
    </row>
    <row r="155" s="7" customFormat="1" spans="1:9">
      <c r="A155" s="14">
        <v>267</v>
      </c>
      <c r="B155" s="17" t="s">
        <v>204</v>
      </c>
      <c r="C155" s="14" t="s">
        <v>190</v>
      </c>
      <c r="D155" s="14">
        <v>6.84</v>
      </c>
      <c r="E155" s="18">
        <v>110.19996</v>
      </c>
      <c r="F155" s="19">
        <v>27.1246695095949</v>
      </c>
      <c r="G155" s="20">
        <v>156.65</v>
      </c>
      <c r="H155" s="20">
        <v>114.3</v>
      </c>
      <c r="I155" s="21">
        <v>0.774069529637527</v>
      </c>
    </row>
    <row r="156" s="7" customFormat="1" spans="1:9">
      <c r="A156" s="14">
        <v>295</v>
      </c>
      <c r="B156" s="17" t="s">
        <v>205</v>
      </c>
      <c r="C156" s="14" t="s">
        <v>190</v>
      </c>
      <c r="D156" s="14">
        <v>6.04</v>
      </c>
      <c r="E156" s="18">
        <v>47.41464</v>
      </c>
      <c r="F156" s="19">
        <v>70.6726892362296</v>
      </c>
      <c r="G156" s="20">
        <v>237.59</v>
      </c>
      <c r="H156" s="20">
        <v>236.3</v>
      </c>
      <c r="I156" s="21">
        <v>0.936303428571429</v>
      </c>
    </row>
    <row r="157" s="7" customFormat="1" spans="1:9">
      <c r="A157" s="14">
        <v>220</v>
      </c>
      <c r="B157" s="17" t="s">
        <v>206</v>
      </c>
      <c r="C157" s="14" t="s">
        <v>190</v>
      </c>
      <c r="D157" s="14">
        <v>5.32</v>
      </c>
      <c r="E157" s="18">
        <v>127.91532</v>
      </c>
      <c r="F157" s="19">
        <v>66.1541171251109</v>
      </c>
      <c r="G157" s="20">
        <v>201.167</v>
      </c>
      <c r="H157" s="20">
        <v>223.2</v>
      </c>
      <c r="I157" s="21">
        <v>0.905384571428572</v>
      </c>
    </row>
    <row r="158" s="7" customFormat="1" spans="1:9">
      <c r="A158" s="14">
        <v>252</v>
      </c>
      <c r="B158" s="17" t="s">
        <v>207</v>
      </c>
      <c r="C158" s="14" t="s">
        <v>190</v>
      </c>
      <c r="D158" s="14">
        <v>4.78</v>
      </c>
      <c r="E158" s="18">
        <v>207.89496</v>
      </c>
      <c r="F158" s="19">
        <v>17.6968105651803</v>
      </c>
      <c r="G158" s="20">
        <v>253.778</v>
      </c>
      <c r="H158" s="20">
        <v>92.1</v>
      </c>
      <c r="I158" s="21">
        <v>0.645958205623403</v>
      </c>
    </row>
    <row r="159" s="7" customFormat="1" spans="1:9">
      <c r="A159" s="14">
        <v>37</v>
      </c>
      <c r="B159" s="17" t="s">
        <v>208</v>
      </c>
      <c r="C159" s="14" t="s">
        <v>190</v>
      </c>
      <c r="D159" s="14">
        <v>5.56</v>
      </c>
      <c r="E159" s="18">
        <v>248.27556</v>
      </c>
      <c r="F159" s="19">
        <v>11.1979259259259</v>
      </c>
      <c r="G159" s="20">
        <v>338.765</v>
      </c>
      <c r="H159" s="20">
        <v>120.7</v>
      </c>
      <c r="I159" s="21">
        <v>0.701559657142857</v>
      </c>
    </row>
    <row r="160" s="7" customFormat="1" spans="1:9">
      <c r="A160" s="14">
        <v>194</v>
      </c>
      <c r="B160" s="17" t="s">
        <v>209</v>
      </c>
      <c r="C160" s="14" t="s">
        <v>190</v>
      </c>
      <c r="D160" s="14">
        <v>5.68</v>
      </c>
      <c r="E160" s="18">
        <v>192.52428</v>
      </c>
      <c r="F160" s="19">
        <v>21.9842555919292</v>
      </c>
      <c r="G160" s="20">
        <v>504.692</v>
      </c>
      <c r="H160" s="20">
        <v>117.8</v>
      </c>
      <c r="I160" s="21">
        <v>0.759158980196418</v>
      </c>
    </row>
    <row r="161" s="7" customFormat="1" spans="1:9">
      <c r="A161" s="14">
        <v>195</v>
      </c>
      <c r="B161" s="17" t="s">
        <v>210</v>
      </c>
      <c r="C161" s="14" t="s">
        <v>190</v>
      </c>
      <c r="D161" s="14">
        <v>5.33</v>
      </c>
      <c r="E161" s="18">
        <v>174.80892</v>
      </c>
      <c r="F161" s="19">
        <v>53.9803342027735</v>
      </c>
      <c r="G161" s="20">
        <v>322.577</v>
      </c>
      <c r="H161" s="20">
        <v>245.9</v>
      </c>
      <c r="I161" s="21">
        <v>0.905814</v>
      </c>
    </row>
    <row r="162" s="7" customFormat="1" spans="1:9">
      <c r="A162" s="14">
        <v>218</v>
      </c>
      <c r="B162" s="17" t="s">
        <v>211</v>
      </c>
      <c r="C162" s="14" t="s">
        <v>190</v>
      </c>
      <c r="D162" s="14">
        <v>4.53</v>
      </c>
      <c r="E162" s="18">
        <v>248.7966</v>
      </c>
      <c r="F162" s="19">
        <v>4.98</v>
      </c>
      <c r="G162" s="20">
        <v>225.449</v>
      </c>
      <c r="H162" s="20">
        <v>50.3</v>
      </c>
      <c r="I162" s="21">
        <v>0.507859714285714</v>
      </c>
    </row>
    <row r="163" s="7" customFormat="1" spans="1:9">
      <c r="A163" s="14">
        <v>82</v>
      </c>
      <c r="B163" s="14" t="s">
        <v>212</v>
      </c>
      <c r="C163" s="14" t="s">
        <v>190</v>
      </c>
      <c r="D163" s="14">
        <v>5.32</v>
      </c>
      <c r="E163" s="18">
        <v>216.49212</v>
      </c>
      <c r="F163" s="19">
        <v>23.8800992662926</v>
      </c>
      <c r="G163" s="20">
        <v>492.551</v>
      </c>
      <c r="H163" s="20">
        <v>145.1</v>
      </c>
      <c r="I163" s="21">
        <v>0.808537107466552</v>
      </c>
    </row>
    <row r="164" s="7" customFormat="1" spans="1:9">
      <c r="A164" s="14">
        <v>199</v>
      </c>
      <c r="B164" s="17" t="s">
        <v>213</v>
      </c>
      <c r="C164" s="14" t="s">
        <v>190</v>
      </c>
      <c r="D164" s="14">
        <v>6.07</v>
      </c>
      <c r="E164" s="18">
        <v>88.31628</v>
      </c>
      <c r="F164" s="19">
        <v>53.4410487172024</v>
      </c>
      <c r="G164" s="20">
        <v>298.295</v>
      </c>
      <c r="H164" s="20">
        <v>226.9</v>
      </c>
      <c r="I164" s="21">
        <v>0.937591714285714</v>
      </c>
    </row>
    <row r="165" s="7" customFormat="1" spans="1:9">
      <c r="A165" s="14">
        <v>92</v>
      </c>
      <c r="B165" s="14" t="s">
        <v>214</v>
      </c>
      <c r="C165" s="14" t="s">
        <v>190</v>
      </c>
      <c r="D165" s="14">
        <v>5.74</v>
      </c>
      <c r="E165" s="18">
        <v>288.690605866373</v>
      </c>
      <c r="F165" s="19">
        <v>26.5413338750429</v>
      </c>
      <c r="G165" s="20">
        <v>407.564</v>
      </c>
      <c r="H165" s="20">
        <v>134.9</v>
      </c>
      <c r="I165" s="21">
        <v>0.820543774353803</v>
      </c>
    </row>
    <row r="166" s="7" customFormat="1" spans="1:9">
      <c r="A166" s="14">
        <v>217</v>
      </c>
      <c r="B166" s="17" t="s">
        <v>215</v>
      </c>
      <c r="C166" s="14" t="s">
        <v>190</v>
      </c>
      <c r="D166" s="14">
        <v>6.06</v>
      </c>
      <c r="E166" s="18">
        <v>180.80088</v>
      </c>
      <c r="F166" s="19">
        <v>18.8906396588486</v>
      </c>
      <c r="G166" s="20">
        <v>375.188</v>
      </c>
      <c r="H166" s="20">
        <v>122.7</v>
      </c>
      <c r="I166" s="21">
        <v>0.768571739872068</v>
      </c>
    </row>
    <row r="167" s="7" customFormat="1" spans="1:9">
      <c r="A167" s="14">
        <v>241</v>
      </c>
      <c r="B167" s="17" t="s">
        <v>216</v>
      </c>
      <c r="C167" s="14" t="s">
        <v>190</v>
      </c>
      <c r="D167" s="14">
        <v>4.67</v>
      </c>
      <c r="E167" s="18">
        <v>84.92952</v>
      </c>
      <c r="F167" s="19">
        <v>43.4178521218433</v>
      </c>
      <c r="G167" s="20">
        <v>136.415</v>
      </c>
      <c r="H167" s="20">
        <v>170.5</v>
      </c>
      <c r="I167" s="21">
        <v>0.795828574285714</v>
      </c>
    </row>
    <row r="168" s="7" customFormat="1" spans="1:9">
      <c r="A168" s="14">
        <v>237</v>
      </c>
      <c r="B168" s="17" t="s">
        <v>217</v>
      </c>
      <c r="C168" s="14" t="s">
        <v>190</v>
      </c>
      <c r="D168" s="14">
        <v>6.19</v>
      </c>
      <c r="E168" s="18">
        <v>79.4586</v>
      </c>
      <c r="F168" s="19">
        <v>21.9400670807453</v>
      </c>
      <c r="G168" s="20">
        <v>375.188</v>
      </c>
      <c r="H168" s="20">
        <v>115.7</v>
      </c>
      <c r="I168" s="21">
        <v>0.776621219378882</v>
      </c>
    </row>
    <row r="169" s="7" customFormat="1" spans="1:9">
      <c r="A169" s="14">
        <v>242</v>
      </c>
      <c r="B169" s="17" t="s">
        <v>218</v>
      </c>
      <c r="C169" s="14" t="s">
        <v>190</v>
      </c>
      <c r="D169" s="14">
        <v>5.62</v>
      </c>
      <c r="E169" s="18">
        <v>170.38008</v>
      </c>
      <c r="F169" s="19">
        <v>40.0723274861784</v>
      </c>
      <c r="G169" s="20">
        <v>23.099</v>
      </c>
      <c r="H169" s="20">
        <v>143.9</v>
      </c>
      <c r="I169" s="21">
        <v>0.713467428571429</v>
      </c>
    </row>
    <row r="170" s="7" customFormat="1" spans="1:9">
      <c r="A170" s="14">
        <v>264</v>
      </c>
      <c r="B170" s="17" t="s">
        <v>219</v>
      </c>
      <c r="C170" s="14" t="s">
        <v>190</v>
      </c>
      <c r="D170" s="14">
        <v>5.37</v>
      </c>
      <c r="E170" s="18">
        <v>93.52668</v>
      </c>
      <c r="F170" s="19">
        <v>23.8083820998279</v>
      </c>
      <c r="G170" s="20">
        <v>184.979</v>
      </c>
      <c r="H170" s="20">
        <v>136.7</v>
      </c>
      <c r="I170" s="21">
        <v>0.774210013624785</v>
      </c>
    </row>
    <row r="171" s="7" customFormat="1" spans="1:9">
      <c r="A171" s="14">
        <v>269</v>
      </c>
      <c r="B171" s="17" t="s">
        <v>220</v>
      </c>
      <c r="C171" s="14" t="s">
        <v>190</v>
      </c>
      <c r="D171" s="14">
        <v>5.91</v>
      </c>
      <c r="E171" s="18">
        <v>15.37068</v>
      </c>
      <c r="F171" s="19">
        <v>65.9781649124112</v>
      </c>
      <c r="G171" s="20">
        <v>172.838</v>
      </c>
      <c r="H171" s="20">
        <v>247.8</v>
      </c>
      <c r="I171" s="21">
        <v>0.760313219657143</v>
      </c>
    </row>
    <row r="172" s="7" customFormat="1" spans="1:9">
      <c r="A172" s="14">
        <v>271</v>
      </c>
      <c r="B172" s="17" t="s">
        <v>221</v>
      </c>
      <c r="C172" s="14" t="s">
        <v>190</v>
      </c>
      <c r="D172" s="14">
        <v>6.31</v>
      </c>
      <c r="E172" s="18">
        <v>26.31252</v>
      </c>
      <c r="F172" s="19">
        <v>16.3334767731618</v>
      </c>
      <c r="G172" s="20">
        <v>43.334</v>
      </c>
      <c r="H172" s="20">
        <v>79.4</v>
      </c>
      <c r="I172" s="21">
        <v>0.410978527489359</v>
      </c>
    </row>
    <row r="173" s="7" customFormat="1" spans="1:9">
      <c r="A173" s="14">
        <v>293</v>
      </c>
      <c r="B173" s="17" t="s">
        <v>222</v>
      </c>
      <c r="C173" s="14" t="s">
        <v>190</v>
      </c>
      <c r="D173" s="14">
        <v>6.02</v>
      </c>
      <c r="E173" s="18">
        <v>24.22836</v>
      </c>
      <c r="F173" s="19">
        <v>59.4545342859632</v>
      </c>
      <c r="G173" s="20">
        <v>39.287</v>
      </c>
      <c r="H173" s="20">
        <v>241.9</v>
      </c>
      <c r="I173" s="21">
        <v>0.6560554896</v>
      </c>
    </row>
    <row r="174" s="7" customFormat="1" spans="1:9">
      <c r="A174" s="14">
        <v>91</v>
      </c>
      <c r="B174" s="14" t="s">
        <v>223</v>
      </c>
      <c r="C174" s="14" t="s">
        <v>190</v>
      </c>
      <c r="D174" s="14">
        <v>5.8</v>
      </c>
      <c r="E174" s="18">
        <v>260.78052</v>
      </c>
      <c r="F174" s="19">
        <v>26.6753123723969</v>
      </c>
      <c r="G174" s="20">
        <v>371.141</v>
      </c>
      <c r="H174" s="20">
        <v>103.4</v>
      </c>
      <c r="I174" s="21">
        <v>0.760843829668086</v>
      </c>
    </row>
    <row r="175" s="7" customFormat="1" spans="1:9">
      <c r="A175" s="14">
        <v>22</v>
      </c>
      <c r="B175" s="17" t="s">
        <v>224</v>
      </c>
      <c r="C175" s="14" t="s">
        <v>225</v>
      </c>
      <c r="D175" s="14">
        <v>6.09</v>
      </c>
      <c r="E175" s="18">
        <v>40.90164</v>
      </c>
      <c r="F175" s="19">
        <v>31.2894825427737</v>
      </c>
      <c r="G175" s="20">
        <v>132.368</v>
      </c>
      <c r="H175" s="20">
        <v>92.2</v>
      </c>
      <c r="I175" s="21">
        <v>0.688974289159549</v>
      </c>
    </row>
    <row r="176" s="7" customFormat="1" spans="1:9">
      <c r="A176" s="14">
        <v>23</v>
      </c>
      <c r="B176" s="17" t="s">
        <v>226</v>
      </c>
      <c r="C176" s="14" t="s">
        <v>225</v>
      </c>
      <c r="D176" s="14">
        <v>5.6</v>
      </c>
      <c r="E176" s="18">
        <v>99.51864</v>
      </c>
      <c r="F176" s="19">
        <v>44.1260068846816</v>
      </c>
      <c r="G176" s="20">
        <v>140.462</v>
      </c>
      <c r="H176" s="20">
        <v>138.4</v>
      </c>
      <c r="I176" s="21">
        <v>0.817761779428571</v>
      </c>
    </row>
    <row r="177" s="7" customFormat="1" spans="1:9">
      <c r="A177" s="14">
        <v>70</v>
      </c>
      <c r="B177" s="17" t="s">
        <v>227</v>
      </c>
      <c r="C177" s="14" t="s">
        <v>225</v>
      </c>
      <c r="D177" s="14">
        <v>5.63</v>
      </c>
      <c r="E177" s="18">
        <v>108.89736</v>
      </c>
      <c r="F177" s="19">
        <v>18.9093853158793</v>
      </c>
      <c r="G177" s="20">
        <v>136.415</v>
      </c>
      <c r="H177" s="20">
        <v>77.9</v>
      </c>
      <c r="I177" s="21">
        <v>0.578964397848606</v>
      </c>
    </row>
    <row r="178" s="7" customFormat="1" spans="1:9">
      <c r="A178" s="14">
        <v>24</v>
      </c>
      <c r="B178" s="17" t="s">
        <v>228</v>
      </c>
      <c r="C178" s="14" t="s">
        <v>225</v>
      </c>
      <c r="D178" s="14">
        <v>5.79</v>
      </c>
      <c r="E178" s="18">
        <v>175.59048</v>
      </c>
      <c r="F178" s="19">
        <v>45.9941963399064</v>
      </c>
      <c r="G178" s="20">
        <v>87.851</v>
      </c>
      <c r="H178" s="20">
        <v>145.5</v>
      </c>
      <c r="I178" s="21">
        <v>0.772568398285714</v>
      </c>
    </row>
    <row r="179" s="7" customFormat="1" spans="1:9">
      <c r="A179" s="14">
        <v>126</v>
      </c>
      <c r="B179" s="14" t="s">
        <v>229</v>
      </c>
      <c r="C179" s="14" t="s">
        <v>225</v>
      </c>
      <c r="D179" s="14">
        <v>6.27</v>
      </c>
      <c r="E179" s="18">
        <v>35.69124</v>
      </c>
      <c r="F179" s="19">
        <v>12.2724686439427</v>
      </c>
      <c r="G179" s="20">
        <v>91.898</v>
      </c>
      <c r="H179" s="20">
        <v>131.1</v>
      </c>
      <c r="I179" s="21">
        <v>0.596138157648719</v>
      </c>
    </row>
    <row r="180" s="7" customFormat="1" spans="1:9">
      <c r="A180" s="14">
        <v>130</v>
      </c>
      <c r="B180" s="14" t="s">
        <v>230</v>
      </c>
      <c r="C180" s="14" t="s">
        <v>225</v>
      </c>
      <c r="D180" s="14">
        <v>6.43</v>
      </c>
      <c r="E180" s="18">
        <v>23.96784</v>
      </c>
      <c r="F180" s="19">
        <v>13.4860893792489</v>
      </c>
      <c r="G180" s="20">
        <v>294.248</v>
      </c>
      <c r="H180" s="20">
        <v>168.9</v>
      </c>
      <c r="I180" s="21">
        <v>0.721653339333658</v>
      </c>
    </row>
    <row r="181" s="7" customFormat="1" spans="1:9">
      <c r="A181" s="14">
        <v>128</v>
      </c>
      <c r="B181" s="14" t="s">
        <v>231</v>
      </c>
      <c r="C181" s="14" t="s">
        <v>225</v>
      </c>
      <c r="D181" s="14">
        <v>4.91</v>
      </c>
      <c r="E181" s="18">
        <v>37.7754</v>
      </c>
      <c r="F181" s="19">
        <v>7.81868945868945</v>
      </c>
      <c r="G181" s="20">
        <v>164.744</v>
      </c>
      <c r="H181" s="20">
        <v>114.3</v>
      </c>
      <c r="I181" s="21">
        <v>0.585088563076923</v>
      </c>
    </row>
    <row r="182" s="7" customFormat="1" spans="1:9">
      <c r="A182" s="14">
        <v>129</v>
      </c>
      <c r="B182" s="14" t="s">
        <v>232</v>
      </c>
      <c r="C182" s="14" t="s">
        <v>225</v>
      </c>
      <c r="D182" s="14">
        <v>4.61</v>
      </c>
      <c r="E182" s="18">
        <v>26.31252</v>
      </c>
      <c r="F182" s="19">
        <v>11.1866992266992</v>
      </c>
      <c r="G182" s="20">
        <v>140.462</v>
      </c>
      <c r="H182" s="20">
        <v>125.5</v>
      </c>
      <c r="I182" s="21">
        <v>0.518536279595605</v>
      </c>
    </row>
    <row r="183" s="7" customFormat="1" spans="1:9">
      <c r="A183" s="14">
        <v>38</v>
      </c>
      <c r="B183" s="17" t="s">
        <v>233</v>
      </c>
      <c r="C183" s="14" t="s">
        <v>225</v>
      </c>
      <c r="D183" s="14">
        <v>5.75</v>
      </c>
      <c r="E183" s="18">
        <v>165.16968</v>
      </c>
      <c r="F183" s="19">
        <v>64.8596492728828</v>
      </c>
      <c r="G183" s="20">
        <v>55.475</v>
      </c>
      <c r="H183" s="20">
        <v>202.2</v>
      </c>
      <c r="I183" s="21">
        <v>0.7382799</v>
      </c>
    </row>
    <row r="184" s="7" customFormat="1" spans="1:9">
      <c r="A184" s="14">
        <v>35</v>
      </c>
      <c r="B184" s="17" t="s">
        <v>234</v>
      </c>
      <c r="C184" s="14" t="s">
        <v>225</v>
      </c>
      <c r="D184" s="14">
        <v>6.64</v>
      </c>
      <c r="E184" s="18">
        <v>103.94748</v>
      </c>
      <c r="F184" s="19">
        <v>64.9894285714286</v>
      </c>
      <c r="G184" s="20">
        <v>148.556</v>
      </c>
      <c r="H184" s="20">
        <v>196.4</v>
      </c>
      <c r="I184" s="21">
        <v>0.896015046857143</v>
      </c>
    </row>
    <row r="185" s="7" customFormat="1" spans="1:9">
      <c r="A185" s="14">
        <v>19</v>
      </c>
      <c r="B185" s="17" t="s">
        <v>235</v>
      </c>
      <c r="C185" s="14" t="s">
        <v>225</v>
      </c>
      <c r="D185" s="14">
        <v>6.74</v>
      </c>
      <c r="E185" s="18">
        <v>50.01984</v>
      </c>
      <c r="F185" s="19">
        <v>10.6322988359519</v>
      </c>
      <c r="G185" s="20">
        <v>59.522</v>
      </c>
      <c r="H185" s="20">
        <v>37.5</v>
      </c>
      <c r="I185" s="21">
        <v>0.447404090285569</v>
      </c>
    </row>
    <row r="186" s="7" customFormat="1" spans="1:9">
      <c r="A186" s="14">
        <v>31</v>
      </c>
      <c r="B186" s="17" t="s">
        <v>236</v>
      </c>
      <c r="C186" s="14" t="s">
        <v>225</v>
      </c>
      <c r="D186" s="14">
        <v>6.87</v>
      </c>
      <c r="E186" s="18">
        <v>190.44012</v>
      </c>
      <c r="F186" s="19">
        <v>31.08</v>
      </c>
      <c r="G186" s="20">
        <v>184.979</v>
      </c>
      <c r="H186" s="20">
        <v>94.3</v>
      </c>
      <c r="I186" s="21">
        <v>0.793091036</v>
      </c>
    </row>
    <row r="187" s="7" customFormat="1" spans="1:9">
      <c r="A187" s="14">
        <v>72</v>
      </c>
      <c r="B187" s="17" t="s">
        <v>237</v>
      </c>
      <c r="C187" s="14" t="s">
        <v>225</v>
      </c>
      <c r="D187" s="14">
        <v>6.65</v>
      </c>
      <c r="E187" s="18">
        <v>26.57304</v>
      </c>
      <c r="F187" s="19">
        <v>25.8969825507164</v>
      </c>
      <c r="G187" s="20">
        <v>415.658</v>
      </c>
      <c r="H187" s="20">
        <v>104.7</v>
      </c>
      <c r="I187" s="21">
        <v>0.721855634459583</v>
      </c>
    </row>
    <row r="188" s="7" customFormat="1" spans="1:9">
      <c r="A188" s="14">
        <v>25</v>
      </c>
      <c r="B188" s="17" t="s">
        <v>238</v>
      </c>
      <c r="C188" s="14" t="s">
        <v>225</v>
      </c>
      <c r="D188" s="14">
        <v>5.6</v>
      </c>
      <c r="E188" s="18">
        <v>273.80652</v>
      </c>
      <c r="F188" s="19">
        <v>42.7256557727986</v>
      </c>
      <c r="G188" s="20">
        <v>43.334</v>
      </c>
      <c r="H188" s="20">
        <v>130.7</v>
      </c>
      <c r="I188" s="21">
        <v>0.686208571428571</v>
      </c>
    </row>
    <row r="189" s="7" customFormat="1" spans="1:9">
      <c r="A189" s="14">
        <v>63</v>
      </c>
      <c r="B189" s="17" t="s">
        <v>239</v>
      </c>
      <c r="C189" s="14" t="s">
        <v>225</v>
      </c>
      <c r="D189" s="14">
        <v>4.95</v>
      </c>
      <c r="E189" s="18">
        <v>135.99144</v>
      </c>
      <c r="F189" s="19">
        <v>16.4890476190476</v>
      </c>
      <c r="G189" s="20">
        <v>233.543</v>
      </c>
      <c r="H189" s="20">
        <v>86.3</v>
      </c>
      <c r="I189" s="21">
        <v>0.635136571428571</v>
      </c>
    </row>
    <row r="190" s="7" customFormat="1" spans="1:9">
      <c r="A190" s="14">
        <v>21</v>
      </c>
      <c r="B190" s="17" t="s">
        <v>240</v>
      </c>
      <c r="C190" s="14" t="s">
        <v>225</v>
      </c>
      <c r="D190" s="14">
        <v>6.35</v>
      </c>
      <c r="E190" s="18">
        <v>229.51812</v>
      </c>
      <c r="F190" s="19">
        <v>31.4768965078557</v>
      </c>
      <c r="G190" s="20">
        <v>83.804</v>
      </c>
      <c r="H190" s="20">
        <v>103.6</v>
      </c>
      <c r="I190" s="21">
        <v>0.661595291428135</v>
      </c>
    </row>
    <row r="191" s="7" customFormat="1" spans="1:9">
      <c r="A191" s="14">
        <v>17</v>
      </c>
      <c r="B191" s="17" t="s">
        <v>241</v>
      </c>
      <c r="C191" s="14" t="s">
        <v>225</v>
      </c>
      <c r="D191" s="14">
        <v>4.67</v>
      </c>
      <c r="E191" s="18">
        <v>84.14796</v>
      </c>
      <c r="F191" s="19">
        <v>39.1526076452676</v>
      </c>
      <c r="G191" s="20">
        <v>205.214</v>
      </c>
      <c r="H191" s="20">
        <v>104.7</v>
      </c>
      <c r="I191" s="21">
        <v>0.78229579557016</v>
      </c>
    </row>
    <row r="192" s="7" customFormat="1" spans="1:9">
      <c r="A192" s="14">
        <v>33</v>
      </c>
      <c r="B192" s="17" t="s">
        <v>242</v>
      </c>
      <c r="C192" s="14" t="s">
        <v>225</v>
      </c>
      <c r="D192" s="14">
        <v>6.47</v>
      </c>
      <c r="E192" s="18">
        <v>119.57868</v>
      </c>
      <c r="F192" s="19">
        <v>47.62</v>
      </c>
      <c r="G192" s="20">
        <v>298.295</v>
      </c>
      <c r="H192" s="20">
        <v>131.8</v>
      </c>
      <c r="I192" s="21">
        <v>0.918368857142857</v>
      </c>
    </row>
    <row r="193" s="7" customFormat="1" spans="1:9">
      <c r="A193" s="14">
        <v>142</v>
      </c>
      <c r="B193" s="17" t="s">
        <v>243</v>
      </c>
      <c r="C193" s="14" t="s">
        <v>244</v>
      </c>
      <c r="D193" s="14">
        <v>4.73</v>
      </c>
      <c r="E193" s="18">
        <v>70.3404</v>
      </c>
      <c r="F193" s="19">
        <v>23.7020970266041</v>
      </c>
      <c r="G193" s="20">
        <v>338.765</v>
      </c>
      <c r="H193" s="20">
        <v>189.9</v>
      </c>
      <c r="I193" s="21">
        <v>0.792039609657948</v>
      </c>
    </row>
    <row r="194" s="7" customFormat="1" spans="1:9">
      <c r="A194" s="14">
        <v>189</v>
      </c>
      <c r="B194" s="17" t="s">
        <v>245</v>
      </c>
      <c r="C194" s="14" t="s">
        <v>244</v>
      </c>
      <c r="D194" s="14">
        <v>4.53</v>
      </c>
      <c r="E194" s="18">
        <v>91.70304</v>
      </c>
      <c r="F194" s="19">
        <v>52.4184007917548</v>
      </c>
      <c r="G194" s="20">
        <v>120.227</v>
      </c>
      <c r="H194" s="20">
        <v>245.1</v>
      </c>
      <c r="I194" s="21">
        <v>0.769031182285714</v>
      </c>
    </row>
    <row r="195" s="7" customFormat="1" spans="1:9">
      <c r="A195" s="14">
        <v>58</v>
      </c>
      <c r="B195" s="17" t="s">
        <v>246</v>
      </c>
      <c r="C195" s="14" t="s">
        <v>244</v>
      </c>
      <c r="D195" s="14">
        <v>4.37</v>
      </c>
      <c r="E195" s="18">
        <v>56.0118</v>
      </c>
      <c r="F195" s="19">
        <v>37.832530132634</v>
      </c>
      <c r="G195" s="20">
        <v>140.462</v>
      </c>
      <c r="H195" s="20">
        <v>172</v>
      </c>
      <c r="I195" s="21">
        <v>0.776437727859081</v>
      </c>
    </row>
    <row r="196" s="7" customFormat="1" spans="1:9">
      <c r="A196" s="14">
        <v>44</v>
      </c>
      <c r="B196" s="17" t="s">
        <v>247</v>
      </c>
      <c r="C196" s="14" t="s">
        <v>244</v>
      </c>
      <c r="D196" s="14">
        <v>5.73</v>
      </c>
      <c r="E196" s="18">
        <v>5.47092</v>
      </c>
      <c r="F196" s="19">
        <v>28.7372986507164</v>
      </c>
      <c r="G196" s="20">
        <v>108.086</v>
      </c>
      <c r="H196" s="20">
        <v>118.1</v>
      </c>
      <c r="I196" s="21">
        <v>0.490346385056726</v>
      </c>
    </row>
    <row r="197" s="7" customFormat="1" spans="1:9">
      <c r="A197" s="14">
        <v>140</v>
      </c>
      <c r="B197" s="17" t="s">
        <v>248</v>
      </c>
      <c r="C197" s="14" t="s">
        <v>244</v>
      </c>
      <c r="D197" s="14">
        <v>5.87</v>
      </c>
      <c r="E197" s="18">
        <v>62.00376</v>
      </c>
      <c r="F197" s="19">
        <v>41.4987871387871</v>
      </c>
      <c r="G197" s="20">
        <v>152.603</v>
      </c>
      <c r="H197" s="20">
        <v>178.7</v>
      </c>
      <c r="I197" s="21">
        <v>0.868145394857143</v>
      </c>
    </row>
    <row r="198" s="7" customFormat="1" spans="1:9">
      <c r="A198" s="14">
        <v>42</v>
      </c>
      <c r="B198" s="17" t="s">
        <v>249</v>
      </c>
      <c r="C198" s="14" t="s">
        <v>244</v>
      </c>
      <c r="D198" s="14">
        <v>4.19</v>
      </c>
      <c r="E198" s="18">
        <v>34.12812</v>
      </c>
      <c r="F198" s="19">
        <v>15.2354310559006</v>
      </c>
      <c r="G198" s="20">
        <v>87.851</v>
      </c>
      <c r="H198" s="20">
        <v>78.1</v>
      </c>
      <c r="I198" s="21">
        <v>0.403019037759006</v>
      </c>
    </row>
    <row r="199" s="7" customFormat="1" spans="1:9">
      <c r="A199" s="14">
        <v>55</v>
      </c>
      <c r="B199" s="17" t="s">
        <v>250</v>
      </c>
      <c r="C199" s="14" t="s">
        <v>244</v>
      </c>
      <c r="D199" s="14">
        <v>4.42</v>
      </c>
      <c r="E199" s="18">
        <v>5.99196</v>
      </c>
      <c r="F199" s="19">
        <v>42.6356680731364</v>
      </c>
      <c r="G199" s="20">
        <v>79.757</v>
      </c>
      <c r="H199" s="20">
        <v>177.6</v>
      </c>
      <c r="I199" s="21">
        <v>0.525202602171429</v>
      </c>
    </row>
    <row r="200" s="7" customFormat="1" spans="1:9">
      <c r="A200" s="14">
        <v>146</v>
      </c>
      <c r="B200" s="17" t="s">
        <v>251</v>
      </c>
      <c r="C200" s="14" t="s">
        <v>244</v>
      </c>
      <c r="D200" s="14">
        <v>5.95</v>
      </c>
      <c r="E200" s="18">
        <v>33.60708</v>
      </c>
      <c r="F200" s="19">
        <v>7.03181313203248</v>
      </c>
      <c r="G200" s="20">
        <v>201.167</v>
      </c>
      <c r="H200" s="20">
        <v>68.1</v>
      </c>
      <c r="I200" s="21">
        <v>0.555431036855833</v>
      </c>
    </row>
    <row r="201" s="7" customFormat="1" spans="1:9">
      <c r="A201" s="14">
        <v>147</v>
      </c>
      <c r="B201" s="17" t="s">
        <v>252</v>
      </c>
      <c r="C201" s="14" t="s">
        <v>244</v>
      </c>
      <c r="D201" s="14">
        <v>5.27</v>
      </c>
      <c r="E201" s="18">
        <v>28.13616</v>
      </c>
      <c r="F201" s="19">
        <v>7.01072422607215</v>
      </c>
      <c r="G201" s="20">
        <v>91.898</v>
      </c>
      <c r="H201" s="20">
        <v>125.5</v>
      </c>
      <c r="I201" s="21">
        <v>0.472007354706504</v>
      </c>
    </row>
    <row r="202" s="7" customFormat="1" spans="1:9">
      <c r="A202" s="14">
        <v>148</v>
      </c>
      <c r="B202" s="17" t="s">
        <v>253</v>
      </c>
      <c r="C202" s="14" t="s">
        <v>244</v>
      </c>
      <c r="D202" s="14">
        <v>4.88</v>
      </c>
      <c r="E202" s="18">
        <v>67.99572</v>
      </c>
      <c r="F202" s="19">
        <v>16.6103018108652</v>
      </c>
      <c r="G202" s="20">
        <v>298.295</v>
      </c>
      <c r="H202" s="20">
        <v>80.7</v>
      </c>
      <c r="I202" s="21">
        <v>0.621585344064386</v>
      </c>
    </row>
    <row r="203" s="7" customFormat="1" spans="1:9">
      <c r="A203" s="14">
        <v>163</v>
      </c>
      <c r="B203" s="17" t="s">
        <v>254</v>
      </c>
      <c r="C203" s="14" t="s">
        <v>244</v>
      </c>
      <c r="D203" s="14">
        <v>4.7</v>
      </c>
      <c r="E203" s="18">
        <v>80.50068</v>
      </c>
      <c r="F203" s="19">
        <v>51.2887577639752</v>
      </c>
      <c r="G203" s="20">
        <v>456.128</v>
      </c>
      <c r="H203" s="20">
        <v>248.7</v>
      </c>
      <c r="I203" s="21">
        <v>0.87876</v>
      </c>
    </row>
    <row r="204" s="7" customFormat="1" spans="1:9">
      <c r="A204" s="14">
        <v>53</v>
      </c>
      <c r="B204" s="17" t="s">
        <v>255</v>
      </c>
      <c r="C204" s="14" t="s">
        <v>244</v>
      </c>
      <c r="D204" s="14">
        <v>4.4</v>
      </c>
      <c r="E204" s="18">
        <v>82.32432</v>
      </c>
      <c r="F204" s="19">
        <v>41.243202484472</v>
      </c>
      <c r="G204" s="20">
        <v>322.577</v>
      </c>
      <c r="H204" s="20">
        <v>181.7</v>
      </c>
      <c r="I204" s="21">
        <v>0.865877142857143</v>
      </c>
    </row>
    <row r="205" s="7" customFormat="1" spans="1:9">
      <c r="A205" s="14">
        <v>232</v>
      </c>
      <c r="B205" s="17" t="s">
        <v>256</v>
      </c>
      <c r="C205" s="14" t="s">
        <v>244</v>
      </c>
      <c r="D205" s="14">
        <v>4.34</v>
      </c>
      <c r="E205" s="18">
        <v>101.34228</v>
      </c>
      <c r="F205" s="19">
        <v>24.6741625371655</v>
      </c>
      <c r="G205" s="20">
        <v>274.013</v>
      </c>
      <c r="H205" s="20">
        <v>100.5</v>
      </c>
      <c r="I205" s="21">
        <v>0.681541049129265</v>
      </c>
    </row>
    <row r="206" s="7" customFormat="1" spans="1:9">
      <c r="A206" s="14">
        <v>150</v>
      </c>
      <c r="B206" s="17" t="s">
        <v>257</v>
      </c>
      <c r="C206" s="14" t="s">
        <v>244</v>
      </c>
      <c r="D206" s="14">
        <v>4.71</v>
      </c>
      <c r="E206" s="18">
        <v>23.96784</v>
      </c>
      <c r="F206" s="19">
        <v>21.2481946752336</v>
      </c>
      <c r="G206" s="20">
        <v>104.039</v>
      </c>
      <c r="H206" s="20">
        <v>160.5</v>
      </c>
      <c r="I206" s="21">
        <v>0.566493069646261</v>
      </c>
    </row>
    <row r="207" s="7" customFormat="1" spans="1:9">
      <c r="A207" s="14">
        <v>135</v>
      </c>
      <c r="B207" s="17" t="s">
        <v>258</v>
      </c>
      <c r="C207" s="14" t="s">
        <v>244</v>
      </c>
      <c r="D207" s="14">
        <v>4.02</v>
      </c>
      <c r="E207" s="18">
        <v>101.34228</v>
      </c>
      <c r="F207" s="19">
        <v>17.9767149113041</v>
      </c>
      <c r="G207" s="20">
        <v>176.885</v>
      </c>
      <c r="H207" s="20">
        <v>132.5</v>
      </c>
      <c r="I207" s="21">
        <v>0.665953457663899</v>
      </c>
    </row>
    <row r="208" s="7" customFormat="1" spans="1:9">
      <c r="A208" s="14">
        <v>137</v>
      </c>
      <c r="B208" s="17" t="s">
        <v>259</v>
      </c>
      <c r="C208" s="14" t="s">
        <v>244</v>
      </c>
      <c r="D208" s="14">
        <v>4.28</v>
      </c>
      <c r="E208" s="18">
        <v>58.35648</v>
      </c>
      <c r="F208" s="19">
        <v>32.3878459554081</v>
      </c>
      <c r="G208" s="20">
        <v>613.961</v>
      </c>
      <c r="H208" s="20">
        <v>188.5</v>
      </c>
      <c r="I208" s="21">
        <v>0.819618368159204</v>
      </c>
    </row>
    <row r="209" s="7" customFormat="1" spans="1:9">
      <c r="A209" s="14">
        <v>47</v>
      </c>
      <c r="B209" s="17" t="s">
        <v>260</v>
      </c>
      <c r="C209" s="14" t="s">
        <v>244</v>
      </c>
      <c r="D209" s="14">
        <v>4.27</v>
      </c>
      <c r="E209" s="18">
        <v>53.14608</v>
      </c>
      <c r="F209" s="19">
        <v>40.2080103084969</v>
      </c>
      <c r="G209" s="20">
        <v>290.201</v>
      </c>
      <c r="H209" s="20">
        <v>120.2</v>
      </c>
      <c r="I209" s="21">
        <v>0.800694571428571</v>
      </c>
    </row>
    <row r="210" s="7" customFormat="1" spans="1:9">
      <c r="A210" s="14">
        <v>7</v>
      </c>
      <c r="B210" s="17" t="s">
        <v>261</v>
      </c>
      <c r="C210" s="14" t="s">
        <v>244</v>
      </c>
      <c r="D210" s="14">
        <v>4.17</v>
      </c>
      <c r="E210" s="18">
        <v>84.92952</v>
      </c>
      <c r="F210" s="19">
        <v>37.3416991089525</v>
      </c>
      <c r="G210" s="20">
        <v>472.316</v>
      </c>
      <c r="H210" s="20">
        <v>141.1</v>
      </c>
      <c r="I210" s="21">
        <v>0.823845460902629</v>
      </c>
    </row>
    <row r="211" s="7" customFormat="1" spans="1:9">
      <c r="A211" s="14">
        <v>20</v>
      </c>
      <c r="B211" s="17" t="s">
        <v>262</v>
      </c>
      <c r="C211" s="14" t="s">
        <v>244</v>
      </c>
      <c r="D211" s="14">
        <v>4.18</v>
      </c>
      <c r="E211" s="18">
        <v>21.62316</v>
      </c>
      <c r="F211" s="19">
        <v>28.9013107065409</v>
      </c>
      <c r="G211" s="20">
        <v>193.073</v>
      </c>
      <c r="H211" s="20">
        <v>132.3</v>
      </c>
      <c r="I211" s="21">
        <v>0.651077398843892</v>
      </c>
    </row>
    <row r="212" s="7" customFormat="1" spans="1:9">
      <c r="A212" s="14">
        <v>141</v>
      </c>
      <c r="B212" s="17" t="s">
        <v>263</v>
      </c>
      <c r="C212" s="14" t="s">
        <v>244</v>
      </c>
      <c r="D212" s="14">
        <v>6.37</v>
      </c>
      <c r="E212" s="18">
        <v>46.63308</v>
      </c>
      <c r="F212" s="19">
        <v>26.9040781440781</v>
      </c>
      <c r="G212" s="20">
        <v>205.214</v>
      </c>
      <c r="H212" s="20">
        <v>161.2</v>
      </c>
      <c r="I212" s="21">
        <v>0.879756593406593</v>
      </c>
    </row>
    <row r="213" s="7" customFormat="1" spans="1:9">
      <c r="A213" s="14">
        <v>107</v>
      </c>
      <c r="B213" s="17" t="s">
        <v>264</v>
      </c>
      <c r="C213" s="14" t="s">
        <v>244</v>
      </c>
      <c r="D213" s="14">
        <v>4.33</v>
      </c>
      <c r="E213" s="18">
        <v>92.22408</v>
      </c>
      <c r="F213" s="19">
        <v>24.357325097263</v>
      </c>
      <c r="G213" s="20">
        <v>132.368</v>
      </c>
      <c r="H213" s="20">
        <v>102.3</v>
      </c>
      <c r="I213" s="21">
        <v>0.596161210382363</v>
      </c>
    </row>
    <row r="214" s="7" customFormat="1" spans="1:9">
      <c r="A214" s="14">
        <v>43</v>
      </c>
      <c r="B214" s="17" t="s">
        <v>265</v>
      </c>
      <c r="C214" s="14" t="s">
        <v>244</v>
      </c>
      <c r="D214" s="14">
        <v>4.45</v>
      </c>
      <c r="E214" s="18">
        <v>38.55696</v>
      </c>
      <c r="F214" s="19">
        <v>41.2845170014735</v>
      </c>
      <c r="G214" s="20">
        <v>156.65</v>
      </c>
      <c r="H214" s="20">
        <v>160.7</v>
      </c>
      <c r="I214" s="21">
        <v>0.804422042742857</v>
      </c>
    </row>
    <row r="215" s="7" customFormat="1" spans="1:9">
      <c r="A215" s="14">
        <v>45</v>
      </c>
      <c r="B215" s="17" t="s">
        <v>266</v>
      </c>
      <c r="C215" s="14" t="s">
        <v>244</v>
      </c>
      <c r="D215" s="14">
        <v>4.67</v>
      </c>
      <c r="E215" s="18">
        <v>116.97348</v>
      </c>
      <c r="F215" s="19">
        <v>31.1955040414824</v>
      </c>
      <c r="G215" s="20">
        <v>257.825</v>
      </c>
      <c r="H215" s="20">
        <v>124.4</v>
      </c>
      <c r="I215" s="21">
        <v>0.778727436109719</v>
      </c>
    </row>
    <row r="216" s="7" customFormat="1" spans="1:9">
      <c r="A216" s="14">
        <v>139</v>
      </c>
      <c r="B216" s="17" t="s">
        <v>267</v>
      </c>
      <c r="C216" s="14" t="s">
        <v>244</v>
      </c>
      <c r="D216" s="14">
        <v>4.12</v>
      </c>
      <c r="E216" s="18">
        <v>29.43876</v>
      </c>
      <c r="F216" s="19">
        <v>20.0676209410205</v>
      </c>
      <c r="G216" s="20">
        <v>43.334</v>
      </c>
      <c r="H216" s="20">
        <v>161.6</v>
      </c>
      <c r="I216" s="21">
        <v>0.495501300967225</v>
      </c>
    </row>
    <row r="217" s="7" customFormat="1" spans="1:9">
      <c r="A217" s="14">
        <v>143</v>
      </c>
      <c r="B217" s="17" t="s">
        <v>268</v>
      </c>
      <c r="C217" s="14" t="s">
        <v>244</v>
      </c>
      <c r="D217" s="14">
        <v>5.48</v>
      </c>
      <c r="E217" s="18">
        <v>90.66096</v>
      </c>
      <c r="F217" s="19">
        <v>22.4133984533985</v>
      </c>
      <c r="G217" s="20">
        <v>342.812</v>
      </c>
      <c r="H217" s="20">
        <v>167.5</v>
      </c>
      <c r="I217" s="21">
        <v>0.81728778021978</v>
      </c>
    </row>
    <row r="218" s="7" customFormat="1" spans="1:9">
      <c r="A218" s="14">
        <v>151</v>
      </c>
      <c r="B218" s="17" t="s">
        <v>269</v>
      </c>
      <c r="C218" s="14" t="s">
        <v>244</v>
      </c>
      <c r="D218" s="14">
        <v>4.34</v>
      </c>
      <c r="E218" s="18">
        <v>46.37256</v>
      </c>
      <c r="F218" s="19">
        <v>17.9947858389985</v>
      </c>
      <c r="G218" s="20">
        <v>104.039</v>
      </c>
      <c r="H218" s="20">
        <v>168.9</v>
      </c>
      <c r="I218" s="21">
        <v>0.621258490959163</v>
      </c>
    </row>
    <row r="219" s="7" customFormat="1" spans="1:9">
      <c r="A219" s="14">
        <v>144</v>
      </c>
      <c r="B219" s="17" t="s">
        <v>270</v>
      </c>
      <c r="C219" s="14" t="s">
        <v>244</v>
      </c>
      <c r="D219" s="14">
        <v>4.71</v>
      </c>
      <c r="E219" s="18">
        <v>43.24632</v>
      </c>
      <c r="F219" s="19">
        <v>15.2822617860704</v>
      </c>
      <c r="G219" s="20">
        <v>411.611</v>
      </c>
      <c r="H219" s="20">
        <v>72.3</v>
      </c>
      <c r="I219" s="21">
        <v>0.590313642216209</v>
      </c>
    </row>
    <row r="220" s="7" customFormat="1" spans="1:9">
      <c r="A220" s="14">
        <v>285</v>
      </c>
      <c r="B220" s="17" t="s">
        <v>271</v>
      </c>
      <c r="C220" s="14" t="s">
        <v>244</v>
      </c>
      <c r="D220" s="14">
        <v>6.86</v>
      </c>
      <c r="E220" s="18">
        <v>35.43072</v>
      </c>
      <c r="F220" s="19">
        <v>16.3334767731618</v>
      </c>
      <c r="G220" s="20">
        <v>99.992</v>
      </c>
      <c r="H220" s="20">
        <v>90.7</v>
      </c>
      <c r="I220" s="21">
        <v>0.571562978917931</v>
      </c>
    </row>
    <row r="221" s="7" customFormat="1" spans="1:9">
      <c r="A221" s="14">
        <v>4</v>
      </c>
      <c r="B221" s="17" t="s">
        <v>272</v>
      </c>
      <c r="C221" s="14" t="s">
        <v>244</v>
      </c>
      <c r="D221" s="14">
        <v>4.15</v>
      </c>
      <c r="E221" s="18">
        <v>145.8912</v>
      </c>
      <c r="F221" s="19">
        <v>50.9925888397317</v>
      </c>
      <c r="G221" s="20">
        <v>124.274</v>
      </c>
      <c r="H221" s="20">
        <v>227.8</v>
      </c>
      <c r="I221" s="21">
        <v>0.757909244571429</v>
      </c>
    </row>
    <row r="222" s="7" customFormat="1" spans="1:9">
      <c r="A222" s="14">
        <v>134</v>
      </c>
      <c r="B222" s="17" t="s">
        <v>273</v>
      </c>
      <c r="C222" s="14" t="s">
        <v>244</v>
      </c>
      <c r="D222" s="14">
        <v>6.33</v>
      </c>
      <c r="E222" s="18">
        <v>51.06192</v>
      </c>
      <c r="F222" s="19">
        <v>59.7002280916825</v>
      </c>
      <c r="G222" s="20">
        <v>63.569</v>
      </c>
      <c r="H222" s="20">
        <v>252.4</v>
      </c>
      <c r="I222" s="21">
        <v>0.773579453142857</v>
      </c>
    </row>
    <row r="223" s="7" customFormat="1" spans="1:9">
      <c r="A223" s="14">
        <v>5</v>
      </c>
      <c r="B223" s="17" t="s">
        <v>274</v>
      </c>
      <c r="C223" s="14" t="s">
        <v>244</v>
      </c>
      <c r="D223" s="14">
        <v>4.2</v>
      </c>
      <c r="E223" s="18">
        <v>36.73332</v>
      </c>
      <c r="F223" s="19">
        <v>50.2616129032258</v>
      </c>
      <c r="G223" s="20">
        <v>184.979</v>
      </c>
      <c r="H223" s="20">
        <v>215.3</v>
      </c>
      <c r="I223" s="21">
        <v>0.820025534057143</v>
      </c>
    </row>
    <row r="224" s="7" customFormat="1" spans="1:9">
      <c r="A224" s="14">
        <v>41</v>
      </c>
      <c r="B224" s="17" t="s">
        <v>275</v>
      </c>
      <c r="C224" s="14" t="s">
        <v>244</v>
      </c>
      <c r="D224" s="14">
        <v>4.2</v>
      </c>
      <c r="E224" s="18">
        <v>92.74512</v>
      </c>
      <c r="F224" s="19">
        <v>19.6993337379167</v>
      </c>
      <c r="G224" s="20">
        <v>168.791</v>
      </c>
      <c r="H224" s="20">
        <v>96.3</v>
      </c>
      <c r="I224" s="21">
        <v>0.600192617613322</v>
      </c>
    </row>
    <row r="225" s="7" customFormat="1" spans="1:9">
      <c r="A225" s="14">
        <v>132</v>
      </c>
      <c r="B225" s="17" t="s">
        <v>276</v>
      </c>
      <c r="C225" s="14" t="s">
        <v>244</v>
      </c>
      <c r="D225" s="14">
        <v>5.27</v>
      </c>
      <c r="E225" s="18">
        <v>89.09784</v>
      </c>
      <c r="F225" s="19">
        <v>13.4185939232646</v>
      </c>
      <c r="G225" s="20">
        <v>164.744</v>
      </c>
      <c r="H225" s="20">
        <v>129</v>
      </c>
      <c r="I225" s="21">
        <v>0.672429131757057</v>
      </c>
    </row>
    <row r="226" s="7" customFormat="1" spans="1:9">
      <c r="A226" s="14">
        <v>155</v>
      </c>
      <c r="B226" s="17" t="s">
        <v>277</v>
      </c>
      <c r="C226" s="14" t="s">
        <v>244</v>
      </c>
      <c r="D226" s="14">
        <v>5.53</v>
      </c>
      <c r="E226" s="18">
        <v>25.79148</v>
      </c>
      <c r="F226" s="19">
        <v>28.219077973819</v>
      </c>
      <c r="G226" s="20">
        <v>116.18</v>
      </c>
      <c r="H226" s="20">
        <v>124.1</v>
      </c>
      <c r="I226" s="21">
        <v>0.613173256715766</v>
      </c>
    </row>
    <row r="227" s="7" customFormat="1" spans="1:9">
      <c r="A227" s="14">
        <v>103</v>
      </c>
      <c r="B227" s="17" t="s">
        <v>278</v>
      </c>
      <c r="C227" s="14" t="s">
        <v>244</v>
      </c>
      <c r="D227" s="14">
        <v>4.79</v>
      </c>
      <c r="E227" s="18">
        <v>57.05388</v>
      </c>
      <c r="F227" s="19">
        <v>52.5459772380704</v>
      </c>
      <c r="G227" s="20">
        <v>533.021</v>
      </c>
      <c r="H227" s="20">
        <v>240.3</v>
      </c>
      <c r="I227" s="21">
        <v>0.882624857142857</v>
      </c>
    </row>
    <row r="228" s="7" customFormat="1" spans="1:9">
      <c r="A228" s="14">
        <v>290</v>
      </c>
      <c r="B228" s="17" t="s">
        <v>279</v>
      </c>
      <c r="C228" s="14" t="s">
        <v>244</v>
      </c>
      <c r="D228" s="14">
        <v>4.49</v>
      </c>
      <c r="E228" s="18">
        <v>78.93756</v>
      </c>
      <c r="F228" s="19">
        <v>53.7633218288406</v>
      </c>
      <c r="G228" s="20">
        <v>197.12</v>
      </c>
      <c r="H228" s="20">
        <v>240.6</v>
      </c>
      <c r="I228" s="21">
        <v>0.86604408</v>
      </c>
    </row>
    <row r="229" s="7" customFormat="1" spans="1:9">
      <c r="A229" s="14">
        <v>238</v>
      </c>
      <c r="B229" s="17" t="s">
        <v>280</v>
      </c>
      <c r="C229" s="14" t="s">
        <v>281</v>
      </c>
      <c r="D229" s="14">
        <v>4.64</v>
      </c>
      <c r="E229" s="18">
        <v>67.21416</v>
      </c>
      <c r="F229" s="19">
        <v>25.03</v>
      </c>
      <c r="G229" s="20">
        <v>322.577</v>
      </c>
      <c r="H229" s="20">
        <v>125.9</v>
      </c>
      <c r="I229" s="21">
        <v>0.747145428571429</v>
      </c>
    </row>
    <row r="230" s="7" customFormat="1" spans="1:9">
      <c r="A230" s="14">
        <v>88</v>
      </c>
      <c r="B230" s="17" t="s">
        <v>282</v>
      </c>
      <c r="C230" s="14" t="s">
        <v>281</v>
      </c>
      <c r="D230" s="14">
        <v>7.22</v>
      </c>
      <c r="E230" s="18">
        <v>84.92952</v>
      </c>
      <c r="F230" s="19">
        <v>35.2886125691588</v>
      </c>
      <c r="G230" s="20">
        <v>399.47</v>
      </c>
      <c r="H230" s="20">
        <v>156.3</v>
      </c>
      <c r="I230" s="21">
        <v>0.961534507873457</v>
      </c>
    </row>
    <row r="231" s="7" customFormat="1" spans="1:9">
      <c r="A231" s="14">
        <v>206</v>
      </c>
      <c r="B231" s="17" t="s">
        <v>283</v>
      </c>
      <c r="C231" s="14" t="s">
        <v>281</v>
      </c>
      <c r="D231" s="14">
        <v>5.54</v>
      </c>
      <c r="E231" s="18">
        <v>96.13188</v>
      </c>
      <c r="F231" s="19">
        <v>17.3105621964416</v>
      </c>
      <c r="G231" s="20">
        <v>23.099</v>
      </c>
      <c r="H231" s="20">
        <v>92.3</v>
      </c>
      <c r="I231" s="21">
        <v>0.484309035860785</v>
      </c>
    </row>
    <row r="232" s="7" customFormat="1" spans="1:9">
      <c r="A232" s="14">
        <v>250</v>
      </c>
      <c r="B232" s="17" t="s">
        <v>284</v>
      </c>
      <c r="C232" s="14" t="s">
        <v>281</v>
      </c>
      <c r="D232" s="14">
        <v>8.29</v>
      </c>
      <c r="E232" s="18">
        <v>36.21228</v>
      </c>
      <c r="F232" s="19">
        <v>67.04</v>
      </c>
      <c r="G232" s="20">
        <v>108.086</v>
      </c>
      <c r="H232" s="20">
        <v>265.9</v>
      </c>
      <c r="I232" s="21">
        <v>0.860139141942857</v>
      </c>
    </row>
    <row r="233" s="7" customFormat="1" spans="1:9">
      <c r="A233" s="14">
        <v>222</v>
      </c>
      <c r="B233" s="17" t="s">
        <v>285</v>
      </c>
      <c r="C233" s="14" t="s">
        <v>281</v>
      </c>
      <c r="D233" s="14">
        <v>5.18</v>
      </c>
      <c r="E233" s="18">
        <v>73.98768</v>
      </c>
      <c r="F233" s="19">
        <v>46.9033990404285</v>
      </c>
      <c r="G233" s="20">
        <v>411.611</v>
      </c>
      <c r="H233" s="20">
        <v>131.3</v>
      </c>
      <c r="I233" s="21">
        <v>0.861972571428571</v>
      </c>
    </row>
    <row r="234" s="7" customFormat="1" spans="1:9">
      <c r="A234" s="14">
        <v>138</v>
      </c>
      <c r="B234" s="17" t="s">
        <v>286</v>
      </c>
      <c r="C234" s="14" t="s">
        <v>281</v>
      </c>
      <c r="D234" s="14">
        <v>5.99</v>
      </c>
      <c r="E234" s="18">
        <v>15.37068</v>
      </c>
      <c r="F234" s="19">
        <v>13.4996697902722</v>
      </c>
      <c r="G234" s="20">
        <v>95.945</v>
      </c>
      <c r="H234" s="20">
        <v>140.9</v>
      </c>
      <c r="I234" s="21">
        <v>0.503716253096041</v>
      </c>
    </row>
    <row r="235" s="7" customFormat="1" spans="1:9">
      <c r="A235" s="14">
        <v>240</v>
      </c>
      <c r="B235" s="17" t="s">
        <v>287</v>
      </c>
      <c r="C235" s="14" t="s">
        <v>281</v>
      </c>
      <c r="D235" s="14">
        <v>8.07</v>
      </c>
      <c r="E235" s="18">
        <v>113.06568</v>
      </c>
      <c r="F235" s="19">
        <v>9.07</v>
      </c>
      <c r="G235" s="20">
        <v>411.611</v>
      </c>
      <c r="H235" s="20">
        <v>53.1</v>
      </c>
      <c r="I235" s="21">
        <v>0.651978</v>
      </c>
    </row>
    <row r="236" s="7" customFormat="1" spans="1:9">
      <c r="A236" s="14">
        <v>145</v>
      </c>
      <c r="B236" s="17" t="s">
        <v>288</v>
      </c>
      <c r="C236" s="14" t="s">
        <v>281</v>
      </c>
      <c r="D236" s="14">
        <v>7.95</v>
      </c>
      <c r="E236" s="18">
        <v>58.87752</v>
      </c>
      <c r="F236" s="19">
        <v>17.6571770744226</v>
      </c>
      <c r="G236" s="20">
        <v>367.094</v>
      </c>
      <c r="H236" s="20">
        <v>84.9</v>
      </c>
      <c r="I236" s="21">
        <v>0.748148756201882</v>
      </c>
    </row>
    <row r="237" s="7" customFormat="1" spans="1:9">
      <c r="A237" s="14">
        <v>223</v>
      </c>
      <c r="B237" s="17" t="s">
        <v>289</v>
      </c>
      <c r="C237" s="14" t="s">
        <v>281</v>
      </c>
      <c r="D237" s="14">
        <v>7.12</v>
      </c>
      <c r="E237" s="18">
        <v>113.58672</v>
      </c>
      <c r="F237" s="19">
        <v>35.6537553750597</v>
      </c>
      <c r="G237" s="20">
        <v>257.825</v>
      </c>
      <c r="H237" s="20">
        <v>125.7</v>
      </c>
      <c r="I237" s="21">
        <v>0.910611993311037</v>
      </c>
    </row>
    <row r="238" s="7" customFormat="1" spans="1:9">
      <c r="A238" s="14">
        <v>229</v>
      </c>
      <c r="B238" s="17" t="s">
        <v>290</v>
      </c>
      <c r="C238" s="14" t="s">
        <v>281</v>
      </c>
      <c r="D238" s="14">
        <v>7.22</v>
      </c>
      <c r="E238" s="18">
        <v>22.66524</v>
      </c>
      <c r="F238" s="19">
        <v>13.42</v>
      </c>
      <c r="G238" s="20">
        <v>318.53</v>
      </c>
      <c r="H238" s="20">
        <v>82.5</v>
      </c>
      <c r="I238" s="21">
        <v>0.613053292114286</v>
      </c>
    </row>
    <row r="239" s="7" customFormat="1" spans="1:9">
      <c r="A239" s="14">
        <v>90</v>
      </c>
      <c r="B239" s="17" t="s">
        <v>291</v>
      </c>
      <c r="C239" s="14" t="s">
        <v>281</v>
      </c>
      <c r="D239" s="14">
        <v>6.3</v>
      </c>
      <c r="E239" s="18">
        <v>85.71108</v>
      </c>
      <c r="F239" s="19">
        <v>30.6231383129793</v>
      </c>
      <c r="G239" s="20">
        <v>278.06</v>
      </c>
      <c r="H239" s="20">
        <v>89.1</v>
      </c>
      <c r="I239" s="21">
        <v>0.775033518318659</v>
      </c>
    </row>
    <row r="240" s="7" customFormat="1" spans="1:9">
      <c r="A240" s="14">
        <v>154</v>
      </c>
      <c r="B240" s="17" t="s">
        <v>292</v>
      </c>
      <c r="C240" s="14" t="s">
        <v>281</v>
      </c>
      <c r="D240" s="14">
        <v>7.41</v>
      </c>
      <c r="E240" s="18">
        <v>111.24204</v>
      </c>
      <c r="F240" s="19">
        <v>20.2085151818485</v>
      </c>
      <c r="G240" s="20">
        <v>326.624</v>
      </c>
      <c r="H240" s="20">
        <v>171.4</v>
      </c>
      <c r="I240" s="21">
        <v>0.888261124839125</v>
      </c>
    </row>
    <row r="241" s="7" customFormat="1" spans="1:9">
      <c r="A241" s="14">
        <v>230</v>
      </c>
      <c r="B241" s="17" t="s">
        <v>293</v>
      </c>
      <c r="C241" s="14" t="s">
        <v>281</v>
      </c>
      <c r="D241" s="14">
        <v>8.35</v>
      </c>
      <c r="E241" s="18">
        <v>56.27232</v>
      </c>
      <c r="F241" s="19">
        <v>21.98</v>
      </c>
      <c r="G241" s="20">
        <v>504.692</v>
      </c>
      <c r="H241" s="20">
        <v>97.9</v>
      </c>
      <c r="I241" s="21">
        <v>0.797492</v>
      </c>
    </row>
    <row r="242" s="7" customFormat="1" spans="1:9">
      <c r="A242" s="14">
        <v>62</v>
      </c>
      <c r="B242" s="17" t="s">
        <v>294</v>
      </c>
      <c r="C242" s="14" t="s">
        <v>281</v>
      </c>
      <c r="D242" s="14">
        <v>6.18</v>
      </c>
      <c r="E242" s="18">
        <v>92.22408</v>
      </c>
      <c r="F242" s="19">
        <v>27.3417581315375</v>
      </c>
      <c r="G242" s="20">
        <v>354.953</v>
      </c>
      <c r="H242" s="20">
        <v>104.4</v>
      </c>
      <c r="I242" s="21">
        <v>0.782760922481731</v>
      </c>
    </row>
    <row r="243" s="7" customFormat="1" spans="1:9">
      <c r="A243" s="14">
        <v>87</v>
      </c>
      <c r="B243" s="17" t="s">
        <v>295</v>
      </c>
      <c r="C243" s="14" t="s">
        <v>296</v>
      </c>
      <c r="D243" s="14">
        <v>4.76</v>
      </c>
      <c r="E243" s="18">
        <v>25.53096</v>
      </c>
      <c r="F243" s="19">
        <v>11.5519822733872</v>
      </c>
      <c r="G243" s="20">
        <v>160.697</v>
      </c>
      <c r="H243" s="20">
        <v>53</v>
      </c>
      <c r="I243" s="21">
        <v>0.417631163590576</v>
      </c>
    </row>
    <row r="244" s="7" customFormat="1" spans="1:9">
      <c r="A244" s="14">
        <v>64</v>
      </c>
      <c r="B244" s="17" t="s">
        <v>297</v>
      </c>
      <c r="C244" s="14" t="s">
        <v>296</v>
      </c>
      <c r="D244" s="14">
        <v>4.88</v>
      </c>
      <c r="E244" s="18">
        <v>16.15224</v>
      </c>
      <c r="F244" s="19">
        <v>35.3609258446137</v>
      </c>
      <c r="G244" s="20">
        <v>87.851</v>
      </c>
      <c r="H244" s="20">
        <v>135.6</v>
      </c>
      <c r="I244" s="21">
        <v>0.557408581389485</v>
      </c>
    </row>
    <row r="245" s="7" customFormat="1" spans="1:9">
      <c r="A245" s="14">
        <v>77</v>
      </c>
      <c r="B245" s="17" t="s">
        <v>298</v>
      </c>
      <c r="C245" s="14" t="s">
        <v>296</v>
      </c>
      <c r="D245" s="14">
        <v>4.89</v>
      </c>
      <c r="E245" s="18">
        <v>16.67328</v>
      </c>
      <c r="F245" s="19">
        <v>11.4251048554695</v>
      </c>
      <c r="G245" s="20">
        <v>128.321</v>
      </c>
      <c r="H245" s="20">
        <v>58.6</v>
      </c>
      <c r="I245" s="21">
        <v>0.33221526530525</v>
      </c>
    </row>
    <row r="246" s="7" customFormat="1" spans="1:9">
      <c r="A246" s="14">
        <v>157</v>
      </c>
      <c r="B246" s="17" t="s">
        <v>299</v>
      </c>
      <c r="C246" s="14" t="s">
        <v>296</v>
      </c>
      <c r="D246" s="14">
        <v>4.36</v>
      </c>
      <c r="E246" s="18">
        <v>52.104</v>
      </c>
      <c r="F246" s="19">
        <v>14.1318852575996</v>
      </c>
      <c r="G246" s="20">
        <v>229.496</v>
      </c>
      <c r="H246" s="20">
        <v>81.4</v>
      </c>
      <c r="I246" s="21">
        <v>0.587271608962466</v>
      </c>
    </row>
    <row r="247" s="7" customFormat="1" spans="1:9">
      <c r="A247" s="14">
        <v>85</v>
      </c>
      <c r="B247" s="17" t="s">
        <v>300</v>
      </c>
      <c r="C247" s="14" t="s">
        <v>296</v>
      </c>
      <c r="D247" s="14">
        <v>4.16</v>
      </c>
      <c r="E247" s="18">
        <v>40.12008</v>
      </c>
      <c r="F247" s="19">
        <v>36.942725391364</v>
      </c>
      <c r="G247" s="20">
        <v>160.697</v>
      </c>
      <c r="H247" s="20">
        <v>130</v>
      </c>
      <c r="I247" s="21">
        <v>0.748596522256223</v>
      </c>
    </row>
    <row r="248" s="7" customFormat="1" spans="1:9">
      <c r="A248" s="14">
        <v>291</v>
      </c>
      <c r="B248" s="17" t="s">
        <v>301</v>
      </c>
      <c r="C248" s="14" t="s">
        <v>296</v>
      </c>
      <c r="D248" s="14">
        <v>5.51</v>
      </c>
      <c r="E248" s="18">
        <v>50.54088</v>
      </c>
      <c r="F248" s="19">
        <v>22.5312571428571</v>
      </c>
      <c r="G248" s="20">
        <v>47.381</v>
      </c>
      <c r="H248" s="20">
        <v>91.9</v>
      </c>
      <c r="I248" s="21">
        <v>0.510412502857143</v>
      </c>
    </row>
    <row r="249" s="7" customFormat="1" spans="1:9">
      <c r="A249" s="14">
        <v>284</v>
      </c>
      <c r="B249" s="17" t="s">
        <v>302</v>
      </c>
      <c r="C249" s="14" t="s">
        <v>296</v>
      </c>
      <c r="D249" s="14">
        <v>5.7</v>
      </c>
      <c r="E249" s="18">
        <v>129.47844</v>
      </c>
      <c r="F249" s="19">
        <v>48.0278385093168</v>
      </c>
      <c r="G249" s="20">
        <v>124.274</v>
      </c>
      <c r="H249" s="20">
        <v>215.3</v>
      </c>
      <c r="I249" s="21">
        <v>0.824470673142857</v>
      </c>
    </row>
    <row r="250" s="7" customFormat="1" spans="1:9">
      <c r="A250" s="14">
        <v>292</v>
      </c>
      <c r="B250" s="17" t="s">
        <v>303</v>
      </c>
      <c r="C250" s="14" t="s">
        <v>296</v>
      </c>
      <c r="D250" s="14">
        <v>5.07</v>
      </c>
      <c r="E250" s="18">
        <v>66.4326</v>
      </c>
      <c r="F250" s="19">
        <v>21.3490857142857</v>
      </c>
      <c r="G250" s="20">
        <v>59.522</v>
      </c>
      <c r="H250" s="20">
        <v>101.7</v>
      </c>
      <c r="I250" s="21">
        <v>0.516960168</v>
      </c>
    </row>
    <row r="251" s="7" customFormat="1" spans="1:9">
      <c r="A251" s="14">
        <v>296</v>
      </c>
      <c r="B251" s="17" t="s">
        <v>304</v>
      </c>
      <c r="C251" s="14" t="s">
        <v>296</v>
      </c>
      <c r="D251" s="14">
        <v>6.98</v>
      </c>
      <c r="E251" s="18">
        <v>86.23212</v>
      </c>
      <c r="F251" s="19">
        <v>36.6467582846729</v>
      </c>
      <c r="G251" s="20">
        <v>354.953</v>
      </c>
      <c r="H251" s="20">
        <v>155.1</v>
      </c>
      <c r="I251" s="21">
        <v>0.958562209022948</v>
      </c>
    </row>
    <row r="252" s="7" customFormat="1" spans="1:9">
      <c r="A252" s="14">
        <v>298</v>
      </c>
      <c r="B252" s="17" t="s">
        <v>305</v>
      </c>
      <c r="C252" s="14" t="s">
        <v>296</v>
      </c>
      <c r="D252" s="14">
        <v>6.34</v>
      </c>
      <c r="E252" s="18">
        <v>75.02976</v>
      </c>
      <c r="F252" s="19">
        <v>15.5465645230902</v>
      </c>
      <c r="G252" s="20">
        <v>112.133</v>
      </c>
      <c r="H252" s="20">
        <v>93.8</v>
      </c>
      <c r="I252" s="21">
        <v>0.591916506138973</v>
      </c>
    </row>
    <row r="253" s="7" customFormat="1" spans="1:9">
      <c r="A253" s="14">
        <v>122</v>
      </c>
      <c r="B253" s="17" t="s">
        <v>306</v>
      </c>
      <c r="C253" s="14" t="s">
        <v>296</v>
      </c>
      <c r="D253" s="14">
        <v>4.91</v>
      </c>
      <c r="E253" s="18">
        <v>83.10588</v>
      </c>
      <c r="F253" s="19">
        <v>21.1847109932995</v>
      </c>
      <c r="G253" s="20">
        <v>209.261</v>
      </c>
      <c r="H253" s="20">
        <v>149.2</v>
      </c>
      <c r="I253" s="21">
        <v>0.784575439363817</v>
      </c>
    </row>
    <row r="254" s="7" customFormat="1" spans="1:9">
      <c r="A254" s="14">
        <v>205</v>
      </c>
      <c r="B254" s="17" t="s">
        <v>307</v>
      </c>
      <c r="C254" s="14" t="s">
        <v>296</v>
      </c>
      <c r="D254" s="14">
        <v>4.48</v>
      </c>
      <c r="E254" s="18">
        <v>65.91156</v>
      </c>
      <c r="F254" s="19">
        <v>26.4631577639752</v>
      </c>
      <c r="G254" s="20">
        <v>128.321</v>
      </c>
      <c r="H254" s="20">
        <v>120.6</v>
      </c>
      <c r="I254" s="21">
        <v>0.645377787354037</v>
      </c>
    </row>
    <row r="255" s="7" customFormat="1" spans="1:9">
      <c r="A255" s="14">
        <v>294</v>
      </c>
      <c r="B255" s="17" t="s">
        <v>308</v>
      </c>
      <c r="C255" s="14" t="s">
        <v>296</v>
      </c>
      <c r="D255" s="14">
        <v>6.15</v>
      </c>
      <c r="E255" s="18">
        <v>14.58912</v>
      </c>
      <c r="F255" s="19">
        <v>43.504747826087</v>
      </c>
      <c r="G255" s="20">
        <v>124.274</v>
      </c>
      <c r="H255" s="20">
        <v>158.2</v>
      </c>
      <c r="I255" s="21">
        <v>0.703962516342857</v>
      </c>
    </row>
    <row r="256" s="7" customFormat="1" spans="1:9">
      <c r="A256" s="14">
        <v>94</v>
      </c>
      <c r="B256" s="17" t="s">
        <v>309</v>
      </c>
      <c r="C256" s="14" t="s">
        <v>296</v>
      </c>
      <c r="D256" s="14">
        <v>4.28</v>
      </c>
      <c r="E256" s="18">
        <v>11.7234</v>
      </c>
      <c r="F256" s="19">
        <v>50.3893838509317</v>
      </c>
      <c r="G256" s="20">
        <v>176.885</v>
      </c>
      <c r="H256" s="20">
        <v>236.2</v>
      </c>
      <c r="I256" s="21">
        <v>0.675442249714286</v>
      </c>
    </row>
    <row r="257" s="7" customFormat="1" spans="1:9">
      <c r="A257" s="14">
        <v>210</v>
      </c>
      <c r="B257" s="17" t="s">
        <v>310</v>
      </c>
      <c r="C257" s="14" t="s">
        <v>296</v>
      </c>
      <c r="D257" s="14">
        <v>4.91</v>
      </c>
      <c r="E257" s="18">
        <v>147.45432</v>
      </c>
      <c r="F257" s="19">
        <v>21.0944164923999</v>
      </c>
      <c r="G257" s="20">
        <v>634.847178069695</v>
      </c>
      <c r="H257" s="20">
        <v>104.5</v>
      </c>
      <c r="I257" s="21">
        <v>0.694687849058959</v>
      </c>
    </row>
    <row r="258" s="7" customFormat="1" spans="1:9">
      <c r="A258" s="14">
        <v>288</v>
      </c>
      <c r="B258" s="17" t="s">
        <v>309</v>
      </c>
      <c r="C258" s="14" t="s">
        <v>296</v>
      </c>
      <c r="D258" s="14">
        <v>5.78</v>
      </c>
      <c r="E258" s="18">
        <v>28.91772</v>
      </c>
      <c r="F258" s="19">
        <v>22.3972933825618</v>
      </c>
      <c r="G258" s="20">
        <v>55.475</v>
      </c>
      <c r="H258" s="20">
        <v>130.4</v>
      </c>
      <c r="I258" s="21">
        <v>0.544329366322977</v>
      </c>
    </row>
    <row r="259" s="7" customFormat="1" spans="1:9">
      <c r="A259" s="14">
        <v>89</v>
      </c>
      <c r="B259" s="17" t="s">
        <v>311</v>
      </c>
      <c r="C259" s="14" t="s">
        <v>296</v>
      </c>
      <c r="D259" s="14">
        <v>4.64</v>
      </c>
      <c r="E259" s="18">
        <v>91.96356</v>
      </c>
      <c r="F259" s="19">
        <v>35.8590293238344</v>
      </c>
      <c r="G259" s="20">
        <v>302.342</v>
      </c>
      <c r="H259" s="20">
        <v>125.8</v>
      </c>
      <c r="I259" s="21">
        <v>0.805422186920134</v>
      </c>
    </row>
    <row r="260" s="7" customFormat="1" spans="1:9">
      <c r="A260" s="14">
        <v>214</v>
      </c>
      <c r="B260" s="17" t="s">
        <v>312</v>
      </c>
      <c r="C260" s="14" t="s">
        <v>296</v>
      </c>
      <c r="D260" s="14">
        <v>4.46</v>
      </c>
      <c r="E260" s="18">
        <v>38.55696</v>
      </c>
      <c r="F260" s="19">
        <v>23.5724140869071</v>
      </c>
      <c r="G260" s="20">
        <v>326.624</v>
      </c>
      <c r="H260" s="20">
        <v>306.428982345358</v>
      </c>
      <c r="I260" s="21">
        <v>0.771803907383584</v>
      </c>
    </row>
    <row r="261" s="7" customFormat="1" spans="1:9">
      <c r="A261" s="14">
        <v>268</v>
      </c>
      <c r="B261" s="17" t="s">
        <v>313</v>
      </c>
      <c r="C261" s="14" t="s">
        <v>296</v>
      </c>
      <c r="D261" s="14">
        <v>5.44</v>
      </c>
      <c r="E261" s="18">
        <v>139.3782</v>
      </c>
      <c r="F261" s="19">
        <v>51.5232630478348</v>
      </c>
      <c r="G261" s="20">
        <v>120.227</v>
      </c>
      <c r="H261" s="20">
        <v>209.7</v>
      </c>
      <c r="I261" s="21">
        <v>0.808109182285714</v>
      </c>
    </row>
    <row r="262" s="7" customFormat="1" spans="1:9">
      <c r="A262" s="14">
        <v>102</v>
      </c>
      <c r="B262" s="17" t="s">
        <v>314</v>
      </c>
      <c r="C262" s="14" t="s">
        <v>296</v>
      </c>
      <c r="D262" s="14">
        <v>6.11</v>
      </c>
      <c r="E262" s="18">
        <v>140.42028</v>
      </c>
      <c r="F262" s="19">
        <v>26.9580202424647</v>
      </c>
      <c r="G262" s="20">
        <v>79.757</v>
      </c>
      <c r="H262" s="20">
        <v>170.6</v>
      </c>
      <c r="I262" s="21">
        <v>0.714490725880738</v>
      </c>
    </row>
    <row r="263" s="7" customFormat="1" spans="1:9">
      <c r="A263" s="14">
        <v>127</v>
      </c>
      <c r="B263" s="17" t="s">
        <v>315</v>
      </c>
      <c r="C263" s="14" t="s">
        <v>296</v>
      </c>
      <c r="D263" s="14">
        <v>4.24</v>
      </c>
      <c r="E263" s="18">
        <v>109.93944</v>
      </c>
      <c r="F263" s="19">
        <v>6.68929696163229</v>
      </c>
      <c r="G263" s="20">
        <v>237.59</v>
      </c>
      <c r="H263" s="20">
        <v>98.9</v>
      </c>
      <c r="I263" s="21">
        <v>0.5769284893071</v>
      </c>
    </row>
    <row r="264" s="7" customFormat="1" spans="1:9">
      <c r="A264" s="14">
        <v>81</v>
      </c>
      <c r="B264" s="14" t="s">
        <v>316</v>
      </c>
      <c r="C264" s="14" t="s">
        <v>296</v>
      </c>
      <c r="D264" s="14">
        <v>4.27</v>
      </c>
      <c r="E264" s="18">
        <v>24.22836</v>
      </c>
      <c r="F264" s="19">
        <v>10.2888718543547</v>
      </c>
      <c r="G264" s="20">
        <v>136.415</v>
      </c>
      <c r="H264" s="20">
        <v>60</v>
      </c>
      <c r="I264" s="21">
        <v>0.351422257613516</v>
      </c>
    </row>
    <row r="265" s="7" customFormat="1" spans="1:9">
      <c r="A265" s="14">
        <v>173</v>
      </c>
      <c r="B265" s="17" t="s">
        <v>317</v>
      </c>
      <c r="C265" s="14" t="s">
        <v>296</v>
      </c>
      <c r="D265" s="14">
        <v>4.32</v>
      </c>
      <c r="E265" s="18">
        <v>51.32244</v>
      </c>
      <c r="F265" s="19">
        <v>23.5662360992301</v>
      </c>
      <c r="G265" s="20">
        <v>245.684</v>
      </c>
      <c r="H265" s="20">
        <v>123.4</v>
      </c>
      <c r="I265" s="21">
        <v>0.720499389221557</v>
      </c>
    </row>
    <row r="266" s="7" customFormat="1" spans="1:9">
      <c r="A266" s="14">
        <v>97</v>
      </c>
      <c r="B266" s="17" t="s">
        <v>318</v>
      </c>
      <c r="C266" s="14" t="s">
        <v>296</v>
      </c>
      <c r="D266" s="14">
        <v>4.41</v>
      </c>
      <c r="E266" s="18">
        <v>110.46048</v>
      </c>
      <c r="F266" s="19">
        <v>25.3858060628534</v>
      </c>
      <c r="G266" s="20">
        <v>112.133</v>
      </c>
      <c r="H266" s="20">
        <v>122.7</v>
      </c>
      <c r="I266" s="21">
        <v>0.61996869616798</v>
      </c>
    </row>
    <row r="267" s="7" customFormat="1" spans="1:9">
      <c r="A267" s="14">
        <v>287</v>
      </c>
      <c r="B267" s="17" t="s">
        <v>319</v>
      </c>
      <c r="C267" s="14" t="s">
        <v>296</v>
      </c>
      <c r="D267" s="14">
        <v>5.74</v>
      </c>
      <c r="E267" s="18">
        <v>61.2222</v>
      </c>
      <c r="F267" s="19">
        <v>20.2476247848537</v>
      </c>
      <c r="G267" s="20">
        <v>51.428</v>
      </c>
      <c r="H267" s="20">
        <v>96.1</v>
      </c>
      <c r="I267" s="21">
        <v>0.518191297266781</v>
      </c>
    </row>
    <row r="268" s="7" customFormat="1" spans="1:9">
      <c r="A268" s="14">
        <v>101</v>
      </c>
      <c r="B268" s="17" t="s">
        <v>320</v>
      </c>
      <c r="C268" s="14" t="s">
        <v>296</v>
      </c>
      <c r="D268" s="14">
        <v>4.92</v>
      </c>
      <c r="E268" s="18">
        <v>123.48648</v>
      </c>
      <c r="F268" s="19">
        <v>12.3589152643115</v>
      </c>
      <c r="G268" s="20">
        <v>233.543</v>
      </c>
      <c r="H268" s="20">
        <v>95</v>
      </c>
      <c r="I268" s="21">
        <v>0.628945570998711</v>
      </c>
    </row>
    <row r="269" s="7" customFormat="1" spans="1:9">
      <c r="A269" s="14">
        <v>177</v>
      </c>
      <c r="B269" s="17" t="s">
        <v>321</v>
      </c>
      <c r="C269" s="14" t="s">
        <v>296</v>
      </c>
      <c r="D269" s="14">
        <v>4.82</v>
      </c>
      <c r="E269" s="18">
        <v>65.65104</v>
      </c>
      <c r="F269" s="19">
        <v>22.4537408837409</v>
      </c>
      <c r="G269" s="20">
        <v>350.906</v>
      </c>
      <c r="H269" s="20">
        <v>70.9</v>
      </c>
      <c r="I269" s="21">
        <v>0.630963343629344</v>
      </c>
    </row>
    <row r="270" s="7" customFormat="1" spans="1:9">
      <c r="A270" s="14">
        <v>213</v>
      </c>
      <c r="B270" s="17" t="s">
        <v>322</v>
      </c>
      <c r="C270" s="14" t="s">
        <v>296</v>
      </c>
      <c r="D270" s="14">
        <v>4.57</v>
      </c>
      <c r="E270" s="18">
        <v>133.38624</v>
      </c>
      <c r="F270" s="19">
        <v>27.2327800770658</v>
      </c>
      <c r="G270" s="20">
        <v>318.53</v>
      </c>
      <c r="H270" s="20">
        <v>111.5</v>
      </c>
      <c r="I270" s="21">
        <v>0.727234440987584</v>
      </c>
    </row>
    <row r="271" s="7" customFormat="1" spans="1:9">
      <c r="A271" s="14">
        <v>286</v>
      </c>
      <c r="B271" s="17" t="s">
        <v>323</v>
      </c>
      <c r="C271" s="14" t="s">
        <v>296</v>
      </c>
      <c r="D271" s="14">
        <v>6.02</v>
      </c>
      <c r="E271" s="18">
        <v>49.75932</v>
      </c>
      <c r="F271" s="19">
        <v>23.6192316448492</v>
      </c>
      <c r="G271" s="20">
        <v>116.18</v>
      </c>
      <c r="H271" s="20">
        <v>117.2</v>
      </c>
      <c r="I271" s="21">
        <v>0.673763542310757</v>
      </c>
    </row>
    <row r="272" s="7" customFormat="1" spans="1:9">
      <c r="A272" s="14">
        <v>299</v>
      </c>
      <c r="B272" s="17" t="s">
        <v>324</v>
      </c>
      <c r="C272" s="14" t="s">
        <v>296</v>
      </c>
      <c r="D272" s="14">
        <v>6.22</v>
      </c>
      <c r="E272" s="18">
        <v>86.49264</v>
      </c>
      <c r="F272" s="19">
        <v>18.8906396588486</v>
      </c>
      <c r="G272" s="20">
        <v>59.522</v>
      </c>
      <c r="H272" s="20">
        <v>97.5</v>
      </c>
      <c r="I272" s="21">
        <v>0.544668845014925</v>
      </c>
    </row>
    <row r="273" s="7" customFormat="1" spans="1:9">
      <c r="A273" s="14">
        <v>266</v>
      </c>
      <c r="B273" s="17" t="s">
        <v>325</v>
      </c>
      <c r="C273" s="14" t="s">
        <v>296</v>
      </c>
      <c r="D273" s="14">
        <v>5.8</v>
      </c>
      <c r="E273" s="18">
        <v>28.91772</v>
      </c>
      <c r="F273" s="19">
        <v>44.5908995972971</v>
      </c>
      <c r="G273" s="20">
        <v>83.804</v>
      </c>
      <c r="H273" s="20">
        <v>199.2</v>
      </c>
      <c r="I273" s="21">
        <v>0.7158172752</v>
      </c>
    </row>
    <row r="274" s="7" customFormat="1" spans="1:9">
      <c r="A274" s="14">
        <v>99</v>
      </c>
      <c r="B274" s="17" t="s">
        <v>326</v>
      </c>
      <c r="C274" s="14" t="s">
        <v>296</v>
      </c>
      <c r="D274" s="14">
        <v>3.69</v>
      </c>
      <c r="E274" s="18">
        <v>133.12572</v>
      </c>
      <c r="F274" s="19">
        <v>12.736888525929</v>
      </c>
      <c r="G274" s="20">
        <v>229.496</v>
      </c>
      <c r="H274" s="20">
        <v>54.4</v>
      </c>
      <c r="I274" s="21">
        <v>0.504779198040016</v>
      </c>
    </row>
    <row r="275" s="7" customFormat="1" spans="1:9">
      <c r="A275" s="14">
        <v>156</v>
      </c>
      <c r="B275" s="17" t="s">
        <v>327</v>
      </c>
      <c r="C275" s="14" t="s">
        <v>296</v>
      </c>
      <c r="D275" s="14">
        <v>4.26</v>
      </c>
      <c r="E275" s="18">
        <v>101.34228</v>
      </c>
      <c r="F275" s="19">
        <v>21.1966124893071</v>
      </c>
      <c r="G275" s="20">
        <v>634.847178069695</v>
      </c>
      <c r="H275" s="20">
        <v>104.5</v>
      </c>
      <c r="I275" s="21">
        <v>0.667326850299401</v>
      </c>
    </row>
    <row r="276" s="7" customFormat="1" spans="1:9">
      <c r="A276" s="14">
        <v>186</v>
      </c>
      <c r="B276" s="17" t="s">
        <v>328</v>
      </c>
      <c r="C276" s="14" t="s">
        <v>296</v>
      </c>
      <c r="D276" s="14">
        <v>4.46</v>
      </c>
      <c r="E276" s="18">
        <v>64.60896</v>
      </c>
      <c r="F276" s="19">
        <v>36.6907557973089</v>
      </c>
      <c r="G276" s="20">
        <v>229.496</v>
      </c>
      <c r="H276" s="20">
        <v>149.3</v>
      </c>
      <c r="I276" s="21">
        <v>0.849183795591182</v>
      </c>
    </row>
    <row r="277" s="7" customFormat="1" spans="1:9">
      <c r="A277" s="14">
        <v>201</v>
      </c>
      <c r="B277" s="17" t="s">
        <v>329</v>
      </c>
      <c r="C277" s="14" t="s">
        <v>330</v>
      </c>
      <c r="D277" s="14">
        <v>4.61</v>
      </c>
      <c r="E277" s="18">
        <v>43.76736</v>
      </c>
      <c r="F277" s="19">
        <v>21.6325773003618</v>
      </c>
      <c r="G277" s="20">
        <v>91.898</v>
      </c>
      <c r="H277" s="20">
        <v>169.3</v>
      </c>
      <c r="I277" s="21">
        <v>0.636908092279097</v>
      </c>
    </row>
    <row r="278" s="7" customFormat="1" spans="1:9">
      <c r="A278" s="14">
        <v>184</v>
      </c>
      <c r="B278" s="17" t="s">
        <v>331</v>
      </c>
      <c r="C278" s="14" t="s">
        <v>330</v>
      </c>
      <c r="D278" s="14">
        <v>5.78</v>
      </c>
      <c r="E278" s="18">
        <v>153.44628</v>
      </c>
      <c r="F278" s="19">
        <v>2.21309898721076</v>
      </c>
      <c r="G278" s="20">
        <v>43.334</v>
      </c>
      <c r="H278" s="20">
        <v>101.7</v>
      </c>
      <c r="I278" s="21">
        <v>0.452338285714286</v>
      </c>
    </row>
    <row r="279" s="7" customFormat="1" spans="1:9">
      <c r="A279" s="14">
        <v>170</v>
      </c>
      <c r="B279" s="17" t="s">
        <v>332</v>
      </c>
      <c r="C279" s="14" t="s">
        <v>330</v>
      </c>
      <c r="D279" s="14">
        <v>6.45</v>
      </c>
      <c r="E279" s="18">
        <v>23.18628</v>
      </c>
      <c r="F279" s="19">
        <v>29.6132153603668</v>
      </c>
      <c r="G279" s="20">
        <v>55.475</v>
      </c>
      <c r="H279" s="20">
        <v>115.7</v>
      </c>
      <c r="I279" s="21">
        <v>0.551127763745981</v>
      </c>
    </row>
    <row r="280" s="7" customFormat="1" spans="1:9">
      <c r="A280" s="14">
        <v>178</v>
      </c>
      <c r="B280" s="17" t="s">
        <v>333</v>
      </c>
      <c r="C280" s="14" t="s">
        <v>330</v>
      </c>
      <c r="D280" s="14">
        <v>5.54</v>
      </c>
      <c r="E280" s="18">
        <v>79.19808</v>
      </c>
      <c r="F280" s="19">
        <v>32.113634009495</v>
      </c>
      <c r="G280" s="20">
        <v>95.945</v>
      </c>
      <c r="H280" s="20">
        <v>131.1</v>
      </c>
      <c r="I280" s="21">
        <v>0.700839003651273</v>
      </c>
    </row>
    <row r="281" s="7" customFormat="1" spans="1:9">
      <c r="A281" s="14">
        <v>162</v>
      </c>
      <c r="B281" s="17" t="s">
        <v>334</v>
      </c>
      <c r="C281" s="14" t="s">
        <v>330</v>
      </c>
      <c r="D281" s="14">
        <v>5.33</v>
      </c>
      <c r="E281" s="18">
        <v>48.45672</v>
      </c>
      <c r="F281" s="19">
        <v>29.7692726242207</v>
      </c>
      <c r="G281" s="20">
        <v>39.287</v>
      </c>
      <c r="H281" s="20">
        <v>119.9</v>
      </c>
      <c r="I281" s="21">
        <v>0.597768072170792</v>
      </c>
    </row>
    <row r="282" s="7" customFormat="1" spans="1:9">
      <c r="A282" s="14">
        <v>166</v>
      </c>
      <c r="B282" s="17" t="s">
        <v>335</v>
      </c>
      <c r="C282" s="14" t="s">
        <v>330</v>
      </c>
      <c r="D282" s="14">
        <v>5.53</v>
      </c>
      <c r="E282" s="18">
        <v>39.85956</v>
      </c>
      <c r="F282" s="19">
        <v>27.0416163915766</v>
      </c>
      <c r="G282" s="20">
        <v>39.287</v>
      </c>
      <c r="H282" s="20">
        <v>117.1</v>
      </c>
      <c r="I282" s="21">
        <v>0.585254478685942</v>
      </c>
    </row>
    <row r="283" s="7" customFormat="1" spans="1:9">
      <c r="A283" s="14">
        <v>280</v>
      </c>
      <c r="B283" s="17" t="s">
        <v>336</v>
      </c>
      <c r="C283" s="14" t="s">
        <v>330</v>
      </c>
      <c r="D283" s="14">
        <v>6.01</v>
      </c>
      <c r="E283" s="18">
        <v>18.2364</v>
      </c>
      <c r="F283" s="19">
        <v>24.6840888593184</v>
      </c>
      <c r="G283" s="20">
        <v>176.885</v>
      </c>
      <c r="H283" s="20">
        <v>207.1</v>
      </c>
      <c r="I283" s="21">
        <v>0.702867580983177</v>
      </c>
    </row>
    <row r="284" s="7" customFormat="1" spans="1:9">
      <c r="A284" s="14">
        <v>174</v>
      </c>
      <c r="B284" s="17" t="s">
        <v>337</v>
      </c>
      <c r="C284" s="14" t="s">
        <v>330</v>
      </c>
      <c r="D284" s="14">
        <v>7.66</v>
      </c>
      <c r="E284" s="18">
        <v>113.3262</v>
      </c>
      <c r="F284" s="19">
        <v>24.7460479041916</v>
      </c>
      <c r="G284" s="20">
        <v>31.193</v>
      </c>
      <c r="H284" s="20">
        <v>125.5</v>
      </c>
      <c r="I284" s="21">
        <v>0.675028658682635</v>
      </c>
    </row>
    <row r="285" s="7" customFormat="1" spans="1:9">
      <c r="A285" s="14">
        <v>149</v>
      </c>
      <c r="B285" s="17" t="s">
        <v>338</v>
      </c>
      <c r="C285" s="14" t="s">
        <v>330</v>
      </c>
      <c r="D285" s="14">
        <v>4.3</v>
      </c>
      <c r="E285" s="18">
        <v>95.61084</v>
      </c>
      <c r="F285" s="19">
        <v>32.4502367203335</v>
      </c>
      <c r="G285" s="20">
        <v>350.906</v>
      </c>
      <c r="H285" s="20">
        <v>159.8</v>
      </c>
      <c r="I285" s="21">
        <v>0.820814135432658</v>
      </c>
    </row>
    <row r="286" s="7" customFormat="1" spans="1:9">
      <c r="A286" s="14">
        <v>193</v>
      </c>
      <c r="B286" s="17" t="s">
        <v>339</v>
      </c>
      <c r="C286" s="14" t="s">
        <v>330</v>
      </c>
      <c r="D286" s="14">
        <v>4.1</v>
      </c>
      <c r="E286" s="18">
        <v>24.7494</v>
      </c>
      <c r="F286" s="19">
        <v>35.6538503268883</v>
      </c>
      <c r="G286" s="20">
        <v>184.979</v>
      </c>
      <c r="H286" s="20">
        <v>306.428982345358</v>
      </c>
      <c r="I286" s="21">
        <v>0.726316240336626</v>
      </c>
    </row>
    <row r="287" s="7" customFormat="1" spans="1:9">
      <c r="A287" s="14">
        <v>110</v>
      </c>
      <c r="B287" s="17" t="s">
        <v>340</v>
      </c>
      <c r="C287" s="14" t="s">
        <v>341</v>
      </c>
      <c r="D287" s="14">
        <v>5.61</v>
      </c>
      <c r="E287" s="18">
        <v>82.32432</v>
      </c>
      <c r="F287" s="19">
        <v>4.59213281597863</v>
      </c>
      <c r="G287" s="20">
        <v>19.052</v>
      </c>
      <c r="H287" s="20">
        <v>39</v>
      </c>
      <c r="I287" s="21">
        <v>0.361638</v>
      </c>
    </row>
    <row r="288" s="7" customFormat="1" spans="1:9">
      <c r="A288" s="14">
        <v>66</v>
      </c>
      <c r="B288" s="17" t="s">
        <v>342</v>
      </c>
      <c r="C288" s="14" t="s">
        <v>341</v>
      </c>
      <c r="D288" s="14">
        <v>6.78</v>
      </c>
      <c r="E288" s="18">
        <v>7.55508</v>
      </c>
      <c r="F288" s="19">
        <v>11.4479664803059</v>
      </c>
      <c r="G288" s="20">
        <v>59.522</v>
      </c>
      <c r="H288" s="20">
        <v>34.8</v>
      </c>
      <c r="I288" s="21">
        <v>0.274986650079366</v>
      </c>
    </row>
    <row r="289" s="7" customFormat="1" spans="1:9">
      <c r="A289" s="14">
        <v>67</v>
      </c>
      <c r="B289" s="17" t="s">
        <v>343</v>
      </c>
      <c r="C289" s="14" t="s">
        <v>341</v>
      </c>
      <c r="D289" s="14">
        <v>5.41</v>
      </c>
      <c r="E289" s="18">
        <v>45.85152</v>
      </c>
      <c r="F289" s="19">
        <v>4.54148325238443</v>
      </c>
      <c r="G289" s="20">
        <v>27.146</v>
      </c>
      <c r="H289" s="20">
        <v>37.6</v>
      </c>
      <c r="I289" s="21">
        <v>0.353049428571429</v>
      </c>
    </row>
    <row r="290" s="7" customFormat="1" spans="1:9">
      <c r="A290" s="14">
        <v>190</v>
      </c>
      <c r="B290" s="17" t="s">
        <v>344</v>
      </c>
      <c r="C290" s="14" t="s">
        <v>341</v>
      </c>
      <c r="D290" s="14">
        <v>5.81</v>
      </c>
      <c r="E290" s="18">
        <v>24.48888</v>
      </c>
      <c r="F290" s="19">
        <v>10.155431352803</v>
      </c>
      <c r="G290" s="20">
        <v>10.958</v>
      </c>
      <c r="H290" s="20">
        <v>80.4</v>
      </c>
      <c r="I290" s="21">
        <v>0.348110423247993</v>
      </c>
    </row>
    <row r="291" s="7" customFormat="1" spans="1:9">
      <c r="A291" s="14">
        <v>192</v>
      </c>
      <c r="B291" s="17" t="s">
        <v>345</v>
      </c>
      <c r="C291" s="14" t="s">
        <v>341</v>
      </c>
      <c r="D291" s="14">
        <v>6.94</v>
      </c>
      <c r="E291" s="18">
        <v>19.01796</v>
      </c>
      <c r="F291" s="19">
        <v>6.71275555555555</v>
      </c>
      <c r="G291" s="20">
        <v>59.522</v>
      </c>
      <c r="H291" s="20">
        <v>77.9</v>
      </c>
      <c r="I291" s="21">
        <v>0.355165959314286</v>
      </c>
    </row>
    <row r="292" s="7" customFormat="1" spans="1:9">
      <c r="A292" s="14">
        <v>104</v>
      </c>
      <c r="B292" s="17" t="s">
        <v>346</v>
      </c>
      <c r="C292" s="14" t="s">
        <v>341</v>
      </c>
      <c r="D292" s="14">
        <v>8.18</v>
      </c>
      <c r="E292" s="18">
        <v>13.28652</v>
      </c>
      <c r="F292" s="19">
        <v>18.4734154066962</v>
      </c>
      <c r="G292" s="20">
        <v>55.475</v>
      </c>
      <c r="H292" s="20">
        <v>107.8</v>
      </c>
      <c r="I292" s="21">
        <v>0.465785878967588</v>
      </c>
    </row>
    <row r="293" s="7" customFormat="1" spans="1:9">
      <c r="A293" s="14">
        <v>191</v>
      </c>
      <c r="B293" s="17" t="s">
        <v>347</v>
      </c>
      <c r="C293" s="14" t="s">
        <v>341</v>
      </c>
      <c r="D293" s="14">
        <v>8.02</v>
      </c>
      <c r="E293" s="18">
        <v>19.539</v>
      </c>
      <c r="F293" s="19">
        <v>7.77411522633744</v>
      </c>
      <c r="G293" s="20">
        <v>160.697</v>
      </c>
      <c r="H293" s="20">
        <v>70.2</v>
      </c>
      <c r="I293" s="21">
        <v>0.502321210222222</v>
      </c>
    </row>
    <row r="294" s="7" customFormat="1" spans="1:9">
      <c r="A294" s="14">
        <v>60</v>
      </c>
      <c r="B294" s="17" t="s">
        <v>348</v>
      </c>
      <c r="C294" s="14" t="s">
        <v>341</v>
      </c>
      <c r="D294" s="14">
        <v>5.46</v>
      </c>
      <c r="E294" s="18">
        <v>25.27044</v>
      </c>
      <c r="F294" s="19">
        <v>22.5762696822216</v>
      </c>
      <c r="G294" s="20">
        <v>23.099</v>
      </c>
      <c r="H294" s="20">
        <v>100.3</v>
      </c>
      <c r="I294" s="21">
        <v>0.444253763255425</v>
      </c>
    </row>
    <row r="295" s="7" customFormat="1" spans="1:9">
      <c r="A295" s="14">
        <v>152</v>
      </c>
      <c r="B295" s="17" t="s">
        <v>349</v>
      </c>
      <c r="C295" s="14" t="s">
        <v>341</v>
      </c>
      <c r="D295" s="14">
        <v>6.11</v>
      </c>
      <c r="E295" s="18">
        <v>37.7754</v>
      </c>
      <c r="F295" s="19">
        <v>8.22693306693307</v>
      </c>
      <c r="G295" s="20">
        <v>23.099</v>
      </c>
      <c r="H295" s="20">
        <v>52.7</v>
      </c>
      <c r="I295" s="21">
        <v>0.382893211132867</v>
      </c>
    </row>
    <row r="296" s="7" customFormat="1" spans="1:9">
      <c r="A296" s="14">
        <v>86</v>
      </c>
      <c r="B296" s="14" t="s">
        <v>350</v>
      </c>
      <c r="C296" s="14" t="s">
        <v>351</v>
      </c>
      <c r="D296" s="14">
        <v>6.71</v>
      </c>
      <c r="E296" s="18">
        <v>206.33184</v>
      </c>
      <c r="F296" s="19">
        <v>35.9675949367089</v>
      </c>
      <c r="G296" s="20">
        <v>468.269</v>
      </c>
      <c r="H296" s="20">
        <v>145.4</v>
      </c>
      <c r="I296" s="21">
        <v>0.934100155515371</v>
      </c>
    </row>
    <row r="297" s="7" customFormat="1" spans="1:9">
      <c r="A297" s="14">
        <v>116</v>
      </c>
      <c r="B297" s="14" t="s">
        <v>352</v>
      </c>
      <c r="C297" s="14" t="s">
        <v>351</v>
      </c>
      <c r="D297" s="14">
        <v>4.94</v>
      </c>
      <c r="E297" s="18">
        <v>206.33184</v>
      </c>
      <c r="F297" s="19">
        <v>7.8660785408524</v>
      </c>
      <c r="G297" s="20">
        <v>460.175</v>
      </c>
      <c r="H297" s="20">
        <v>107.6</v>
      </c>
      <c r="I297" s="21">
        <v>0.630743109834889</v>
      </c>
    </row>
    <row r="298" s="7" customFormat="1" spans="1:9">
      <c r="A298" s="14">
        <v>78</v>
      </c>
      <c r="B298" s="14" t="s">
        <v>353</v>
      </c>
      <c r="C298" s="14" t="s">
        <v>351</v>
      </c>
      <c r="D298" s="14">
        <v>5.68</v>
      </c>
      <c r="E298" s="18">
        <v>123.747</v>
      </c>
      <c r="F298" s="19">
        <v>17.0894802473937</v>
      </c>
      <c r="G298" s="20">
        <v>359</v>
      </c>
      <c r="H298" s="20">
        <v>106.2</v>
      </c>
      <c r="I298" s="21">
        <v>0.709527193335926</v>
      </c>
    </row>
    <row r="299" s="7" customFormat="1" spans="1:9">
      <c r="A299" s="14">
        <v>196</v>
      </c>
      <c r="B299" s="17" t="s">
        <v>354</v>
      </c>
      <c r="C299" s="14" t="s">
        <v>351</v>
      </c>
      <c r="D299" s="14">
        <v>5.95</v>
      </c>
      <c r="E299" s="18">
        <v>187.5744</v>
      </c>
      <c r="F299" s="19">
        <v>63.5241194229294</v>
      </c>
      <c r="G299" s="20">
        <v>249.731</v>
      </c>
      <c r="H299" s="20">
        <v>219.3</v>
      </c>
      <c r="I299" s="21">
        <v>0.932438571428571</v>
      </c>
    </row>
    <row r="300" s="7" customFormat="1" spans="1:9">
      <c r="A300" s="14">
        <v>167</v>
      </c>
      <c r="B300" s="14" t="s">
        <v>355</v>
      </c>
      <c r="C300" s="14" t="s">
        <v>351</v>
      </c>
      <c r="D300" s="14">
        <v>4.64</v>
      </c>
      <c r="E300" s="18">
        <v>85.19004</v>
      </c>
      <c r="F300" s="19">
        <v>49.7606018054163</v>
      </c>
      <c r="G300" s="20">
        <v>104.039</v>
      </c>
      <c r="H300" s="20">
        <v>219.3</v>
      </c>
      <c r="I300" s="21">
        <v>0.752969504571429</v>
      </c>
    </row>
    <row r="301" s="7" customFormat="1" spans="1:9">
      <c r="A301" s="14">
        <v>76</v>
      </c>
      <c r="B301" s="14" t="s">
        <v>356</v>
      </c>
      <c r="C301" s="14" t="s">
        <v>351</v>
      </c>
      <c r="D301" s="14">
        <v>4.97</v>
      </c>
      <c r="E301" s="18">
        <v>39.33852</v>
      </c>
      <c r="F301" s="19">
        <v>53.4788272492095</v>
      </c>
      <c r="G301" s="20">
        <v>342.812</v>
      </c>
      <c r="H301" s="20">
        <v>207</v>
      </c>
      <c r="I301" s="21">
        <v>0.886714541485714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abSelected="1" topLeftCell="A271" workbookViewId="0">
      <selection activeCell="F293" sqref="F293"/>
    </sheetView>
  </sheetViews>
  <sheetFormatPr defaultColWidth="9" defaultRowHeight="13.5"/>
  <cols>
    <col min="1" max="1" width="9" style="1"/>
    <col min="2" max="2" width="22.125" style="1" customWidth="1"/>
    <col min="3" max="4" width="9" style="1"/>
    <col min="5" max="5" width="14.875" style="1" customWidth="1"/>
    <col min="6" max="6" width="14.25" style="1" customWidth="1"/>
    <col min="7" max="7" width="21.5" style="1" customWidth="1"/>
    <col min="8" max="8" width="12.125" style="1" customWidth="1"/>
    <col min="9" max="9" width="15.5" style="1" customWidth="1"/>
    <col min="10" max="10" width="12.25" style="1" customWidth="1"/>
    <col min="11" max="11" width="15.25" style="1" customWidth="1"/>
    <col min="12" max="16384" width="9" style="1"/>
  </cols>
  <sheetData>
    <row r="1" ht="15" spans="1:2">
      <c r="A1" s="2" t="s">
        <v>0</v>
      </c>
      <c r="B1" s="3" t="s">
        <v>8</v>
      </c>
    </row>
    <row r="2" ht="15" spans="1:2">
      <c r="A2" s="4">
        <v>1</v>
      </c>
      <c r="B2" s="4">
        <v>0.93860512480298</v>
      </c>
    </row>
    <row r="3" ht="15" spans="1:2">
      <c r="A3" s="4">
        <v>2</v>
      </c>
      <c r="B3" s="4">
        <v>0.798315898617511</v>
      </c>
    </row>
    <row r="4" ht="15" spans="1:2">
      <c r="A4" s="4">
        <v>3</v>
      </c>
      <c r="B4" s="4">
        <v>0.741283142857143</v>
      </c>
    </row>
    <row r="5" ht="15" spans="1:2">
      <c r="A5" s="4">
        <v>4</v>
      </c>
      <c r="B5" s="4">
        <v>0.757909244571428</v>
      </c>
    </row>
    <row r="6" ht="15" spans="1:2">
      <c r="A6" s="4">
        <v>5</v>
      </c>
      <c r="B6" s="4">
        <v>0.820025534057143</v>
      </c>
    </row>
    <row r="7" ht="15" spans="1:2">
      <c r="A7" s="4">
        <v>6</v>
      </c>
      <c r="B7" s="4">
        <v>0.675063314606459</v>
      </c>
    </row>
    <row r="8" ht="15" spans="1:2">
      <c r="A8" s="4">
        <v>7</v>
      </c>
      <c r="B8" s="4">
        <v>0.823845460902629</v>
      </c>
    </row>
    <row r="9" ht="15" spans="1:2">
      <c r="A9" s="4">
        <v>8</v>
      </c>
      <c r="B9" s="4">
        <v>0.676374983910139</v>
      </c>
    </row>
    <row r="10" ht="15" spans="1:2">
      <c r="A10" s="4">
        <v>9</v>
      </c>
      <c r="B10" s="4">
        <v>0.690916823856807</v>
      </c>
    </row>
    <row r="11" ht="15" spans="1:2">
      <c r="A11" s="4">
        <v>10</v>
      </c>
      <c r="B11" s="4">
        <v>0.3805447460042</v>
      </c>
    </row>
    <row r="12" ht="15" spans="1:2">
      <c r="A12" s="4">
        <v>11</v>
      </c>
      <c r="B12" s="4">
        <v>0.749689847533093</v>
      </c>
    </row>
    <row r="13" ht="15" spans="1:2">
      <c r="A13" s="4">
        <v>12</v>
      </c>
      <c r="B13" s="4">
        <v>0.746895622037904</v>
      </c>
    </row>
    <row r="14" ht="15" spans="1:2">
      <c r="A14" s="4">
        <v>13</v>
      </c>
      <c r="B14" s="4">
        <v>0.801125442340792</v>
      </c>
    </row>
    <row r="15" ht="15" spans="1:2">
      <c r="A15" s="4">
        <v>14</v>
      </c>
      <c r="B15" s="4">
        <v>0.812137896103896</v>
      </c>
    </row>
    <row r="16" ht="15" spans="1:2">
      <c r="A16" s="4">
        <v>15</v>
      </c>
      <c r="B16" s="4">
        <v>0.868745308120451</v>
      </c>
    </row>
    <row r="17" ht="15" spans="1:2">
      <c r="A17" s="4">
        <v>16</v>
      </c>
      <c r="B17" s="4">
        <v>0.762717312904618</v>
      </c>
    </row>
    <row r="18" ht="15" spans="1:2">
      <c r="A18" s="4">
        <v>17</v>
      </c>
      <c r="B18" s="4">
        <v>0.782295795570159</v>
      </c>
    </row>
    <row r="19" ht="15" spans="1:2">
      <c r="A19" s="4">
        <v>18</v>
      </c>
      <c r="B19" s="4">
        <v>0.721877826857143</v>
      </c>
    </row>
    <row r="20" ht="15" spans="1:2">
      <c r="A20" s="4">
        <v>19</v>
      </c>
      <c r="B20" s="4">
        <v>0.447404090285569</v>
      </c>
    </row>
    <row r="21" ht="15" spans="1:2">
      <c r="A21" s="4">
        <v>20</v>
      </c>
      <c r="B21" s="4">
        <v>0.651077398843892</v>
      </c>
    </row>
    <row r="22" ht="15" spans="1:2">
      <c r="A22" s="4">
        <v>21</v>
      </c>
      <c r="B22" s="4">
        <v>0.661595291428135</v>
      </c>
    </row>
    <row r="23" ht="15" spans="1:2">
      <c r="A23" s="4">
        <v>22</v>
      </c>
      <c r="B23" s="4">
        <v>0.688974289159549</v>
      </c>
    </row>
    <row r="24" ht="15" spans="1:2">
      <c r="A24" s="4">
        <v>23</v>
      </c>
      <c r="B24" s="4">
        <v>0.817761779428571</v>
      </c>
    </row>
    <row r="25" ht="15" spans="1:2">
      <c r="A25" s="4">
        <v>24</v>
      </c>
      <c r="B25" s="4">
        <v>0.772568398285714</v>
      </c>
    </row>
    <row r="26" ht="15" spans="1:2">
      <c r="A26" s="4">
        <v>25</v>
      </c>
      <c r="B26" s="4">
        <v>0.686208571428571</v>
      </c>
    </row>
    <row r="27" ht="15" spans="1:2">
      <c r="A27" s="4">
        <v>26</v>
      </c>
      <c r="B27" s="4">
        <v>0.757874571428571</v>
      </c>
    </row>
    <row r="28" ht="15" spans="1:2">
      <c r="A28" s="4">
        <v>27</v>
      </c>
      <c r="B28" s="4">
        <v>0.667265142857143</v>
      </c>
    </row>
    <row r="29" ht="15" spans="1:2">
      <c r="A29" s="4">
        <v>28</v>
      </c>
      <c r="B29" s="4">
        <v>0.757767215189874</v>
      </c>
    </row>
    <row r="30" ht="15" spans="1:2">
      <c r="A30" s="4">
        <v>29</v>
      </c>
      <c r="B30" s="4">
        <v>0.833863188441908</v>
      </c>
    </row>
    <row r="31" ht="15" spans="1:2">
      <c r="A31" s="4">
        <v>30</v>
      </c>
      <c r="B31" s="4">
        <v>0.658254907542523</v>
      </c>
    </row>
    <row r="32" ht="15" spans="1:2">
      <c r="A32" s="4">
        <v>31</v>
      </c>
      <c r="B32" s="4">
        <v>0.793091036</v>
      </c>
    </row>
    <row r="33" ht="15" spans="1:2">
      <c r="A33" s="4">
        <v>32</v>
      </c>
      <c r="B33" s="4">
        <v>0.946609714285714</v>
      </c>
    </row>
    <row r="34" ht="15" spans="1:2">
      <c r="A34" s="4">
        <v>33</v>
      </c>
      <c r="B34" s="4">
        <v>0.918368857142857</v>
      </c>
    </row>
    <row r="35" ht="15" spans="1:2">
      <c r="A35" s="4">
        <v>34</v>
      </c>
      <c r="B35" s="4">
        <v>0.68962294635463</v>
      </c>
    </row>
    <row r="36" ht="15" spans="1:2">
      <c r="A36" s="4">
        <v>35</v>
      </c>
      <c r="B36" s="4">
        <v>0.896015046857143</v>
      </c>
    </row>
    <row r="37" ht="15" spans="1:2">
      <c r="A37" s="4">
        <v>36</v>
      </c>
      <c r="B37" s="4">
        <v>0.7188251250501</v>
      </c>
    </row>
    <row r="38" ht="15" spans="1:2">
      <c r="A38" s="4">
        <v>37</v>
      </c>
      <c r="B38" s="4">
        <v>0.701559657142857</v>
      </c>
    </row>
    <row r="39" ht="15" spans="1:2">
      <c r="A39" s="4">
        <v>38</v>
      </c>
      <c r="B39" s="4">
        <v>0.7382799</v>
      </c>
    </row>
    <row r="40" ht="15" spans="1:2">
      <c r="A40" s="4">
        <v>39</v>
      </c>
      <c r="B40" s="4">
        <v>0.774573299943085</v>
      </c>
    </row>
    <row r="41" ht="15" spans="1:2">
      <c r="A41" s="4">
        <v>40</v>
      </c>
      <c r="B41" s="4">
        <v>0.750430624202015</v>
      </c>
    </row>
    <row r="42" ht="15" spans="1:2">
      <c r="A42" s="4">
        <v>41</v>
      </c>
      <c r="B42" s="4">
        <v>0.600192617613322</v>
      </c>
    </row>
    <row r="43" ht="15" spans="1:2">
      <c r="A43" s="4">
        <v>42</v>
      </c>
      <c r="B43" s="4">
        <v>0.403019037759006</v>
      </c>
    </row>
    <row r="44" ht="15" spans="1:2">
      <c r="A44" s="4">
        <v>43</v>
      </c>
      <c r="B44" s="4">
        <v>0.804422042742857</v>
      </c>
    </row>
    <row r="45" ht="15" spans="1:2">
      <c r="A45" s="4">
        <v>44</v>
      </c>
      <c r="B45" s="4">
        <v>0.490346385056726</v>
      </c>
    </row>
    <row r="46" ht="15" spans="1:2">
      <c r="A46" s="4">
        <v>45</v>
      </c>
      <c r="B46" s="4">
        <v>0.778727436109719</v>
      </c>
    </row>
    <row r="47" ht="15" spans="1:2">
      <c r="A47" s="4">
        <v>46</v>
      </c>
      <c r="B47" s="4">
        <v>0.749435688402798</v>
      </c>
    </row>
    <row r="48" ht="15" spans="1:2">
      <c r="A48" s="4">
        <v>47</v>
      </c>
      <c r="B48" s="4">
        <v>0.800694571428571</v>
      </c>
    </row>
    <row r="49" ht="15" spans="1:2">
      <c r="A49" s="4">
        <v>48</v>
      </c>
      <c r="B49" s="4">
        <v>0.844608342857143</v>
      </c>
    </row>
    <row r="50" ht="15" spans="1:2">
      <c r="A50" s="4">
        <v>49</v>
      </c>
      <c r="B50" s="4">
        <v>0.69413512415444</v>
      </c>
    </row>
    <row r="51" ht="15" spans="1:2">
      <c r="A51" s="4">
        <v>50</v>
      </c>
      <c r="B51" s="4">
        <v>0.773647405212933</v>
      </c>
    </row>
    <row r="52" ht="15" spans="1:2">
      <c r="A52" s="4">
        <v>51</v>
      </c>
      <c r="B52" s="4">
        <v>0.503801571971178</v>
      </c>
    </row>
    <row r="53" ht="15" spans="1:2">
      <c r="A53" s="4">
        <v>52</v>
      </c>
      <c r="B53" s="4">
        <v>0.776928471428571</v>
      </c>
    </row>
    <row r="54" ht="15" spans="1:2">
      <c r="A54" s="4">
        <v>53</v>
      </c>
      <c r="B54" s="4">
        <v>0.865877142857143</v>
      </c>
    </row>
    <row r="55" ht="15" spans="1:2">
      <c r="A55" s="4">
        <v>54</v>
      </c>
      <c r="B55" s="4">
        <v>0.622718423633885</v>
      </c>
    </row>
    <row r="56" ht="15" spans="1:2">
      <c r="A56" s="4">
        <v>55</v>
      </c>
      <c r="B56" s="4">
        <v>0.525202602171429</v>
      </c>
    </row>
    <row r="57" ht="15" spans="1:2">
      <c r="A57" s="4">
        <v>56</v>
      </c>
      <c r="B57" s="4">
        <v>0.657035445882635</v>
      </c>
    </row>
    <row r="58" ht="15" spans="1:2">
      <c r="A58" s="4">
        <v>57</v>
      </c>
      <c r="B58" s="4">
        <v>0.795491736526946</v>
      </c>
    </row>
    <row r="59" ht="15" spans="1:2">
      <c r="A59" s="4">
        <v>58</v>
      </c>
      <c r="B59" s="4">
        <v>0.776437727859081</v>
      </c>
    </row>
    <row r="60" ht="15" spans="1:2">
      <c r="A60" s="4">
        <v>59</v>
      </c>
      <c r="B60" s="4">
        <v>0.762448523425163</v>
      </c>
    </row>
    <row r="61" ht="15" spans="1:2">
      <c r="A61" s="4">
        <v>60</v>
      </c>
      <c r="B61" s="4">
        <v>0.444253763255425</v>
      </c>
    </row>
    <row r="62" ht="15" spans="1:2">
      <c r="A62" s="4">
        <v>61</v>
      </c>
      <c r="B62" s="4">
        <v>0.684340762605439</v>
      </c>
    </row>
    <row r="63" ht="15" spans="1:2">
      <c r="A63" s="4">
        <v>62</v>
      </c>
      <c r="B63" s="4">
        <v>0.782760922481731</v>
      </c>
    </row>
    <row r="64" ht="15" spans="1:2">
      <c r="A64" s="4">
        <v>63</v>
      </c>
      <c r="B64" s="4">
        <v>0.635136571428571</v>
      </c>
    </row>
    <row r="65" ht="15" spans="1:2">
      <c r="A65" s="4">
        <v>64</v>
      </c>
      <c r="B65" s="4">
        <v>0.557408581389485</v>
      </c>
    </row>
    <row r="66" ht="15" spans="1:2">
      <c r="A66" s="4">
        <v>65</v>
      </c>
      <c r="B66" s="4">
        <v>0.79550777777593</v>
      </c>
    </row>
    <row r="67" ht="15" spans="1:2">
      <c r="A67" s="4">
        <v>66</v>
      </c>
      <c r="B67" s="4">
        <v>0.274986650079366</v>
      </c>
    </row>
    <row r="68" ht="15" spans="1:2">
      <c r="A68" s="4">
        <v>67</v>
      </c>
      <c r="B68" s="4">
        <v>0.353049428571429</v>
      </c>
    </row>
    <row r="69" ht="15" spans="1:2">
      <c r="A69" s="4">
        <v>68</v>
      </c>
      <c r="B69" s="4">
        <v>0.792050810776713</v>
      </c>
    </row>
    <row r="70" ht="15" spans="1:2">
      <c r="A70" s="4">
        <v>69</v>
      </c>
      <c r="B70" s="4">
        <v>0.578686356983584</v>
      </c>
    </row>
    <row r="71" ht="15" spans="1:2">
      <c r="A71" s="4">
        <v>70</v>
      </c>
      <c r="B71" s="4">
        <v>0.578964397848605</v>
      </c>
    </row>
    <row r="72" ht="15" spans="1:2">
      <c r="A72" s="4">
        <v>71</v>
      </c>
      <c r="B72" s="4">
        <v>0.694002870256118</v>
      </c>
    </row>
    <row r="73" ht="15" spans="1:2">
      <c r="A73" s="4">
        <v>72</v>
      </c>
      <c r="B73" s="4">
        <v>0.721855634459583</v>
      </c>
    </row>
    <row r="74" ht="15" spans="1:2">
      <c r="A74" s="4">
        <v>73</v>
      </c>
      <c r="B74" s="4">
        <v>0.64816271374104</v>
      </c>
    </row>
    <row r="75" ht="15" spans="1:2">
      <c r="A75" s="4">
        <v>74</v>
      </c>
      <c r="B75" s="4">
        <v>0.908574244897959</v>
      </c>
    </row>
    <row r="76" ht="15" spans="1:2">
      <c r="A76" s="4">
        <v>75</v>
      </c>
      <c r="B76" s="4">
        <v>0.961349754245754</v>
      </c>
    </row>
    <row r="77" ht="15" spans="1:2">
      <c r="A77" s="4">
        <v>76</v>
      </c>
      <c r="B77" s="4">
        <v>0.886714541485714</v>
      </c>
    </row>
    <row r="78" ht="15" spans="1:2">
      <c r="A78" s="4">
        <v>77</v>
      </c>
      <c r="B78" s="4">
        <v>0.33221526530525</v>
      </c>
    </row>
    <row r="79" ht="15" spans="1:2">
      <c r="A79" s="4">
        <v>78</v>
      </c>
      <c r="B79" s="4">
        <v>0.709527193335926</v>
      </c>
    </row>
    <row r="80" ht="15" spans="1:2">
      <c r="A80" s="4">
        <v>79</v>
      </c>
      <c r="B80" s="4">
        <v>0.52717038206796</v>
      </c>
    </row>
    <row r="81" ht="15" spans="1:2">
      <c r="A81" s="4">
        <v>80</v>
      </c>
      <c r="B81" s="4">
        <v>0.89312232</v>
      </c>
    </row>
    <row r="82" ht="15" spans="1:2">
      <c r="A82" s="4">
        <v>81</v>
      </c>
      <c r="B82" s="4">
        <v>0.351422257613515</v>
      </c>
    </row>
    <row r="83" ht="15" spans="1:2">
      <c r="A83" s="4">
        <v>82</v>
      </c>
      <c r="B83" s="4">
        <v>0.808537107466551</v>
      </c>
    </row>
    <row r="84" ht="15" spans="1:2">
      <c r="A84" s="4">
        <v>83</v>
      </c>
      <c r="B84" s="4">
        <v>0.752445431428571</v>
      </c>
    </row>
    <row r="85" ht="15" spans="1:2">
      <c r="A85" s="4">
        <v>84</v>
      </c>
      <c r="B85" s="4">
        <v>0.800454285714286</v>
      </c>
    </row>
    <row r="86" ht="15" spans="1:2">
      <c r="A86" s="4">
        <v>85</v>
      </c>
      <c r="B86" s="4">
        <v>0.748596522256223</v>
      </c>
    </row>
    <row r="87" ht="15" spans="1:2">
      <c r="A87" s="4">
        <v>86</v>
      </c>
      <c r="B87" s="4">
        <v>0.934100155515371</v>
      </c>
    </row>
    <row r="88" ht="15" spans="1:2">
      <c r="A88" s="4">
        <v>87</v>
      </c>
      <c r="B88" s="4">
        <v>0.417631163590577</v>
      </c>
    </row>
    <row r="89" ht="15" spans="1:2">
      <c r="A89" s="4">
        <v>88</v>
      </c>
      <c r="B89" s="4">
        <v>0.961534507873457</v>
      </c>
    </row>
    <row r="90" ht="15" spans="1:2">
      <c r="A90" s="4">
        <v>89</v>
      </c>
      <c r="B90" s="4">
        <v>0.805422186920134</v>
      </c>
    </row>
    <row r="91" ht="15" spans="1:2">
      <c r="A91" s="4">
        <v>90</v>
      </c>
      <c r="B91" s="4">
        <v>0.77503351831866</v>
      </c>
    </row>
    <row r="92" ht="15" spans="1:2">
      <c r="A92" s="4">
        <v>91</v>
      </c>
      <c r="B92" s="4">
        <v>0.760843829668086</v>
      </c>
    </row>
    <row r="93" ht="15" spans="1:2">
      <c r="A93" s="4">
        <v>92</v>
      </c>
      <c r="B93" s="4">
        <v>0.820543774353803</v>
      </c>
    </row>
    <row r="94" ht="15" spans="1:2">
      <c r="A94" s="4">
        <v>93</v>
      </c>
      <c r="B94" s="4">
        <v>0.680792184643177</v>
      </c>
    </row>
    <row r="95" ht="15" spans="1:2">
      <c r="A95" s="4">
        <v>94</v>
      </c>
      <c r="B95" s="4">
        <v>0.675442249714286</v>
      </c>
    </row>
    <row r="96" ht="15" spans="1:2">
      <c r="A96" s="4">
        <v>95</v>
      </c>
      <c r="B96" s="4">
        <v>0.930054190628571</v>
      </c>
    </row>
    <row r="97" ht="15" spans="1:2">
      <c r="A97" s="4">
        <v>96</v>
      </c>
      <c r="B97" s="4">
        <v>0.703275139139644</v>
      </c>
    </row>
    <row r="98" ht="15" spans="1:2">
      <c r="A98" s="4">
        <v>97</v>
      </c>
      <c r="B98" s="4">
        <v>0.61996869616798</v>
      </c>
    </row>
    <row r="99" ht="15" spans="1:2">
      <c r="A99" s="4">
        <v>98</v>
      </c>
      <c r="B99" s="4">
        <v>0.93888</v>
      </c>
    </row>
    <row r="100" ht="15" spans="1:2">
      <c r="A100" s="4">
        <v>99</v>
      </c>
      <c r="B100" s="4">
        <v>0.504779198040017</v>
      </c>
    </row>
    <row r="101" ht="15" spans="1:2">
      <c r="A101" s="4">
        <v>100</v>
      </c>
      <c r="B101" s="4">
        <v>0.717756436436436</v>
      </c>
    </row>
    <row r="102" ht="15" spans="1:2">
      <c r="A102" s="4">
        <v>101</v>
      </c>
      <c r="B102" s="4">
        <v>0.628945570998711</v>
      </c>
    </row>
    <row r="103" ht="15" spans="1:2">
      <c r="A103" s="4">
        <v>102</v>
      </c>
      <c r="B103" s="4">
        <v>0.714490725880738</v>
      </c>
    </row>
    <row r="104" ht="15" spans="1:2">
      <c r="A104" s="4">
        <v>103</v>
      </c>
      <c r="B104" s="4">
        <v>0.882624857142857</v>
      </c>
    </row>
    <row r="105" ht="15" spans="1:2">
      <c r="A105" s="4">
        <v>104</v>
      </c>
      <c r="B105" s="4">
        <v>0.465785878967588</v>
      </c>
    </row>
    <row r="106" ht="15" spans="1:2">
      <c r="A106" s="4">
        <v>105</v>
      </c>
      <c r="B106" s="4">
        <v>0.824167173636727</v>
      </c>
    </row>
    <row r="107" ht="15" spans="1:2">
      <c r="A107" s="4">
        <v>106</v>
      </c>
      <c r="B107" s="4">
        <v>0.844214101714286</v>
      </c>
    </row>
    <row r="108" ht="15" spans="1:2">
      <c r="A108" s="4">
        <v>107</v>
      </c>
      <c r="B108" s="4">
        <v>0.596161210382363</v>
      </c>
    </row>
    <row r="109" ht="15" spans="1:2">
      <c r="A109" s="4">
        <v>108</v>
      </c>
      <c r="B109" s="4">
        <v>0.859727021142857</v>
      </c>
    </row>
    <row r="110" ht="15" spans="1:2">
      <c r="A110" s="4">
        <v>109</v>
      </c>
      <c r="B110" s="4">
        <v>0.577126270063488</v>
      </c>
    </row>
    <row r="111" ht="15" spans="1:2">
      <c r="A111" s="4">
        <v>110</v>
      </c>
      <c r="B111" s="4">
        <v>0.361638</v>
      </c>
    </row>
    <row r="112" ht="15" spans="1:2">
      <c r="A112" s="4">
        <v>111</v>
      </c>
      <c r="B112" s="4">
        <v>0.534668626145922</v>
      </c>
    </row>
    <row r="113" ht="15" spans="1:2">
      <c r="A113" s="4">
        <v>112</v>
      </c>
      <c r="B113" s="4">
        <v>0.707463753875497</v>
      </c>
    </row>
    <row r="114" ht="15" spans="1:2">
      <c r="A114" s="4">
        <v>113</v>
      </c>
      <c r="B114" s="4">
        <v>0.673105714285714</v>
      </c>
    </row>
    <row r="115" ht="15" spans="1:2">
      <c r="A115" s="4">
        <v>114</v>
      </c>
      <c r="B115" s="4">
        <v>0.733503292392387</v>
      </c>
    </row>
    <row r="116" ht="15" spans="1:2">
      <c r="A116" s="4">
        <v>115</v>
      </c>
      <c r="B116" s="4">
        <v>0.591636294732579</v>
      </c>
    </row>
    <row r="117" ht="15" spans="1:2">
      <c r="A117" s="4">
        <v>116</v>
      </c>
      <c r="B117" s="4">
        <v>0.630743109834889</v>
      </c>
    </row>
    <row r="118" ht="15" spans="1:2">
      <c r="A118" s="4">
        <v>117</v>
      </c>
      <c r="B118" s="4">
        <v>0.760709079365079</v>
      </c>
    </row>
    <row r="119" ht="15" spans="1:2">
      <c r="A119" s="4">
        <v>118</v>
      </c>
      <c r="B119" s="4">
        <v>0.938021142857143</v>
      </c>
    </row>
    <row r="120" ht="15" spans="1:2">
      <c r="A120" s="4">
        <v>119</v>
      </c>
      <c r="B120" s="4">
        <v>0.561109177315147</v>
      </c>
    </row>
    <row r="121" ht="15" spans="1:2">
      <c r="A121" s="4">
        <v>120</v>
      </c>
      <c r="B121" s="4">
        <v>0.542682574285714</v>
      </c>
    </row>
    <row r="122" ht="15" spans="1:2">
      <c r="A122" s="4">
        <v>121</v>
      </c>
      <c r="B122" s="4">
        <v>0.726944559428571</v>
      </c>
    </row>
    <row r="123" ht="15" spans="1:2">
      <c r="A123" s="4">
        <v>122</v>
      </c>
      <c r="B123" s="4">
        <v>0.784575439363817</v>
      </c>
    </row>
    <row r="124" ht="15" spans="1:2">
      <c r="A124" s="4">
        <v>123</v>
      </c>
      <c r="B124" s="4">
        <v>0.616241819135239</v>
      </c>
    </row>
    <row r="125" ht="15" spans="1:2">
      <c r="A125" s="4">
        <v>124</v>
      </c>
      <c r="B125" s="4">
        <v>0.788516065934066</v>
      </c>
    </row>
    <row r="126" ht="15" spans="1:2">
      <c r="A126" s="4">
        <v>125</v>
      </c>
      <c r="B126" s="4">
        <v>0.785932866799205</v>
      </c>
    </row>
    <row r="127" ht="15" spans="1:2">
      <c r="A127" s="4">
        <v>126</v>
      </c>
      <c r="B127" s="4">
        <v>0.596138157648719</v>
      </c>
    </row>
    <row r="128" ht="15" spans="1:2">
      <c r="A128" s="4">
        <v>127</v>
      </c>
      <c r="B128" s="4">
        <v>0.5769284893071</v>
      </c>
    </row>
    <row r="129" ht="15" spans="1:2">
      <c r="A129" s="4">
        <v>128</v>
      </c>
      <c r="B129" s="4">
        <v>0.585088563076923</v>
      </c>
    </row>
    <row r="130" ht="15" spans="1:2">
      <c r="A130" s="4">
        <v>129</v>
      </c>
      <c r="B130" s="4">
        <v>0.518536279595604</v>
      </c>
    </row>
    <row r="131" ht="15" spans="1:2">
      <c r="A131" s="4">
        <v>130</v>
      </c>
      <c r="B131" s="4">
        <v>0.721653339333658</v>
      </c>
    </row>
    <row r="132" ht="15" spans="1:2">
      <c r="A132" s="4">
        <v>131</v>
      </c>
      <c r="B132" s="4">
        <v>0.716623420025637</v>
      </c>
    </row>
    <row r="133" ht="15" spans="1:2">
      <c r="A133" s="4">
        <v>132</v>
      </c>
      <c r="B133" s="4">
        <v>0.672429131757057</v>
      </c>
    </row>
    <row r="134" ht="15" spans="1:2">
      <c r="A134" s="4">
        <v>133</v>
      </c>
      <c r="B134" s="4">
        <v>0.780781356136821</v>
      </c>
    </row>
    <row r="135" ht="15" spans="1:2">
      <c r="A135" s="4">
        <v>134</v>
      </c>
      <c r="B135" s="4">
        <v>0.773579453142857</v>
      </c>
    </row>
    <row r="136" ht="15" spans="1:2">
      <c r="A136" s="4">
        <v>135</v>
      </c>
      <c r="B136" s="4">
        <v>0.665953457663899</v>
      </c>
    </row>
    <row r="137" ht="15" spans="1:2">
      <c r="A137" s="4">
        <v>136</v>
      </c>
      <c r="B137" s="4">
        <v>0.72510595434444</v>
      </c>
    </row>
    <row r="138" ht="15" spans="1:2">
      <c r="A138" s="4">
        <v>137</v>
      </c>
      <c r="B138" s="4">
        <v>0.819618368159204</v>
      </c>
    </row>
    <row r="139" ht="15" spans="1:2">
      <c r="A139" s="4">
        <v>138</v>
      </c>
      <c r="B139" s="4">
        <v>0.503716253096041</v>
      </c>
    </row>
    <row r="140" ht="15" spans="1:2">
      <c r="A140" s="4">
        <v>139</v>
      </c>
      <c r="B140" s="4">
        <v>0.495501300967225</v>
      </c>
    </row>
    <row r="141" ht="15" spans="1:2">
      <c r="A141" s="4">
        <v>140</v>
      </c>
      <c r="B141" s="4">
        <v>0.868145394857143</v>
      </c>
    </row>
    <row r="142" ht="15" spans="1:2">
      <c r="A142" s="4">
        <v>141</v>
      </c>
      <c r="B142" s="4">
        <v>0.879756593406593</v>
      </c>
    </row>
    <row r="143" ht="15" spans="1:2">
      <c r="A143" s="4">
        <v>142</v>
      </c>
      <c r="B143" s="4">
        <v>0.792039609657948</v>
      </c>
    </row>
    <row r="144" ht="15" spans="1:2">
      <c r="A144" s="4">
        <v>143</v>
      </c>
      <c r="B144" s="4">
        <v>0.81728778021978</v>
      </c>
    </row>
    <row r="145" ht="15" spans="1:2">
      <c r="A145" s="4">
        <v>144</v>
      </c>
      <c r="B145" s="4">
        <v>0.590313642216209</v>
      </c>
    </row>
    <row r="146" ht="15" spans="1:2">
      <c r="A146" s="4">
        <v>145</v>
      </c>
      <c r="B146" s="4">
        <v>0.748148756201882</v>
      </c>
    </row>
    <row r="147" ht="15" spans="1:2">
      <c r="A147" s="4">
        <v>146</v>
      </c>
      <c r="B147" s="4">
        <v>0.555431036855833</v>
      </c>
    </row>
    <row r="148" ht="15" spans="1:2">
      <c r="A148" s="4">
        <v>147</v>
      </c>
      <c r="B148" s="4">
        <v>0.472007354706504</v>
      </c>
    </row>
    <row r="149" ht="15" spans="1:2">
      <c r="A149" s="4">
        <v>148</v>
      </c>
      <c r="B149" s="4">
        <v>0.621585344064386</v>
      </c>
    </row>
    <row r="150" ht="15" spans="1:2">
      <c r="A150" s="4">
        <v>149</v>
      </c>
      <c r="B150" s="4">
        <v>0.820814135432658</v>
      </c>
    </row>
    <row r="151" ht="15" spans="1:2">
      <c r="A151" s="4">
        <v>150</v>
      </c>
      <c r="B151" s="4">
        <v>0.566493069646261</v>
      </c>
    </row>
    <row r="152" ht="15" spans="1:2">
      <c r="A152" s="4">
        <v>151</v>
      </c>
      <c r="B152" s="4">
        <v>0.621258490959163</v>
      </c>
    </row>
    <row r="153" ht="15" spans="1:2">
      <c r="A153" s="4">
        <v>152</v>
      </c>
      <c r="B153" s="4">
        <v>0.382893211132867</v>
      </c>
    </row>
    <row r="154" ht="15" spans="1:2">
      <c r="A154" s="4">
        <v>153</v>
      </c>
      <c r="B154" s="4">
        <v>0.558744135783326</v>
      </c>
    </row>
    <row r="155" ht="15" spans="1:2">
      <c r="A155" s="4">
        <v>154</v>
      </c>
      <c r="B155" s="4">
        <v>0.888261124839125</v>
      </c>
    </row>
    <row r="156" ht="15" spans="1:2">
      <c r="A156" s="4">
        <v>155</v>
      </c>
      <c r="B156" s="4">
        <v>0.613173256715766</v>
      </c>
    </row>
    <row r="157" ht="15" spans="1:2">
      <c r="A157" s="4">
        <v>156</v>
      </c>
      <c r="B157" s="4">
        <v>0.667326850299401</v>
      </c>
    </row>
    <row r="158" ht="15" spans="1:2">
      <c r="A158" s="4">
        <v>157</v>
      </c>
      <c r="B158" s="4">
        <v>0.587271608962466</v>
      </c>
    </row>
    <row r="159" ht="15" spans="1:2">
      <c r="A159" s="4">
        <v>158</v>
      </c>
      <c r="B159" s="4">
        <v>0.755628809962686</v>
      </c>
    </row>
    <row r="160" ht="15" spans="1:2">
      <c r="A160" s="4">
        <v>159</v>
      </c>
      <c r="B160" s="4">
        <v>0.699061499841076</v>
      </c>
    </row>
    <row r="161" ht="15" spans="1:2">
      <c r="A161" s="4">
        <v>160</v>
      </c>
      <c r="B161" s="4">
        <v>0.709190470357463</v>
      </c>
    </row>
    <row r="162" ht="15" spans="1:2">
      <c r="A162" s="4">
        <v>161</v>
      </c>
      <c r="B162" s="4">
        <v>0.813735333982473</v>
      </c>
    </row>
    <row r="163" ht="15" spans="1:2">
      <c r="A163" s="4">
        <v>162</v>
      </c>
      <c r="B163" s="4">
        <v>0.597768072170792</v>
      </c>
    </row>
    <row r="164" ht="15" spans="1:2">
      <c r="A164" s="4">
        <v>163</v>
      </c>
      <c r="B164" s="4">
        <v>0.87876</v>
      </c>
    </row>
    <row r="165" ht="15" spans="1:2">
      <c r="A165" s="4">
        <v>164</v>
      </c>
      <c r="B165" s="4">
        <v>0.723525296807799</v>
      </c>
    </row>
    <row r="166" ht="15" spans="1:2">
      <c r="A166" s="4">
        <v>165</v>
      </c>
      <c r="B166" s="4">
        <v>0.773927717142857</v>
      </c>
    </row>
    <row r="167" ht="15" spans="1:2">
      <c r="A167" s="4">
        <v>166</v>
      </c>
      <c r="B167" s="4">
        <v>0.585254478685942</v>
      </c>
    </row>
    <row r="168" ht="15" spans="1:2">
      <c r="A168" s="4">
        <v>167</v>
      </c>
      <c r="B168" s="4">
        <v>0.752969504571429</v>
      </c>
    </row>
    <row r="169" ht="15" spans="1:2">
      <c r="A169" s="4">
        <v>168</v>
      </c>
      <c r="B169" s="4">
        <v>0.712160826807453</v>
      </c>
    </row>
    <row r="170" ht="15" spans="1:2">
      <c r="A170" s="4">
        <v>169</v>
      </c>
      <c r="B170" s="4">
        <v>0.668813688</v>
      </c>
    </row>
    <row r="171" ht="15" spans="1:2">
      <c r="A171" s="4">
        <v>170</v>
      </c>
      <c r="B171" s="4">
        <v>0.551127763745981</v>
      </c>
    </row>
    <row r="172" ht="15" spans="1:2">
      <c r="A172" s="4">
        <v>171</v>
      </c>
      <c r="B172" s="4">
        <v>0.880647627973223</v>
      </c>
    </row>
    <row r="173" ht="15" spans="1:2">
      <c r="A173" s="4">
        <v>172</v>
      </c>
      <c r="B173" s="4">
        <v>0.678020221969266</v>
      </c>
    </row>
    <row r="174" ht="15" spans="1:2">
      <c r="A174" s="4">
        <v>173</v>
      </c>
      <c r="B174" s="4">
        <v>0.720499389221557</v>
      </c>
    </row>
    <row r="175" ht="15" spans="1:2">
      <c r="A175" s="4">
        <v>174</v>
      </c>
      <c r="B175" s="4">
        <v>0.675028658682635</v>
      </c>
    </row>
    <row r="176" ht="15" spans="1:2">
      <c r="A176" s="4">
        <v>175</v>
      </c>
      <c r="B176" s="4">
        <v>0.793549841142857</v>
      </c>
    </row>
    <row r="177" ht="15" spans="1:2">
      <c r="A177" s="4">
        <v>176</v>
      </c>
      <c r="B177" s="4">
        <v>0.708054977624785</v>
      </c>
    </row>
    <row r="178" ht="15" spans="1:2">
      <c r="A178" s="4">
        <v>177</v>
      </c>
      <c r="B178" s="4">
        <v>0.630963343629344</v>
      </c>
    </row>
    <row r="179" ht="15" spans="1:2">
      <c r="A179" s="4">
        <v>178</v>
      </c>
      <c r="B179" s="4">
        <v>0.700839003651273</v>
      </c>
    </row>
    <row r="180" ht="15" spans="1:2">
      <c r="A180" s="4">
        <v>179</v>
      </c>
      <c r="B180" s="4">
        <v>0.769854709714286</v>
      </c>
    </row>
    <row r="181" ht="15" spans="1:2">
      <c r="A181" s="4">
        <v>180</v>
      </c>
      <c r="B181" s="4">
        <v>0.858996846784635</v>
      </c>
    </row>
    <row r="182" ht="15" spans="1:2">
      <c r="A182" s="4">
        <v>181</v>
      </c>
      <c r="B182" s="4">
        <v>0.830225463056799</v>
      </c>
    </row>
    <row r="183" ht="15" spans="1:2">
      <c r="A183" s="4">
        <v>182</v>
      </c>
      <c r="B183" s="4">
        <v>0.529850307749309</v>
      </c>
    </row>
    <row r="184" ht="15" spans="1:2">
      <c r="A184" s="4">
        <v>183</v>
      </c>
      <c r="B184" s="4">
        <v>0.671996442211055</v>
      </c>
    </row>
    <row r="185" ht="15" spans="1:2">
      <c r="A185" s="4">
        <v>184</v>
      </c>
      <c r="B185" s="4">
        <v>0.452338285714286</v>
      </c>
    </row>
    <row r="186" ht="15" spans="1:2">
      <c r="A186" s="4">
        <v>185</v>
      </c>
      <c r="B186" s="4">
        <v>0.7727968</v>
      </c>
    </row>
    <row r="187" ht="15" spans="1:2">
      <c r="A187" s="4">
        <v>186</v>
      </c>
      <c r="B187" s="4">
        <v>0.849183795591182</v>
      </c>
    </row>
    <row r="188" ht="15" spans="1:2">
      <c r="A188" s="4">
        <v>187</v>
      </c>
      <c r="B188" s="4">
        <v>0.615978000698266</v>
      </c>
    </row>
    <row r="189" ht="15" spans="1:2">
      <c r="A189" s="4">
        <v>188</v>
      </c>
      <c r="B189" s="4">
        <v>0.857474789982925</v>
      </c>
    </row>
    <row r="190" ht="15" spans="1:2">
      <c r="A190" s="4">
        <v>189</v>
      </c>
      <c r="B190" s="4">
        <v>0.769031182285714</v>
      </c>
    </row>
    <row r="191" ht="15" spans="1:2">
      <c r="A191" s="4">
        <v>190</v>
      </c>
      <c r="B191" s="4">
        <v>0.348110423247993</v>
      </c>
    </row>
    <row r="192" ht="15" spans="1:2">
      <c r="A192" s="4">
        <v>191</v>
      </c>
      <c r="B192" s="4">
        <v>0.502321210222222</v>
      </c>
    </row>
    <row r="193" ht="15" spans="1:2">
      <c r="A193" s="4">
        <v>192</v>
      </c>
      <c r="B193" s="4">
        <v>0.355165959314286</v>
      </c>
    </row>
    <row r="194" ht="15" spans="1:2">
      <c r="A194" s="4">
        <v>193</v>
      </c>
      <c r="B194" s="4">
        <v>0.726316240336625</v>
      </c>
    </row>
    <row r="195" ht="15" spans="1:2">
      <c r="A195" s="4">
        <v>194</v>
      </c>
      <c r="B195" s="4">
        <v>0.759158980196418</v>
      </c>
    </row>
    <row r="196" ht="15" spans="1:2">
      <c r="A196" s="4">
        <v>195</v>
      </c>
      <c r="B196" s="4">
        <v>0.905814</v>
      </c>
    </row>
    <row r="197" ht="15" spans="1:2">
      <c r="A197" s="4">
        <v>196</v>
      </c>
      <c r="B197" s="4">
        <v>0.932438571428571</v>
      </c>
    </row>
    <row r="198" ht="15" spans="1:2">
      <c r="A198" s="4">
        <v>197</v>
      </c>
      <c r="B198" s="4">
        <v>0.5047791408</v>
      </c>
    </row>
    <row r="199" ht="15" spans="1:2">
      <c r="A199" s="4">
        <v>198</v>
      </c>
      <c r="B199" s="4">
        <v>0.599258236114286</v>
      </c>
    </row>
    <row r="200" ht="15" spans="1:2">
      <c r="A200" s="4">
        <v>199</v>
      </c>
      <c r="B200" s="4">
        <v>0.937591714285714</v>
      </c>
    </row>
    <row r="201" ht="15" spans="1:2">
      <c r="A201" s="4">
        <v>200</v>
      </c>
      <c r="B201" s="4">
        <v>0.652322896457143</v>
      </c>
    </row>
    <row r="202" ht="15" spans="1:2">
      <c r="A202" s="4">
        <v>201</v>
      </c>
      <c r="B202" s="4">
        <v>0.636908092279097</v>
      </c>
    </row>
    <row r="203" ht="15" spans="1:2">
      <c r="A203" s="4">
        <v>202</v>
      </c>
      <c r="B203" s="4">
        <v>0.780366750087604</v>
      </c>
    </row>
    <row r="204" ht="15" spans="1:2">
      <c r="A204" s="4">
        <v>203</v>
      </c>
      <c r="B204" s="4">
        <v>0.872972</v>
      </c>
    </row>
    <row r="205" ht="15" spans="1:2">
      <c r="A205" s="4">
        <v>204</v>
      </c>
      <c r="B205" s="4">
        <v>0.775855902175559</v>
      </c>
    </row>
    <row r="206" ht="15" spans="1:2">
      <c r="A206" s="4">
        <v>205</v>
      </c>
      <c r="B206" s="4">
        <v>0.645377787354038</v>
      </c>
    </row>
    <row r="207" ht="15" spans="1:2">
      <c r="A207" s="4">
        <v>206</v>
      </c>
      <c r="B207" s="4">
        <v>0.484309035860785</v>
      </c>
    </row>
    <row r="208" ht="15" spans="1:2">
      <c r="A208" s="4">
        <v>207</v>
      </c>
      <c r="B208" s="4">
        <v>0.779237132530121</v>
      </c>
    </row>
    <row r="209" ht="15" spans="1:2">
      <c r="A209" s="4">
        <v>208</v>
      </c>
      <c r="B209" s="4">
        <v>0.792466364888124</v>
      </c>
    </row>
    <row r="210" ht="15" spans="1:2">
      <c r="A210" s="4">
        <v>209</v>
      </c>
      <c r="B210" s="4">
        <v>0.813516712388887</v>
      </c>
    </row>
    <row r="211" ht="15" spans="1:2">
      <c r="A211" s="4">
        <v>210</v>
      </c>
      <c r="B211" s="4">
        <v>0.694687849058959</v>
      </c>
    </row>
    <row r="212" ht="15" spans="1:2">
      <c r="A212" s="4">
        <v>211</v>
      </c>
      <c r="B212" s="4">
        <v>0.626617261065591</v>
      </c>
    </row>
    <row r="213" ht="15" spans="1:2">
      <c r="A213" s="4">
        <v>212</v>
      </c>
      <c r="B213" s="4">
        <v>0.830192127428571</v>
      </c>
    </row>
    <row r="214" ht="15" spans="1:2">
      <c r="A214" s="4">
        <v>213</v>
      </c>
      <c r="B214" s="4">
        <v>0.727234440987584</v>
      </c>
    </row>
    <row r="215" ht="15" spans="1:2">
      <c r="A215" s="4">
        <v>214</v>
      </c>
      <c r="B215" s="4">
        <v>0.771803907383584</v>
      </c>
    </row>
    <row r="216" ht="15" spans="1:2">
      <c r="A216" s="4">
        <v>215</v>
      </c>
      <c r="B216" s="4">
        <v>0.711379147289698</v>
      </c>
    </row>
    <row r="217" ht="15" spans="1:2">
      <c r="A217" s="4">
        <v>216</v>
      </c>
      <c r="B217" s="4">
        <v>0.782484515596069</v>
      </c>
    </row>
    <row r="218" ht="15" spans="1:2">
      <c r="A218" s="4">
        <v>217</v>
      </c>
      <c r="B218" s="4">
        <v>0.768571739872068</v>
      </c>
    </row>
    <row r="219" ht="15" spans="1:2">
      <c r="A219" s="4">
        <v>218</v>
      </c>
      <c r="B219" s="4">
        <v>0.507859714285714</v>
      </c>
    </row>
    <row r="220" ht="15" spans="1:2">
      <c r="A220" s="4">
        <v>219</v>
      </c>
      <c r="B220" s="4">
        <v>0.534484285714286</v>
      </c>
    </row>
    <row r="221" ht="15" spans="1:2">
      <c r="A221" s="4">
        <v>220</v>
      </c>
      <c r="B221" s="4">
        <v>0.905384571428571</v>
      </c>
    </row>
    <row r="222" ht="15" spans="1:2">
      <c r="A222" s="4">
        <v>221</v>
      </c>
      <c r="B222" s="4">
        <v>0.884461057714286</v>
      </c>
    </row>
    <row r="223" ht="15" spans="1:2">
      <c r="A223" s="4">
        <v>222</v>
      </c>
      <c r="B223" s="4">
        <v>0.861972571428571</v>
      </c>
    </row>
    <row r="224" ht="15" spans="1:2">
      <c r="A224" s="4">
        <v>223</v>
      </c>
      <c r="B224" s="4">
        <v>0.910611993311037</v>
      </c>
    </row>
    <row r="225" ht="15" spans="1:2">
      <c r="A225" s="4">
        <v>224</v>
      </c>
      <c r="B225" s="4">
        <v>0.754934226285714</v>
      </c>
    </row>
    <row r="226" ht="15" spans="1:2">
      <c r="A226" s="4">
        <v>225</v>
      </c>
      <c r="B226" s="4">
        <v>0.723387891086521</v>
      </c>
    </row>
    <row r="227" ht="15" spans="1:2">
      <c r="A227" s="4">
        <v>226</v>
      </c>
      <c r="B227" s="4">
        <v>0.890369432368138</v>
      </c>
    </row>
    <row r="228" ht="15" spans="1:2">
      <c r="A228" s="4">
        <v>227</v>
      </c>
      <c r="B228" s="4">
        <v>0.633223140209336</v>
      </c>
    </row>
    <row r="229" ht="15" spans="1:2">
      <c r="A229" s="4">
        <v>228</v>
      </c>
      <c r="B229" s="4">
        <v>0.595360854997574</v>
      </c>
    </row>
    <row r="230" ht="15" spans="1:2">
      <c r="A230" s="4">
        <v>229</v>
      </c>
      <c r="B230" s="4">
        <v>0.613053292114286</v>
      </c>
    </row>
    <row r="231" ht="15" spans="1:2">
      <c r="A231" s="4">
        <v>230</v>
      </c>
      <c r="B231" s="4">
        <v>0.797492</v>
      </c>
    </row>
    <row r="232" ht="15" spans="1:2">
      <c r="A232" s="4">
        <v>231</v>
      </c>
      <c r="B232" s="4">
        <v>0.860151763402985</v>
      </c>
    </row>
    <row r="233" ht="15" spans="1:2">
      <c r="A233" s="4">
        <v>232</v>
      </c>
      <c r="B233" s="4">
        <v>0.681541049129265</v>
      </c>
    </row>
    <row r="234" ht="15" spans="1:2">
      <c r="A234" s="4">
        <v>233</v>
      </c>
      <c r="B234" s="4">
        <v>0.652872033785356</v>
      </c>
    </row>
    <row r="235" ht="15" spans="1:2">
      <c r="A235" s="4">
        <v>234</v>
      </c>
      <c r="B235" s="4">
        <v>0.900231428571429</v>
      </c>
    </row>
    <row r="236" ht="15" spans="1:2">
      <c r="A236" s="4">
        <v>235</v>
      </c>
      <c r="B236" s="4">
        <v>0.849596178857143</v>
      </c>
    </row>
    <row r="237" ht="15" spans="1:2">
      <c r="A237" s="4">
        <v>236</v>
      </c>
      <c r="B237" s="4">
        <v>0.861487940571429</v>
      </c>
    </row>
    <row r="238" ht="15" spans="1:2">
      <c r="A238" s="4">
        <v>237</v>
      </c>
      <c r="B238" s="4">
        <v>0.776621219378882</v>
      </c>
    </row>
    <row r="239" ht="15" spans="1:2">
      <c r="A239" s="4">
        <v>238</v>
      </c>
      <c r="B239" s="4">
        <v>0.747145428571429</v>
      </c>
    </row>
    <row r="240" ht="15" spans="1:2">
      <c r="A240" s="4">
        <v>239</v>
      </c>
      <c r="B240" s="4">
        <v>0.548065271817458</v>
      </c>
    </row>
    <row r="241" ht="15" spans="1:2">
      <c r="A241" s="4">
        <v>240</v>
      </c>
      <c r="B241" s="4">
        <v>0.651978</v>
      </c>
    </row>
    <row r="242" ht="15" spans="1:2">
      <c r="A242" s="4">
        <v>241</v>
      </c>
      <c r="B242" s="4">
        <v>0.795828574285714</v>
      </c>
    </row>
    <row r="243" ht="15" spans="1:2">
      <c r="A243" s="4">
        <v>242</v>
      </c>
      <c r="B243" s="4">
        <v>0.713467428571429</v>
      </c>
    </row>
    <row r="244" ht="15" spans="1:2">
      <c r="A244" s="4">
        <v>243</v>
      </c>
      <c r="B244" s="4">
        <v>0.540845711474767</v>
      </c>
    </row>
    <row r="245" ht="15" spans="1:2">
      <c r="A245" s="4">
        <v>244</v>
      </c>
      <c r="B245" s="4">
        <v>0.722853745173745</v>
      </c>
    </row>
    <row r="246" ht="15" spans="1:2">
      <c r="A246" s="4">
        <v>245</v>
      </c>
      <c r="B246" s="4">
        <v>0.590849008571429</v>
      </c>
    </row>
    <row r="247" ht="15" spans="1:2">
      <c r="A247" s="4">
        <v>246</v>
      </c>
      <c r="B247" s="4">
        <v>0.660193327630453</v>
      </c>
    </row>
    <row r="248" ht="15" spans="1:2">
      <c r="A248" s="4">
        <v>247</v>
      </c>
      <c r="B248" s="4">
        <v>0.769296246364414</v>
      </c>
    </row>
    <row r="249" ht="15" spans="1:2">
      <c r="A249" s="4">
        <v>248</v>
      </c>
      <c r="B249" s="4">
        <v>0.775578571428571</v>
      </c>
    </row>
    <row r="250" ht="15" spans="1:2">
      <c r="A250" s="4">
        <v>249</v>
      </c>
      <c r="B250" s="4">
        <v>0.640747906971429</v>
      </c>
    </row>
    <row r="251" ht="15" spans="1:2">
      <c r="A251" s="4">
        <v>250</v>
      </c>
      <c r="B251" s="4">
        <v>0.860139141942857</v>
      </c>
    </row>
    <row r="252" ht="15" spans="1:2">
      <c r="A252" s="4">
        <v>251</v>
      </c>
      <c r="B252" s="4">
        <v>0.421282437583968</v>
      </c>
    </row>
    <row r="253" ht="15" spans="1:2">
      <c r="A253" s="4">
        <v>252</v>
      </c>
      <c r="B253" s="4">
        <v>0.645958205623402</v>
      </c>
    </row>
    <row r="254" ht="15" spans="1:2">
      <c r="A254" s="4">
        <v>253</v>
      </c>
      <c r="B254" s="4">
        <v>0.758998018285714</v>
      </c>
    </row>
    <row r="255" ht="15" spans="1:2">
      <c r="A255" s="4">
        <v>254</v>
      </c>
      <c r="B255" s="4">
        <v>0.779444316728054</v>
      </c>
    </row>
    <row r="256" ht="15" spans="1:2">
      <c r="A256" s="4">
        <v>255</v>
      </c>
      <c r="B256" s="4">
        <v>0.905384571428571</v>
      </c>
    </row>
    <row r="257" ht="15" spans="1:2">
      <c r="A257" s="4">
        <v>256</v>
      </c>
      <c r="B257" s="4">
        <v>0.825450571428571</v>
      </c>
    </row>
    <row r="258" ht="15" spans="1:2">
      <c r="A258" s="4">
        <v>257</v>
      </c>
      <c r="B258" s="4">
        <v>0.61111</v>
      </c>
    </row>
    <row r="259" ht="15" spans="1:2">
      <c r="A259" s="4">
        <v>258</v>
      </c>
      <c r="B259" s="4">
        <v>0.860724</v>
      </c>
    </row>
    <row r="260" ht="15" spans="1:2">
      <c r="A260" s="4">
        <v>259</v>
      </c>
      <c r="B260" s="4">
        <v>0.914402571428571</v>
      </c>
    </row>
    <row r="261" ht="15" spans="1:2">
      <c r="A261" s="4">
        <v>260</v>
      </c>
      <c r="B261" s="4">
        <v>0.864134500114286</v>
      </c>
    </row>
    <row r="262" ht="15" spans="1:2">
      <c r="A262" s="4">
        <v>261</v>
      </c>
      <c r="B262" s="4">
        <v>0.683090602409638</v>
      </c>
    </row>
    <row r="263" ht="15" spans="1:2">
      <c r="A263" s="4">
        <v>262</v>
      </c>
      <c r="B263" s="4">
        <v>0.529698169204483</v>
      </c>
    </row>
    <row r="264" ht="15" spans="1:2">
      <c r="A264" s="4">
        <v>263</v>
      </c>
      <c r="B264" s="4">
        <v>0.409515051942571</v>
      </c>
    </row>
    <row r="265" ht="15" spans="1:2">
      <c r="A265" s="4">
        <v>264</v>
      </c>
      <c r="B265" s="4">
        <v>0.774210013624785</v>
      </c>
    </row>
    <row r="266" ht="15" spans="1:2">
      <c r="A266" s="4">
        <v>265</v>
      </c>
      <c r="B266" s="4">
        <v>0.755227724914286</v>
      </c>
    </row>
    <row r="267" ht="15" spans="1:2">
      <c r="A267" s="4">
        <v>266</v>
      </c>
      <c r="B267" s="4">
        <v>0.7158172752</v>
      </c>
    </row>
    <row r="268" ht="15" spans="1:2">
      <c r="A268" s="4">
        <v>267</v>
      </c>
      <c r="B268" s="4">
        <v>0.774069529637527</v>
      </c>
    </row>
    <row r="269" ht="15" spans="1:2">
      <c r="A269" s="4">
        <v>268</v>
      </c>
      <c r="B269" s="4">
        <v>0.808109182285714</v>
      </c>
    </row>
    <row r="270" ht="15" spans="1:2">
      <c r="A270" s="4">
        <v>269</v>
      </c>
      <c r="B270" s="4">
        <v>0.760313219657143</v>
      </c>
    </row>
    <row r="271" ht="15" spans="1:2">
      <c r="A271" s="4">
        <v>270</v>
      </c>
      <c r="B271" s="4">
        <v>0.756156857142857</v>
      </c>
    </row>
    <row r="272" ht="15" spans="1:2">
      <c r="A272" s="4">
        <v>271</v>
      </c>
      <c r="B272" s="4">
        <v>0.410978527489359</v>
      </c>
    </row>
    <row r="273" ht="15" spans="1:2">
      <c r="A273" s="4">
        <v>272</v>
      </c>
      <c r="B273" s="4">
        <v>0.755425335195894</v>
      </c>
    </row>
    <row r="274" ht="15" spans="1:2">
      <c r="A274" s="4">
        <v>273</v>
      </c>
      <c r="B274" s="4">
        <v>0.7959705320787</v>
      </c>
    </row>
    <row r="275" ht="15" spans="1:2">
      <c r="A275" s="4">
        <v>274</v>
      </c>
      <c r="B275" s="4">
        <v>0.659568685079163</v>
      </c>
    </row>
    <row r="276" ht="15" spans="1:2">
      <c r="A276" s="4">
        <v>275</v>
      </c>
      <c r="B276" s="4">
        <v>0.668089899497488</v>
      </c>
    </row>
    <row r="277" ht="15" spans="1:2">
      <c r="A277" s="4">
        <v>276</v>
      </c>
      <c r="B277" s="4">
        <v>0.711858628283997</v>
      </c>
    </row>
    <row r="278" ht="15" spans="1:2">
      <c r="A278" s="4">
        <v>277</v>
      </c>
      <c r="B278" s="4">
        <v>0.906747498306245</v>
      </c>
    </row>
    <row r="279" ht="15" spans="1:2">
      <c r="A279" s="4">
        <v>278</v>
      </c>
      <c r="B279" s="4">
        <v>0.899064252</v>
      </c>
    </row>
    <row r="280" ht="15" spans="1:2">
      <c r="A280" s="4">
        <v>279</v>
      </c>
      <c r="B280" s="4">
        <v>0.692211818475354</v>
      </c>
    </row>
    <row r="281" ht="15" spans="1:2">
      <c r="A281" s="4">
        <v>280</v>
      </c>
      <c r="B281" s="4">
        <v>0.702867580983176</v>
      </c>
    </row>
    <row r="282" ht="15" spans="1:2">
      <c r="A282" s="4">
        <v>281</v>
      </c>
      <c r="B282" s="4">
        <v>0.930369332571429</v>
      </c>
    </row>
    <row r="283" ht="15" spans="1:2">
      <c r="A283" s="4">
        <v>282</v>
      </c>
      <c r="B283" s="4">
        <v>0.936940376571429</v>
      </c>
    </row>
    <row r="284" ht="15" spans="1:2">
      <c r="A284" s="4">
        <v>283</v>
      </c>
      <c r="B284" s="4">
        <v>0.789511515428571</v>
      </c>
    </row>
    <row r="285" ht="15" spans="1:2">
      <c r="A285" s="4">
        <v>284</v>
      </c>
      <c r="B285" s="4">
        <v>0.824470673142857</v>
      </c>
    </row>
    <row r="286" ht="15" spans="1:11">
      <c r="A286" s="4">
        <v>285</v>
      </c>
      <c r="B286" s="4">
        <v>0.571562978917931</v>
      </c>
      <c r="D286" s="5"/>
      <c r="E286" s="2" t="s">
        <v>357</v>
      </c>
      <c r="F286" s="2" t="s">
        <v>358</v>
      </c>
      <c r="G286" s="2" t="s">
        <v>359</v>
      </c>
      <c r="H286" s="2" t="s">
        <v>360</v>
      </c>
      <c r="I286" s="5"/>
      <c r="J286" s="2" t="s">
        <v>361</v>
      </c>
      <c r="K286" s="5"/>
    </row>
    <row r="287" ht="15" spans="1:11">
      <c r="A287" s="4">
        <v>286</v>
      </c>
      <c r="B287" s="4">
        <v>0.673763542310757</v>
      </c>
      <c r="D287" s="5"/>
      <c r="E287" s="5"/>
      <c r="F287" s="5"/>
      <c r="G287" s="5"/>
      <c r="H287" s="2" t="s">
        <v>362</v>
      </c>
      <c r="I287" s="2" t="s">
        <v>363</v>
      </c>
      <c r="J287" s="2" t="s">
        <v>362</v>
      </c>
      <c r="K287" s="2" t="s">
        <v>363</v>
      </c>
    </row>
    <row r="288" ht="15" spans="1:11">
      <c r="A288" s="4">
        <v>287</v>
      </c>
      <c r="B288" s="4">
        <v>0.518191297266781</v>
      </c>
      <c r="D288" s="2" t="s">
        <v>364</v>
      </c>
      <c r="E288" s="5">
        <v>0.9615</v>
      </c>
      <c r="F288" s="5">
        <v>0.275</v>
      </c>
      <c r="G288" s="5">
        <v>0.1413</v>
      </c>
      <c r="H288" s="5">
        <v>0.552</v>
      </c>
      <c r="I288" s="5">
        <v>0.141</v>
      </c>
      <c r="J288" s="5">
        <v>0.02</v>
      </c>
      <c r="K288" s="5">
        <v>0.281</v>
      </c>
    </row>
    <row r="289" ht="15" spans="1:11">
      <c r="A289" s="4">
        <v>288</v>
      </c>
      <c r="B289" s="4">
        <v>0.544329366322977</v>
      </c>
      <c r="D289" s="5"/>
      <c r="E289" s="5"/>
      <c r="F289" s="5"/>
      <c r="G289" s="5"/>
      <c r="H289" s="5"/>
      <c r="I289" s="5"/>
      <c r="J289" s="5"/>
      <c r="K289" s="5"/>
    </row>
    <row r="290" ht="15" spans="1:2">
      <c r="A290" s="4">
        <v>289</v>
      </c>
      <c r="B290" s="4">
        <v>0.924573358285714</v>
      </c>
    </row>
    <row r="291" ht="15" spans="1:2">
      <c r="A291" s="4">
        <v>290</v>
      </c>
      <c r="B291" s="4">
        <v>0.86604408</v>
      </c>
    </row>
    <row r="292" ht="15" spans="1:2">
      <c r="A292" s="4">
        <v>291</v>
      </c>
      <c r="B292" s="4">
        <v>0.510412502857143</v>
      </c>
    </row>
    <row r="293" ht="15" spans="1:2">
      <c r="A293" s="4">
        <v>292</v>
      </c>
      <c r="B293" s="4">
        <v>0.516960168</v>
      </c>
    </row>
    <row r="294" ht="15" spans="1:2">
      <c r="A294" s="4">
        <v>293</v>
      </c>
      <c r="B294" s="4">
        <v>0.6560554896</v>
      </c>
    </row>
    <row r="295" ht="15" spans="1:2">
      <c r="A295" s="4">
        <v>294</v>
      </c>
      <c r="B295" s="4">
        <v>0.703962516342857</v>
      </c>
    </row>
    <row r="296" ht="15" spans="1:2">
      <c r="A296" s="4">
        <v>295</v>
      </c>
      <c r="B296" s="4">
        <v>0.936303428571428</v>
      </c>
    </row>
    <row r="297" ht="15" spans="1:2">
      <c r="A297" s="4">
        <v>296</v>
      </c>
      <c r="B297" s="4">
        <v>0.958562209022948</v>
      </c>
    </row>
    <row r="298" ht="15" spans="1:2">
      <c r="A298" s="4">
        <v>297</v>
      </c>
      <c r="B298" s="4">
        <v>0.954339428571429</v>
      </c>
    </row>
    <row r="299" ht="15" spans="1:2">
      <c r="A299" s="4">
        <v>298</v>
      </c>
      <c r="B299" s="4">
        <v>0.591916506138973</v>
      </c>
    </row>
    <row r="300" ht="15" spans="1:2">
      <c r="A300" s="4">
        <v>299</v>
      </c>
      <c r="B300" s="4">
        <v>0.544668845014925</v>
      </c>
    </row>
    <row r="301" ht="15" spans="1:2">
      <c r="A301" s="4">
        <v>300</v>
      </c>
      <c r="B301" s="4">
        <v>0.931700823428571</v>
      </c>
    </row>
  </sheetData>
  <sortState ref="A2:D301">
    <sortCondition ref="A1"/>
  </sortState>
  <mergeCells count="5">
    <mergeCell ref="H286:I286"/>
    <mergeCell ref="J286:K286"/>
    <mergeCell ref="E286:E287"/>
    <mergeCell ref="F286:F287"/>
    <mergeCell ref="G286:G28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Summary table (data processing)</vt:lpstr>
      <vt:lpstr>IFI index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远方，静美如菲</cp:lastModifiedBy>
  <dcterms:created xsi:type="dcterms:W3CDTF">2006-09-16T00:00:00Z</dcterms:created>
  <dcterms:modified xsi:type="dcterms:W3CDTF">2021-11-06T03:26:33Z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F5BDE09E66AB482B821B40AAFC64E0CB</vt:lpwstr>
  </property>
  <property fmtid="{D5CDD505-2E9C-101B-9397-08002B2CF9AE}" pid="3" name="KSOProductBuildVer">
    <vt:lpwstr>2052-11.1.0.10938</vt:lpwstr>
  </property>
</Properties>
</file>