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mailnoh/Desktop/PhD - Publications/Serum and gene expression/PeerJ/"/>
    </mc:Choice>
  </mc:AlternateContent>
  <xr:revisionPtr revIDLastSave="0" documentId="8_{98EB0D61-A539-834B-AC94-64C8C3A9E63A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Raw OD" sheetId="1" r:id="rId1"/>
    <sheet name="OD Data" sheetId="4" r:id="rId2"/>
    <sheet name="Resul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6" l="1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D27" i="4"/>
  <c r="N24" i="4"/>
  <c r="M24" i="4"/>
  <c r="L24" i="4"/>
  <c r="K24" i="4"/>
  <c r="J24" i="4"/>
  <c r="I24" i="4"/>
  <c r="H24" i="4"/>
  <c r="G24" i="4"/>
  <c r="F24" i="4"/>
  <c r="E24" i="4"/>
  <c r="D24" i="4"/>
  <c r="C24" i="4"/>
  <c r="N23" i="4"/>
  <c r="M23" i="4"/>
  <c r="L23" i="4"/>
  <c r="K23" i="4"/>
  <c r="J23" i="4"/>
  <c r="I23" i="4"/>
  <c r="H23" i="4"/>
  <c r="G23" i="4"/>
  <c r="F23" i="4"/>
  <c r="E23" i="4"/>
  <c r="D23" i="4"/>
  <c r="C23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Y24" i="4" l="1"/>
  <c r="P17" i="4"/>
  <c r="X17" i="4"/>
  <c r="X18" i="4"/>
  <c r="T19" i="4"/>
  <c r="P20" i="4"/>
  <c r="X20" i="4"/>
  <c r="T21" i="4"/>
  <c r="P22" i="4"/>
  <c r="X22" i="4"/>
  <c r="T23" i="4"/>
  <c r="P24" i="4"/>
  <c r="X24" i="4"/>
  <c r="U17" i="4"/>
  <c r="Q18" i="4"/>
  <c r="Y18" i="4"/>
  <c r="U19" i="4"/>
  <c r="Q20" i="4"/>
  <c r="Y20" i="4"/>
  <c r="U21" i="4"/>
  <c r="Q22" i="4"/>
  <c r="Y22" i="4"/>
  <c r="U23" i="4"/>
  <c r="Q24" i="4"/>
  <c r="R17" i="4"/>
  <c r="V17" i="4"/>
  <c r="Z17" i="4"/>
  <c r="R18" i="4"/>
  <c r="V18" i="4"/>
  <c r="Z18" i="4"/>
  <c r="R19" i="4"/>
  <c r="V19" i="4"/>
  <c r="Z19" i="4"/>
  <c r="R20" i="4"/>
  <c r="V20" i="4"/>
  <c r="Z20" i="4"/>
  <c r="R21" i="4"/>
  <c r="V21" i="4"/>
  <c r="Z21" i="4"/>
  <c r="R22" i="4"/>
  <c r="V22" i="4"/>
  <c r="Z22" i="4"/>
  <c r="R23" i="4"/>
  <c r="V23" i="4"/>
  <c r="Z23" i="4"/>
  <c r="R24" i="4"/>
  <c r="V24" i="4"/>
  <c r="Z24" i="4"/>
  <c r="T17" i="4"/>
  <c r="T18" i="4"/>
  <c r="P19" i="4"/>
  <c r="X19" i="4"/>
  <c r="T20" i="4"/>
  <c r="P21" i="4"/>
  <c r="X21" i="4"/>
  <c r="T22" i="4"/>
  <c r="P23" i="4"/>
  <c r="X23" i="4"/>
  <c r="T24" i="4"/>
  <c r="Q17" i="4"/>
  <c r="Y17" i="4"/>
  <c r="U18" i="4"/>
  <c r="Q19" i="4"/>
  <c r="Y19" i="4"/>
  <c r="U20" i="4"/>
  <c r="Q21" i="4"/>
  <c r="Y21" i="4"/>
  <c r="U22" i="4"/>
  <c r="Q23" i="4"/>
  <c r="Y23" i="4"/>
  <c r="U24" i="4"/>
  <c r="S17" i="4"/>
  <c r="W17" i="4"/>
  <c r="AA17" i="4"/>
  <c r="S18" i="4"/>
  <c r="W18" i="4"/>
  <c r="AA18" i="4"/>
  <c r="S19" i="4"/>
  <c r="W19" i="4"/>
  <c r="AA19" i="4"/>
  <c r="S20" i="4"/>
  <c r="W20" i="4"/>
  <c r="AA20" i="4"/>
  <c r="S21" i="4"/>
  <c r="W21" i="4"/>
  <c r="AA21" i="4"/>
  <c r="S22" i="4"/>
  <c r="W22" i="4"/>
  <c r="AA22" i="4"/>
  <c r="S23" i="4"/>
  <c r="W23" i="4"/>
  <c r="AA23" i="4"/>
  <c r="S24" i="4"/>
  <c r="W24" i="4"/>
  <c r="AA24" i="4"/>
  <c r="P18" i="4"/>
</calcChain>
</file>

<file path=xl/sharedStrings.xml><?xml version="1.0" encoding="utf-8"?>
<sst xmlns="http://schemas.openxmlformats.org/spreadsheetml/2006/main" count="182" uniqueCount="122">
  <si>
    <t>##BLOCKS= 1</t>
  </si>
  <si>
    <t>Plate:</t>
  </si>
  <si>
    <t>Plate1</t>
  </si>
  <si>
    <t>PlateFormat</t>
  </si>
  <si>
    <t>Endpoint</t>
  </si>
  <si>
    <t>Absorbance</t>
  </si>
  <si>
    <t>Raw</t>
  </si>
  <si>
    <t xml:space="preserve">450 540 </t>
  </si>
  <si>
    <t>Temperature(¡C)</t>
  </si>
  <si>
    <t>~End</t>
  </si>
  <si>
    <t>Original Filename: TGF-Beta Dr Ismail HUSM_18.05.2021 Excel; Date Last Saved: 18/5/2021 5:40:46 PM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</si>
  <si>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</si>
  <si>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</si>
  <si>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</si>
  <si>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</si>
  <si>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</si>
  <si>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</si>
  <si>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</si>
  <si>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</si>
  <si>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</si>
  <si>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</si>
  <si>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</si>
  <si>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</si>
  <si>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</si>
  <si>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</si>
  <si>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</si>
  <si>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</si>
  <si>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</si>
  <si>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</si>
  <si>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</si>
  <si>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</si>
  <si>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</si>
  <si>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</si>
  <si>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</si>
  <si>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</si>
  <si>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</si>
  <si>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</si>
  <si>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</si>
  <si>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</si>
  <si>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</si>
  <si>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</si>
  <si>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</si>
  <si>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</si>
  <si>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</si>
  <si>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</si>
  <si>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</si>
  <si>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</si>
  <si>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</si>
  <si>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</si>
  <si>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</si>
  <si>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Standard 1</t>
  </si>
  <si>
    <t>Standard 2</t>
  </si>
  <si>
    <t>Standard 3</t>
  </si>
  <si>
    <t>Standard 4</t>
  </si>
  <si>
    <t>Standard 5</t>
  </si>
  <si>
    <t>Standard 6</t>
  </si>
  <si>
    <t>Standard 7</t>
  </si>
  <si>
    <t xml:space="preserve">Blank </t>
  </si>
  <si>
    <t xml:space="preserve">Concentration(pg/mL) </t>
  </si>
  <si>
    <t>S1</t>
  </si>
  <si>
    <t>S2</t>
  </si>
  <si>
    <t>S3</t>
  </si>
  <si>
    <t>S4</t>
  </si>
  <si>
    <t>S5</t>
  </si>
  <si>
    <t>S6</t>
  </si>
  <si>
    <t>S7</t>
  </si>
  <si>
    <t>OD-Blank</t>
  </si>
  <si>
    <t>AVG</t>
  </si>
  <si>
    <t>Blank</t>
  </si>
  <si>
    <t>OD 450 - 540</t>
  </si>
  <si>
    <t>Concentration  (pg/ml)</t>
  </si>
  <si>
    <t>%CV</t>
  </si>
  <si>
    <t>Mean Concentration (pg/ml)</t>
  </si>
  <si>
    <t xml:space="preserve">Absorbance </t>
  </si>
  <si>
    <t>Dilution Factor 40x (pg/ml)</t>
  </si>
  <si>
    <t>A</t>
  </si>
  <si>
    <t>sample 1</t>
  </si>
  <si>
    <t>sample 5</t>
  </si>
  <si>
    <t>sample 9</t>
  </si>
  <si>
    <t>sample 13</t>
  </si>
  <si>
    <t>sample 17</t>
  </si>
  <si>
    <t>sample 21</t>
  </si>
  <si>
    <t>sample 25</t>
  </si>
  <si>
    <t>sample 29</t>
  </si>
  <si>
    <t>sample 33</t>
  </si>
  <si>
    <t>sample 37</t>
  </si>
  <si>
    <t>B</t>
  </si>
  <si>
    <t>C</t>
  </si>
  <si>
    <t>sample 2</t>
  </si>
  <si>
    <t>sample 6</t>
  </si>
  <si>
    <t>sample 10</t>
  </si>
  <si>
    <t>sample 14</t>
  </si>
  <si>
    <t>sample 18</t>
  </si>
  <si>
    <t>sample 22</t>
  </si>
  <si>
    <t>sample 26</t>
  </si>
  <si>
    <t>sample 30</t>
  </si>
  <si>
    <t>sample 34</t>
  </si>
  <si>
    <t>sample 38</t>
  </si>
  <si>
    <t>D</t>
  </si>
  <si>
    <t>E</t>
  </si>
  <si>
    <t>sample 3</t>
  </si>
  <si>
    <t>sample 7</t>
  </si>
  <si>
    <t>sample 11</t>
  </si>
  <si>
    <t>sample 15</t>
  </si>
  <si>
    <t>sample 19</t>
  </si>
  <si>
    <t>sample 23</t>
  </si>
  <si>
    <t>sample 27</t>
  </si>
  <si>
    <t>sample 31</t>
  </si>
  <si>
    <t>sample 35</t>
  </si>
  <si>
    <t>sample 39</t>
  </si>
  <si>
    <t>F</t>
  </si>
  <si>
    <t>G</t>
  </si>
  <si>
    <t>sample 4</t>
  </si>
  <si>
    <t>sample 8</t>
  </si>
  <si>
    <t>sample 12</t>
  </si>
  <si>
    <t>sample 16</t>
  </si>
  <si>
    <t>sample 20</t>
  </si>
  <si>
    <t>sample 24</t>
  </si>
  <si>
    <t>sample 28</t>
  </si>
  <si>
    <t>sample 32</t>
  </si>
  <si>
    <t>sample 36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</si>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</sst>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>
      <alignment vertical="center"/>
    </xf>
  </cellStyleXfs>
  <cellXfs count="33">
    <xf numFmtId="0" fontId="0" fillId="0" borderId="0" xfId="0"/>
    <xf numFmtId="0" fontId="18" fillId="0" borderId="0" xfId="0" applyFont="1"/>
    <xf numFmtId="0" fontId="0" fillId="0" borderId="0" xfId="0" applyAlignment="1">
      <alignment vertical="top"/>
    </xf>
    <xf numFmtId="0" fontId="0" fillId="0" borderId="10" xfId="0" applyBorder="1"/>
    <xf numFmtId="0" fontId="0" fillId="0" borderId="10" xfId="0" applyBorder="1" applyAlignment="1">
      <alignment vertical="top"/>
    </xf>
    <xf numFmtId="0" fontId="16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1" fillId="34" borderId="11" xfId="42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1" fillId="36" borderId="11" xfId="42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0" fillId="0" borderId="11" xfId="0" applyBorder="1" applyAlignment="1"/>
    <xf numFmtId="164" fontId="16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0" fontId="16" fillId="39" borderId="11" xfId="0" applyFont="1" applyFill="1" applyBorder="1" applyAlignment="1">
      <alignment wrapText="1"/>
    </xf>
    <xf numFmtId="164" fontId="24" fillId="39" borderId="11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wrapText="1"/>
    </xf>
    <xf numFmtId="0" fontId="0" fillId="0" borderId="11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79BF76C6-3199-4A39-842A-26D2CB2D6FC5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0</xdr:row>
          <xdr:rowOff>88900</xdr:rowOff>
        </xdr:from>
        <xdr:to>
          <xdr:col>12</xdr:col>
          <xdr:colOff>152400</xdr:colOff>
          <xdr:row>12</xdr:row>
          <xdr:rowOff>127000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361950</xdr:colOff>
      <xdr:row>0</xdr:row>
      <xdr:rowOff>314325</xdr:rowOff>
    </xdr:from>
    <xdr:to>
      <xdr:col>18</xdr:col>
      <xdr:colOff>411039</xdr:colOff>
      <xdr:row>5</xdr:row>
      <xdr:rowOff>189445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314325"/>
          <a:ext cx="3706689" cy="10181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15</xdr:col>
      <xdr:colOff>332724</xdr:colOff>
      <xdr:row>17</xdr:row>
      <xdr:rowOff>142810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3619500"/>
          <a:ext cx="5209524" cy="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workbookViewId="0">
      <selection activeCell="E19" sqref="E19"/>
    </sheetView>
  </sheetViews>
  <sheetFormatPr baseColWidth="10" defaultColWidth="8.83203125" defaultRowHeight="15" x14ac:dyDescent="0.2"/>
  <sheetData>
    <row r="1" spans="1:27" x14ac:dyDescent="0.2">
      <c r="A1" t="s">
        <v>0</v>
      </c>
    </row>
    <row r="2" spans="1:27" x14ac:dyDescent="0.2">
      <c r="A2" t="s">
        <v>1</v>
      </c>
      <c r="B2" t="s">
        <v>2</v>
      </c>
      <c r="C2">
        <v>1.3</v>
      </c>
      <c r="D2" t="s">
        <v>3</v>
      </c>
      <c r="E2" t="s">
        <v>4</v>
      </c>
      <c r="F2" t="s">
        <v>5</v>
      </c>
      <c r="G2" t="s">
        <v>6</v>
      </c>
      <c r="H2" t="b">
        <v>0</v>
      </c>
      <c r="I2">
        <v>1</v>
      </c>
      <c r="O2">
        <v>2</v>
      </c>
      <c r="P2" t="s">
        <v>7</v>
      </c>
      <c r="Q2">
        <v>1</v>
      </c>
      <c r="R2">
        <v>12</v>
      </c>
      <c r="S2">
        <v>96</v>
      </c>
      <c r="T2">
        <v>1</v>
      </c>
      <c r="U2">
        <v>8</v>
      </c>
    </row>
    <row r="3" spans="1:27" x14ac:dyDescent="0.2">
      <c r="B3" t="s">
        <v>8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P3">
        <v>1</v>
      </c>
      <c r="Q3">
        <v>2</v>
      </c>
      <c r="R3">
        <v>3</v>
      </c>
      <c r="S3">
        <v>4</v>
      </c>
      <c r="T3">
        <v>5</v>
      </c>
      <c r="U3">
        <v>6</v>
      </c>
      <c r="V3">
        <v>7</v>
      </c>
      <c r="W3">
        <v>8</v>
      </c>
      <c r="X3">
        <v>9</v>
      </c>
      <c r="Y3">
        <v>10</v>
      </c>
      <c r="Z3">
        <v>11</v>
      </c>
      <c r="AA3">
        <v>12</v>
      </c>
    </row>
    <row r="4" spans="1:27" x14ac:dyDescent="0.2">
      <c r="B4">
        <v>25.3</v>
      </c>
      <c r="C4">
        <v>2.6073</v>
      </c>
      <c r="D4">
        <v>0.29509999999999997</v>
      </c>
      <c r="E4">
        <v>1.0358000000000001</v>
      </c>
      <c r="F4">
        <v>1.2001999999999999</v>
      </c>
      <c r="G4">
        <v>0.98050000000000004</v>
      </c>
      <c r="H4">
        <v>1.272</v>
      </c>
      <c r="I4">
        <v>0.54339999999999999</v>
      </c>
      <c r="J4">
        <v>1.2381</v>
      </c>
      <c r="K4">
        <v>0.8982</v>
      </c>
      <c r="L4">
        <v>0.97729999999999995</v>
      </c>
      <c r="M4">
        <v>1.046</v>
      </c>
      <c r="N4">
        <v>1.165</v>
      </c>
      <c r="P4">
        <v>7.4800000000000005E-2</v>
      </c>
      <c r="Q4">
        <v>4.3400000000000001E-2</v>
      </c>
      <c r="R4">
        <v>5.0900000000000001E-2</v>
      </c>
      <c r="S4">
        <v>5.3199999999999997E-2</v>
      </c>
      <c r="T4">
        <v>5.2600000000000001E-2</v>
      </c>
      <c r="U4">
        <v>5.7299999999999997E-2</v>
      </c>
      <c r="V4">
        <v>4.3799999999999999E-2</v>
      </c>
      <c r="W4">
        <v>5.5599999999999997E-2</v>
      </c>
      <c r="X4">
        <v>5.0999999999999997E-2</v>
      </c>
      <c r="Y4">
        <v>5.4100000000000002E-2</v>
      </c>
      <c r="Z4">
        <v>5.3900000000000003E-2</v>
      </c>
      <c r="AA4">
        <v>5.2299999999999999E-2</v>
      </c>
    </row>
    <row r="5" spans="1:27" x14ac:dyDescent="0.2">
      <c r="C5">
        <v>2.6648999999999998</v>
      </c>
      <c r="D5">
        <v>0.29720000000000002</v>
      </c>
      <c r="E5">
        <v>1.0275000000000001</v>
      </c>
      <c r="F5">
        <v>1.1796</v>
      </c>
      <c r="G5">
        <v>0.98580000000000001</v>
      </c>
      <c r="H5">
        <v>1.2739</v>
      </c>
      <c r="I5">
        <v>0.56630000000000003</v>
      </c>
      <c r="J5">
        <v>1.2342</v>
      </c>
      <c r="K5">
        <v>0.96460000000000001</v>
      </c>
      <c r="L5">
        <v>0.87980000000000003</v>
      </c>
      <c r="M5">
        <v>1.0503</v>
      </c>
      <c r="N5">
        <v>1.1674</v>
      </c>
      <c r="P5">
        <v>7.5499999999999998E-2</v>
      </c>
      <c r="Q5">
        <v>4.4400000000000002E-2</v>
      </c>
      <c r="R5">
        <v>5.1400000000000001E-2</v>
      </c>
      <c r="S5">
        <v>5.2499999999999998E-2</v>
      </c>
      <c r="T5">
        <v>4.6899999999999997E-2</v>
      </c>
      <c r="U5">
        <v>5.6500000000000002E-2</v>
      </c>
      <c r="V5">
        <v>4.4299999999999999E-2</v>
      </c>
      <c r="W5">
        <v>5.6000000000000001E-2</v>
      </c>
      <c r="X5">
        <v>5.2499999999999998E-2</v>
      </c>
      <c r="Y5">
        <v>5.0900000000000001E-2</v>
      </c>
      <c r="Z5">
        <v>5.3999999999999999E-2</v>
      </c>
      <c r="AA5">
        <v>5.1299999999999998E-2</v>
      </c>
    </row>
    <row r="6" spans="1:27" x14ac:dyDescent="0.2">
      <c r="C6">
        <v>1.7102999999999999</v>
      </c>
      <c r="D6">
        <v>0.18190000000000001</v>
      </c>
      <c r="E6">
        <v>1.4745999999999999</v>
      </c>
      <c r="F6">
        <v>1.1083000000000001</v>
      </c>
      <c r="G6">
        <v>1.4105000000000001</v>
      </c>
      <c r="H6">
        <v>0.51629999999999998</v>
      </c>
      <c r="I6">
        <v>1.1787000000000001</v>
      </c>
      <c r="J6">
        <v>0.73199999999999998</v>
      </c>
      <c r="K6">
        <v>0.72799999999999998</v>
      </c>
      <c r="L6">
        <v>1.2603</v>
      </c>
      <c r="M6">
        <v>0.82369999999999999</v>
      </c>
      <c r="N6">
        <v>0.86550000000000005</v>
      </c>
      <c r="P6">
        <v>6.3700000000000007E-2</v>
      </c>
      <c r="Q6">
        <v>4.3200000000000002E-2</v>
      </c>
      <c r="R6">
        <v>5.7500000000000002E-2</v>
      </c>
      <c r="S6">
        <v>5.4699999999999999E-2</v>
      </c>
      <c r="T6">
        <v>5.6399999999999999E-2</v>
      </c>
      <c r="U6">
        <v>4.48E-2</v>
      </c>
      <c r="V6">
        <v>5.1200000000000002E-2</v>
      </c>
      <c r="W6">
        <v>4.6399999999999997E-2</v>
      </c>
      <c r="X6">
        <v>4.7600000000000003E-2</v>
      </c>
      <c r="Y6">
        <v>5.6599999999999998E-2</v>
      </c>
      <c r="Z6">
        <v>4.7300000000000002E-2</v>
      </c>
      <c r="AA6">
        <v>4.7800000000000002E-2</v>
      </c>
    </row>
    <row r="7" spans="1:27" x14ac:dyDescent="0.2">
      <c r="C7">
        <v>1.7141999999999999</v>
      </c>
      <c r="D7">
        <v>0.17730000000000001</v>
      </c>
      <c r="E7">
        <v>1.5206</v>
      </c>
      <c r="F7">
        <v>1.2616000000000001</v>
      </c>
      <c r="G7">
        <v>1.4031</v>
      </c>
      <c r="H7">
        <v>0.52780000000000005</v>
      </c>
      <c r="I7">
        <v>1.2121</v>
      </c>
      <c r="J7">
        <v>0.73250000000000004</v>
      </c>
      <c r="K7">
        <v>0.75900000000000001</v>
      </c>
      <c r="L7">
        <v>1.2771999999999999</v>
      </c>
      <c r="M7">
        <v>0.84860000000000002</v>
      </c>
      <c r="N7">
        <v>0.93540000000000001</v>
      </c>
      <c r="P7">
        <v>6.3899999999999998E-2</v>
      </c>
      <c r="Q7">
        <v>4.2799999999999998E-2</v>
      </c>
      <c r="R7">
        <v>5.57E-2</v>
      </c>
      <c r="S7">
        <v>5.1900000000000002E-2</v>
      </c>
      <c r="T7">
        <v>5.21E-2</v>
      </c>
      <c r="U7">
        <v>4.41E-2</v>
      </c>
      <c r="V7">
        <v>4.6199999999999998E-2</v>
      </c>
      <c r="W7">
        <v>4.3099999999999999E-2</v>
      </c>
      <c r="X7">
        <v>4.07E-2</v>
      </c>
      <c r="Y7">
        <v>5.4100000000000002E-2</v>
      </c>
      <c r="Z7">
        <v>4.7500000000000001E-2</v>
      </c>
      <c r="AA7">
        <v>4.87E-2</v>
      </c>
    </row>
    <row r="8" spans="1:27" x14ac:dyDescent="0.2">
      <c r="C8">
        <v>0.99</v>
      </c>
      <c r="D8">
        <v>0.11509999999999999</v>
      </c>
      <c r="E8">
        <v>1.1716</v>
      </c>
      <c r="F8">
        <v>1.3747</v>
      </c>
      <c r="G8">
        <v>1.0783</v>
      </c>
      <c r="H8">
        <v>1.2</v>
      </c>
      <c r="I8">
        <v>0.86599999999999999</v>
      </c>
      <c r="J8">
        <v>0.57609999999999995</v>
      </c>
      <c r="K8">
        <v>1.1632</v>
      </c>
      <c r="L8">
        <v>0.87380000000000002</v>
      </c>
      <c r="M8">
        <v>1.1718999999999999</v>
      </c>
      <c r="N8">
        <v>1.2174</v>
      </c>
      <c r="P8">
        <v>5.2400000000000002E-2</v>
      </c>
      <c r="Q8">
        <v>4.1700000000000001E-2</v>
      </c>
      <c r="R8">
        <v>5.5300000000000002E-2</v>
      </c>
      <c r="S8">
        <v>4.9799999999999997E-2</v>
      </c>
      <c r="T8">
        <v>4.58E-2</v>
      </c>
      <c r="U8">
        <v>5.04E-2</v>
      </c>
      <c r="V8">
        <v>3.9E-2</v>
      </c>
      <c r="W8">
        <v>3.49E-2</v>
      </c>
      <c r="X8">
        <v>4.2900000000000001E-2</v>
      </c>
      <c r="Y8">
        <v>4.48E-2</v>
      </c>
      <c r="Z8">
        <v>5.3699999999999998E-2</v>
      </c>
      <c r="AA8">
        <v>5.1499999999999997E-2</v>
      </c>
    </row>
    <row r="9" spans="1:27" x14ac:dyDescent="0.2">
      <c r="C9">
        <v>0.96889999999999998</v>
      </c>
      <c r="D9">
        <v>0.1173</v>
      </c>
      <c r="E9">
        <v>1.1962999999999999</v>
      </c>
      <c r="F9">
        <v>1.37</v>
      </c>
      <c r="G9">
        <v>1.0790999999999999</v>
      </c>
      <c r="H9">
        <v>1.2112000000000001</v>
      </c>
      <c r="I9">
        <v>1.0009999999999999</v>
      </c>
      <c r="J9">
        <v>0.57740000000000002</v>
      </c>
      <c r="K9">
        <v>1.2081</v>
      </c>
      <c r="L9">
        <v>0.94240000000000002</v>
      </c>
      <c r="M9">
        <v>1.1578999999999999</v>
      </c>
      <c r="N9">
        <v>1.2293000000000001</v>
      </c>
      <c r="P9">
        <v>5.2400000000000002E-2</v>
      </c>
      <c r="Q9">
        <v>4.2200000000000001E-2</v>
      </c>
      <c r="R9">
        <v>5.4800000000000001E-2</v>
      </c>
      <c r="S9">
        <v>5.8599999999999999E-2</v>
      </c>
      <c r="T9">
        <v>5.16E-2</v>
      </c>
      <c r="U9">
        <v>5.3900000000000003E-2</v>
      </c>
      <c r="V9">
        <v>4.8899999999999999E-2</v>
      </c>
      <c r="W9">
        <v>4.4600000000000001E-2</v>
      </c>
      <c r="X9">
        <v>5.3999999999999999E-2</v>
      </c>
      <c r="Y9">
        <v>4.9500000000000002E-2</v>
      </c>
      <c r="Z9">
        <v>5.4300000000000001E-2</v>
      </c>
      <c r="AA9">
        <v>5.2999999999999999E-2</v>
      </c>
    </row>
    <row r="10" spans="1:27" x14ac:dyDescent="0.2">
      <c r="C10">
        <v>0.51859999999999995</v>
      </c>
      <c r="D10">
        <v>5.7299999999999997E-2</v>
      </c>
      <c r="E10">
        <v>1.2923</v>
      </c>
      <c r="F10">
        <v>1.1017999999999999</v>
      </c>
      <c r="G10">
        <v>1.1928000000000001</v>
      </c>
      <c r="H10">
        <v>0.85299999999999998</v>
      </c>
      <c r="I10">
        <v>0.81410000000000005</v>
      </c>
      <c r="J10">
        <v>0.65159999999999996</v>
      </c>
      <c r="K10">
        <v>0.70330000000000004</v>
      </c>
      <c r="L10">
        <v>0.95279999999999998</v>
      </c>
      <c r="M10">
        <v>0.99019999999999997</v>
      </c>
      <c r="N10">
        <v>6.1600000000000002E-2</v>
      </c>
      <c r="P10">
        <v>4.7100000000000003E-2</v>
      </c>
      <c r="Q10">
        <v>4.0599999999999997E-2</v>
      </c>
      <c r="R10">
        <v>5.6800000000000003E-2</v>
      </c>
      <c r="S10">
        <v>5.5199999999999999E-2</v>
      </c>
      <c r="T10">
        <v>5.2999999999999999E-2</v>
      </c>
      <c r="U10">
        <v>4.8800000000000003E-2</v>
      </c>
      <c r="V10">
        <v>4.82E-2</v>
      </c>
      <c r="W10">
        <v>4.65E-2</v>
      </c>
      <c r="X10">
        <v>4.7E-2</v>
      </c>
      <c r="Y10">
        <v>4.99E-2</v>
      </c>
      <c r="Z10">
        <v>5.2499999999999998E-2</v>
      </c>
      <c r="AA10">
        <v>4.1399999999999999E-2</v>
      </c>
    </row>
    <row r="11" spans="1:27" x14ac:dyDescent="0.2">
      <c r="C11">
        <v>0.51619999999999999</v>
      </c>
      <c r="D11">
        <v>5.9200000000000003E-2</v>
      </c>
      <c r="E11">
        <v>1.4006000000000001</v>
      </c>
      <c r="F11">
        <v>1.1773</v>
      </c>
      <c r="G11">
        <v>1.2281</v>
      </c>
      <c r="H11">
        <v>0.89180000000000004</v>
      </c>
      <c r="I11">
        <v>0.84830000000000005</v>
      </c>
      <c r="J11">
        <v>0.69630000000000003</v>
      </c>
      <c r="K11">
        <v>0.74529999999999996</v>
      </c>
      <c r="L11">
        <v>0.98140000000000005</v>
      </c>
      <c r="M11">
        <v>1.0167999999999999</v>
      </c>
      <c r="N11">
        <v>5.7700000000000001E-2</v>
      </c>
      <c r="P11">
        <v>4.6699999999999998E-2</v>
      </c>
      <c r="Q11">
        <v>4.07E-2</v>
      </c>
      <c r="R11">
        <v>5.7799999999999997E-2</v>
      </c>
      <c r="S11">
        <v>5.0500000000000003E-2</v>
      </c>
      <c r="T11">
        <v>5.21E-2</v>
      </c>
      <c r="U11">
        <v>4.87E-2</v>
      </c>
      <c r="V11">
        <v>4.7E-2</v>
      </c>
      <c r="W11">
        <v>4.6199999999999998E-2</v>
      </c>
      <c r="X11">
        <v>4.6300000000000001E-2</v>
      </c>
      <c r="Y11">
        <v>5.1499999999999997E-2</v>
      </c>
      <c r="Z11">
        <v>5.1700000000000003E-2</v>
      </c>
      <c r="AA11">
        <v>3.8899999999999997E-2</v>
      </c>
    </row>
    <row r="13" spans="1:27" x14ac:dyDescent="0.2">
      <c r="A13" t="s">
        <v>9</v>
      </c>
    </row>
    <row r="14" spans="1:27" x14ac:dyDescent="0.2">
      <c r="A14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3F52E-0EC2-45FA-8B26-92FAD8092300}">
  <dimension ref="A1:AA38"/>
  <sheetViews>
    <sheetView topLeftCell="A7" workbookViewId="0">
      <selection activeCell="Q34" sqref="Q33:Q34"/>
    </sheetView>
  </sheetViews>
  <sheetFormatPr baseColWidth="10" defaultColWidth="8.83203125" defaultRowHeight="15" x14ac:dyDescent="0.2"/>
  <cols>
    <col min="9" max="9" width="12" customWidth="1"/>
    <col min="10" max="10" width="10.5" customWidth="1"/>
    <col min="12" max="12" width="12" customWidth="1"/>
    <col min="13" max="13" width="10.83203125" customWidth="1"/>
    <col min="14" max="14" width="11.1640625" customWidth="1"/>
    <col min="15" max="15" width="10.6640625" customWidth="1"/>
  </cols>
  <sheetData>
    <row r="1" spans="1:27" x14ac:dyDescent="0.2">
      <c r="A1" t="s">
        <v>0</v>
      </c>
    </row>
    <row r="2" spans="1:27" x14ac:dyDescent="0.2">
      <c r="A2" t="s">
        <v>1</v>
      </c>
      <c r="B2" t="s">
        <v>2</v>
      </c>
      <c r="C2">
        <v>1.3</v>
      </c>
      <c r="D2" t="s">
        <v>3</v>
      </c>
      <c r="E2" t="s">
        <v>4</v>
      </c>
      <c r="F2" t="s">
        <v>5</v>
      </c>
      <c r="G2" t="s">
        <v>6</v>
      </c>
      <c r="H2" t="b">
        <v>0</v>
      </c>
      <c r="I2">
        <v>1</v>
      </c>
      <c r="O2">
        <v>2</v>
      </c>
      <c r="P2" t="s">
        <v>7</v>
      </c>
      <c r="Q2">
        <v>1</v>
      </c>
      <c r="R2">
        <v>12</v>
      </c>
      <c r="S2">
        <v>96</v>
      </c>
      <c r="T2">
        <v>1</v>
      </c>
      <c r="U2">
        <v>8</v>
      </c>
    </row>
    <row r="3" spans="1:27" x14ac:dyDescent="0.2">
      <c r="B3" t="s">
        <v>8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P3">
        <v>1</v>
      </c>
      <c r="Q3">
        <v>2</v>
      </c>
      <c r="R3">
        <v>3</v>
      </c>
      <c r="S3">
        <v>4</v>
      </c>
      <c r="T3">
        <v>5</v>
      </c>
      <c r="U3">
        <v>6</v>
      </c>
      <c r="V3">
        <v>7</v>
      </c>
      <c r="W3">
        <v>8</v>
      </c>
      <c r="X3">
        <v>9</v>
      </c>
      <c r="Y3">
        <v>10</v>
      </c>
      <c r="Z3">
        <v>11</v>
      </c>
      <c r="AA3">
        <v>12</v>
      </c>
    </row>
    <row r="4" spans="1:27" x14ac:dyDescent="0.2">
      <c r="B4">
        <v>25.3</v>
      </c>
      <c r="C4">
        <v>2.6073</v>
      </c>
      <c r="D4">
        <v>0.29509999999999997</v>
      </c>
      <c r="E4">
        <v>1.0358000000000001</v>
      </c>
      <c r="F4">
        <v>1.2001999999999999</v>
      </c>
      <c r="G4">
        <v>0.98050000000000004</v>
      </c>
      <c r="H4">
        <v>1.272</v>
      </c>
      <c r="I4">
        <v>0.54339999999999999</v>
      </c>
      <c r="J4">
        <v>1.2381</v>
      </c>
      <c r="K4">
        <v>0.8982</v>
      </c>
      <c r="L4">
        <v>0.97729999999999995</v>
      </c>
      <c r="M4">
        <v>1.046</v>
      </c>
      <c r="N4">
        <v>1.165</v>
      </c>
      <c r="P4">
        <v>7.4800000000000005E-2</v>
      </c>
      <c r="Q4">
        <v>4.3400000000000001E-2</v>
      </c>
      <c r="R4">
        <v>5.0900000000000001E-2</v>
      </c>
      <c r="S4">
        <v>5.3199999999999997E-2</v>
      </c>
      <c r="T4">
        <v>5.2600000000000001E-2</v>
      </c>
      <c r="U4">
        <v>5.7299999999999997E-2</v>
      </c>
      <c r="V4">
        <v>4.3799999999999999E-2</v>
      </c>
      <c r="W4">
        <v>5.5599999999999997E-2</v>
      </c>
      <c r="X4">
        <v>5.0999999999999997E-2</v>
      </c>
      <c r="Y4">
        <v>5.4100000000000002E-2</v>
      </c>
      <c r="Z4">
        <v>5.3900000000000003E-2</v>
      </c>
      <c r="AA4">
        <v>5.2299999999999999E-2</v>
      </c>
    </row>
    <row r="5" spans="1:27" x14ac:dyDescent="0.2">
      <c r="C5">
        <v>2.6648999999999998</v>
      </c>
      <c r="D5">
        <v>0.29720000000000002</v>
      </c>
      <c r="E5">
        <v>1.0275000000000001</v>
      </c>
      <c r="F5">
        <v>1.1796</v>
      </c>
      <c r="G5">
        <v>0.98580000000000001</v>
      </c>
      <c r="H5">
        <v>1.2739</v>
      </c>
      <c r="I5">
        <v>0.56630000000000003</v>
      </c>
      <c r="J5">
        <v>1.2342</v>
      </c>
      <c r="K5">
        <v>0.96460000000000001</v>
      </c>
      <c r="L5">
        <v>0.87980000000000003</v>
      </c>
      <c r="M5">
        <v>1.0503</v>
      </c>
      <c r="N5">
        <v>1.1674</v>
      </c>
      <c r="P5">
        <v>7.5499999999999998E-2</v>
      </c>
      <c r="Q5">
        <v>4.4400000000000002E-2</v>
      </c>
      <c r="R5">
        <v>5.1400000000000001E-2</v>
      </c>
      <c r="S5">
        <v>5.2499999999999998E-2</v>
      </c>
      <c r="T5">
        <v>4.6899999999999997E-2</v>
      </c>
      <c r="U5">
        <v>5.6500000000000002E-2</v>
      </c>
      <c r="V5">
        <v>4.4299999999999999E-2</v>
      </c>
      <c r="W5">
        <v>5.6000000000000001E-2</v>
      </c>
      <c r="X5">
        <v>5.2499999999999998E-2</v>
      </c>
      <c r="Y5">
        <v>5.0900000000000001E-2</v>
      </c>
      <c r="Z5">
        <v>5.3999999999999999E-2</v>
      </c>
      <c r="AA5">
        <v>5.1299999999999998E-2</v>
      </c>
    </row>
    <row r="6" spans="1:27" x14ac:dyDescent="0.2">
      <c r="C6">
        <v>1.7102999999999999</v>
      </c>
      <c r="D6">
        <v>0.18190000000000001</v>
      </c>
      <c r="E6">
        <v>1.4745999999999999</v>
      </c>
      <c r="F6">
        <v>1.1083000000000001</v>
      </c>
      <c r="G6">
        <v>1.4105000000000001</v>
      </c>
      <c r="H6">
        <v>0.51629999999999998</v>
      </c>
      <c r="I6">
        <v>1.1787000000000001</v>
      </c>
      <c r="J6">
        <v>0.73199999999999998</v>
      </c>
      <c r="K6">
        <v>0.72799999999999998</v>
      </c>
      <c r="L6">
        <v>1.2603</v>
      </c>
      <c r="M6">
        <v>0.82369999999999999</v>
      </c>
      <c r="N6">
        <v>0.86550000000000005</v>
      </c>
      <c r="P6">
        <v>6.3700000000000007E-2</v>
      </c>
      <c r="Q6">
        <v>4.3200000000000002E-2</v>
      </c>
      <c r="R6">
        <v>5.7500000000000002E-2</v>
      </c>
      <c r="S6">
        <v>5.4699999999999999E-2</v>
      </c>
      <c r="T6">
        <v>5.6399999999999999E-2</v>
      </c>
      <c r="U6">
        <v>4.48E-2</v>
      </c>
      <c r="V6">
        <v>5.1200000000000002E-2</v>
      </c>
      <c r="W6">
        <v>4.6399999999999997E-2</v>
      </c>
      <c r="X6">
        <v>4.7600000000000003E-2</v>
      </c>
      <c r="Y6">
        <v>5.6599999999999998E-2</v>
      </c>
      <c r="Z6">
        <v>4.7300000000000002E-2</v>
      </c>
      <c r="AA6">
        <v>4.7800000000000002E-2</v>
      </c>
    </row>
    <row r="7" spans="1:27" x14ac:dyDescent="0.2">
      <c r="C7">
        <v>1.7141999999999999</v>
      </c>
      <c r="D7">
        <v>0.17730000000000001</v>
      </c>
      <c r="E7">
        <v>1.5206</v>
      </c>
      <c r="F7">
        <v>1.2616000000000001</v>
      </c>
      <c r="G7">
        <v>1.4031</v>
      </c>
      <c r="H7">
        <v>0.52780000000000005</v>
      </c>
      <c r="I7">
        <v>1.2121</v>
      </c>
      <c r="J7">
        <v>0.73250000000000004</v>
      </c>
      <c r="K7">
        <v>0.75900000000000001</v>
      </c>
      <c r="L7">
        <v>1.2771999999999999</v>
      </c>
      <c r="M7">
        <v>0.84860000000000002</v>
      </c>
      <c r="N7">
        <v>0.93540000000000001</v>
      </c>
      <c r="P7">
        <v>6.3899999999999998E-2</v>
      </c>
      <c r="Q7">
        <v>4.2799999999999998E-2</v>
      </c>
      <c r="R7">
        <v>5.57E-2</v>
      </c>
      <c r="S7">
        <v>5.1900000000000002E-2</v>
      </c>
      <c r="T7">
        <v>5.21E-2</v>
      </c>
      <c r="U7">
        <v>4.41E-2</v>
      </c>
      <c r="V7">
        <v>4.6199999999999998E-2</v>
      </c>
      <c r="W7">
        <v>4.3099999999999999E-2</v>
      </c>
      <c r="X7">
        <v>4.07E-2</v>
      </c>
      <c r="Y7">
        <v>5.4100000000000002E-2</v>
      </c>
      <c r="Z7">
        <v>4.7500000000000001E-2</v>
      </c>
      <c r="AA7">
        <v>4.87E-2</v>
      </c>
    </row>
    <row r="8" spans="1:27" x14ac:dyDescent="0.2">
      <c r="C8">
        <v>0.99</v>
      </c>
      <c r="D8">
        <v>0.11509999999999999</v>
      </c>
      <c r="E8">
        <v>1.1716</v>
      </c>
      <c r="F8">
        <v>1.3747</v>
      </c>
      <c r="G8">
        <v>1.0783</v>
      </c>
      <c r="H8">
        <v>1.2</v>
      </c>
      <c r="I8">
        <v>0.86599999999999999</v>
      </c>
      <c r="J8">
        <v>0.57609999999999995</v>
      </c>
      <c r="K8">
        <v>1.1632</v>
      </c>
      <c r="L8">
        <v>0.87380000000000002</v>
      </c>
      <c r="M8">
        <v>1.1718999999999999</v>
      </c>
      <c r="N8">
        <v>1.2174</v>
      </c>
      <c r="P8">
        <v>5.2400000000000002E-2</v>
      </c>
      <c r="Q8">
        <v>4.1700000000000001E-2</v>
      </c>
      <c r="R8">
        <v>5.5300000000000002E-2</v>
      </c>
      <c r="S8">
        <v>4.9799999999999997E-2</v>
      </c>
      <c r="T8">
        <v>4.58E-2</v>
      </c>
      <c r="U8">
        <v>5.04E-2</v>
      </c>
      <c r="V8">
        <v>3.9E-2</v>
      </c>
      <c r="W8">
        <v>3.49E-2</v>
      </c>
      <c r="X8">
        <v>4.2900000000000001E-2</v>
      </c>
      <c r="Y8">
        <v>4.48E-2</v>
      </c>
      <c r="Z8">
        <v>5.3699999999999998E-2</v>
      </c>
      <c r="AA8">
        <v>5.1499999999999997E-2</v>
      </c>
    </row>
    <row r="9" spans="1:27" x14ac:dyDescent="0.2">
      <c r="C9">
        <v>0.96889999999999998</v>
      </c>
      <c r="D9">
        <v>0.1173</v>
      </c>
      <c r="E9">
        <v>1.1962999999999999</v>
      </c>
      <c r="F9">
        <v>1.37</v>
      </c>
      <c r="G9">
        <v>1.0790999999999999</v>
      </c>
      <c r="H9">
        <v>1.2112000000000001</v>
      </c>
      <c r="I9">
        <v>1.0009999999999999</v>
      </c>
      <c r="J9">
        <v>0.57740000000000002</v>
      </c>
      <c r="K9">
        <v>1.2081</v>
      </c>
      <c r="L9">
        <v>0.94240000000000002</v>
      </c>
      <c r="M9">
        <v>1.1578999999999999</v>
      </c>
      <c r="N9">
        <v>1.2293000000000001</v>
      </c>
      <c r="P9">
        <v>5.2400000000000002E-2</v>
      </c>
      <c r="Q9">
        <v>4.2200000000000001E-2</v>
      </c>
      <c r="R9">
        <v>5.4800000000000001E-2</v>
      </c>
      <c r="S9">
        <v>5.8599999999999999E-2</v>
      </c>
      <c r="T9">
        <v>5.16E-2</v>
      </c>
      <c r="U9">
        <v>5.3900000000000003E-2</v>
      </c>
      <c r="V9">
        <v>4.8899999999999999E-2</v>
      </c>
      <c r="W9">
        <v>4.4600000000000001E-2</v>
      </c>
      <c r="X9">
        <v>5.3999999999999999E-2</v>
      </c>
      <c r="Y9">
        <v>4.9500000000000002E-2</v>
      </c>
      <c r="Z9">
        <v>5.4300000000000001E-2</v>
      </c>
      <c r="AA9">
        <v>5.2999999999999999E-2</v>
      </c>
    </row>
    <row r="10" spans="1:27" x14ac:dyDescent="0.2">
      <c r="C10">
        <v>0.51859999999999995</v>
      </c>
      <c r="D10">
        <v>5.7299999999999997E-2</v>
      </c>
      <c r="E10">
        <v>1.2923</v>
      </c>
      <c r="F10">
        <v>1.1017999999999999</v>
      </c>
      <c r="G10">
        <v>1.1928000000000001</v>
      </c>
      <c r="H10">
        <v>0.85299999999999998</v>
      </c>
      <c r="I10">
        <v>0.81410000000000005</v>
      </c>
      <c r="J10">
        <v>0.65159999999999996</v>
      </c>
      <c r="K10">
        <v>0.70330000000000004</v>
      </c>
      <c r="L10">
        <v>0.95279999999999998</v>
      </c>
      <c r="M10">
        <v>0.99019999999999997</v>
      </c>
      <c r="N10">
        <v>6.1600000000000002E-2</v>
      </c>
      <c r="P10">
        <v>4.7100000000000003E-2</v>
      </c>
      <c r="Q10">
        <v>4.0599999999999997E-2</v>
      </c>
      <c r="R10">
        <v>5.6800000000000003E-2</v>
      </c>
      <c r="S10">
        <v>5.5199999999999999E-2</v>
      </c>
      <c r="T10">
        <v>5.2999999999999999E-2</v>
      </c>
      <c r="U10">
        <v>4.8800000000000003E-2</v>
      </c>
      <c r="V10">
        <v>4.82E-2</v>
      </c>
      <c r="W10">
        <v>4.65E-2</v>
      </c>
      <c r="X10">
        <v>4.7E-2</v>
      </c>
      <c r="Y10">
        <v>4.99E-2</v>
      </c>
      <c r="Z10">
        <v>5.2499999999999998E-2</v>
      </c>
      <c r="AA10">
        <v>4.1399999999999999E-2</v>
      </c>
    </row>
    <row r="11" spans="1:27" x14ac:dyDescent="0.2">
      <c r="C11">
        <v>0.51619999999999999</v>
      </c>
      <c r="D11">
        <v>5.9200000000000003E-2</v>
      </c>
      <c r="E11">
        <v>1.4006000000000001</v>
      </c>
      <c r="F11">
        <v>1.1773</v>
      </c>
      <c r="G11">
        <v>1.2281</v>
      </c>
      <c r="H11">
        <v>0.89180000000000004</v>
      </c>
      <c r="I11">
        <v>0.84830000000000005</v>
      </c>
      <c r="J11">
        <v>0.69630000000000003</v>
      </c>
      <c r="K11">
        <v>0.74529999999999996</v>
      </c>
      <c r="L11">
        <v>0.98140000000000005</v>
      </c>
      <c r="M11">
        <v>1.0167999999999999</v>
      </c>
      <c r="N11">
        <v>5.7700000000000001E-2</v>
      </c>
      <c r="P11">
        <v>4.6699999999999998E-2</v>
      </c>
      <c r="Q11">
        <v>4.07E-2</v>
      </c>
      <c r="R11">
        <v>5.7799999999999997E-2</v>
      </c>
      <c r="S11">
        <v>5.0500000000000003E-2</v>
      </c>
      <c r="T11">
        <v>5.21E-2</v>
      </c>
      <c r="U11">
        <v>4.87E-2</v>
      </c>
      <c r="V11">
        <v>4.7E-2</v>
      </c>
      <c r="W11">
        <v>4.6199999999999998E-2</v>
      </c>
      <c r="X11">
        <v>4.6300000000000001E-2</v>
      </c>
      <c r="Y11">
        <v>5.1499999999999997E-2</v>
      </c>
      <c r="Z11">
        <v>5.1700000000000003E-2</v>
      </c>
      <c r="AA11">
        <v>3.8899999999999997E-2</v>
      </c>
    </row>
    <row r="13" spans="1:27" x14ac:dyDescent="0.2">
      <c r="A13" t="s">
        <v>9</v>
      </c>
    </row>
    <row r="14" spans="1:27" x14ac:dyDescent="0.2">
      <c r="A14" t="s">
        <v>10</v>
      </c>
    </row>
    <row r="16" spans="1:27" x14ac:dyDescent="0.2">
      <c r="C16" t="s">
        <v>69</v>
      </c>
      <c r="P16" t="s">
        <v>66</v>
      </c>
    </row>
    <row r="17" spans="3:27" x14ac:dyDescent="0.2">
      <c r="C17">
        <f t="shared" ref="C17:C24" si="0">C4-P4</f>
        <v>2.5324999999999998</v>
      </c>
      <c r="D17">
        <f t="shared" ref="D17:N24" si="1">D4-Q4</f>
        <v>0.25169999999999998</v>
      </c>
      <c r="E17">
        <f t="shared" si="1"/>
        <v>0.98490000000000011</v>
      </c>
      <c r="F17">
        <f t="shared" si="1"/>
        <v>1.147</v>
      </c>
      <c r="G17">
        <f t="shared" si="1"/>
        <v>0.92790000000000006</v>
      </c>
      <c r="H17">
        <f t="shared" si="1"/>
        <v>1.2147000000000001</v>
      </c>
      <c r="I17">
        <f t="shared" si="1"/>
        <v>0.49959999999999999</v>
      </c>
      <c r="J17">
        <f t="shared" si="1"/>
        <v>1.1824999999999999</v>
      </c>
      <c r="K17">
        <f t="shared" si="1"/>
        <v>0.84719999999999995</v>
      </c>
      <c r="L17">
        <f t="shared" si="1"/>
        <v>0.92319999999999991</v>
      </c>
      <c r="M17">
        <f t="shared" si="1"/>
        <v>0.99209999999999998</v>
      </c>
      <c r="N17">
        <f t="shared" si="1"/>
        <v>1.1127</v>
      </c>
      <c r="P17">
        <f>C17-$D$27</f>
        <v>2.5148999999999999</v>
      </c>
      <c r="Q17">
        <f>D17-$D$27</f>
        <v>0.23409999999999997</v>
      </c>
      <c r="R17">
        <f t="shared" ref="R17:AA24" si="2">E17-$D$27</f>
        <v>0.96730000000000016</v>
      </c>
      <c r="S17">
        <f t="shared" si="2"/>
        <v>1.1294</v>
      </c>
      <c r="T17">
        <f t="shared" si="2"/>
        <v>0.91030000000000011</v>
      </c>
      <c r="U17">
        <f t="shared" si="2"/>
        <v>1.1971000000000001</v>
      </c>
      <c r="V17">
        <f t="shared" si="2"/>
        <v>0.48199999999999998</v>
      </c>
      <c r="W17">
        <f t="shared" si="2"/>
        <v>1.1648999999999998</v>
      </c>
      <c r="X17">
        <f t="shared" si="2"/>
        <v>0.8296</v>
      </c>
      <c r="Y17">
        <f t="shared" si="2"/>
        <v>0.90559999999999996</v>
      </c>
      <c r="Z17">
        <f t="shared" si="2"/>
        <v>0.97450000000000003</v>
      </c>
      <c r="AA17">
        <f t="shared" si="2"/>
        <v>1.0951</v>
      </c>
    </row>
    <row r="18" spans="3:27" x14ac:dyDescent="0.2">
      <c r="C18">
        <f t="shared" si="0"/>
        <v>2.5893999999999999</v>
      </c>
      <c r="D18">
        <f t="shared" si="1"/>
        <v>0.25280000000000002</v>
      </c>
      <c r="E18">
        <f t="shared" si="1"/>
        <v>0.97610000000000008</v>
      </c>
      <c r="F18">
        <f t="shared" si="1"/>
        <v>1.1271</v>
      </c>
      <c r="G18">
        <f t="shared" si="1"/>
        <v>0.93890000000000007</v>
      </c>
      <c r="H18">
        <f t="shared" si="1"/>
        <v>1.2174</v>
      </c>
      <c r="I18">
        <f t="shared" si="1"/>
        <v>0.52200000000000002</v>
      </c>
      <c r="J18">
        <f t="shared" si="1"/>
        <v>1.1781999999999999</v>
      </c>
      <c r="K18">
        <f t="shared" si="1"/>
        <v>0.91210000000000002</v>
      </c>
      <c r="L18">
        <f t="shared" si="1"/>
        <v>0.82889999999999997</v>
      </c>
      <c r="M18">
        <f t="shared" si="1"/>
        <v>0.99629999999999996</v>
      </c>
      <c r="N18">
        <f t="shared" si="1"/>
        <v>1.1161000000000001</v>
      </c>
      <c r="P18">
        <f t="shared" ref="P18:P24" si="3">C18-$D$27</f>
        <v>2.5718000000000001</v>
      </c>
      <c r="Q18">
        <f t="shared" ref="Q18:Q24" si="4">D18-$D$27</f>
        <v>0.23520000000000002</v>
      </c>
      <c r="R18">
        <f t="shared" si="2"/>
        <v>0.95850000000000013</v>
      </c>
      <c r="S18">
        <f t="shared" si="2"/>
        <v>1.1094999999999999</v>
      </c>
      <c r="T18">
        <f t="shared" si="2"/>
        <v>0.92130000000000012</v>
      </c>
      <c r="U18">
        <f t="shared" si="2"/>
        <v>1.1998</v>
      </c>
      <c r="V18">
        <f t="shared" si="2"/>
        <v>0.50440000000000007</v>
      </c>
      <c r="W18">
        <f t="shared" si="2"/>
        <v>1.1605999999999999</v>
      </c>
      <c r="X18">
        <f t="shared" si="2"/>
        <v>0.89450000000000007</v>
      </c>
      <c r="Y18">
        <f t="shared" si="2"/>
        <v>0.81130000000000002</v>
      </c>
      <c r="Z18">
        <f t="shared" si="2"/>
        <v>0.97870000000000001</v>
      </c>
      <c r="AA18">
        <f t="shared" si="2"/>
        <v>1.0985</v>
      </c>
    </row>
    <row r="19" spans="3:27" x14ac:dyDescent="0.2">
      <c r="C19">
        <f t="shared" si="0"/>
        <v>1.6465999999999998</v>
      </c>
      <c r="D19">
        <f t="shared" si="1"/>
        <v>0.13869999999999999</v>
      </c>
      <c r="E19">
        <f t="shared" si="1"/>
        <v>1.4170999999999998</v>
      </c>
      <c r="F19">
        <f t="shared" si="1"/>
        <v>1.0536000000000001</v>
      </c>
      <c r="G19">
        <f t="shared" si="1"/>
        <v>1.3541000000000001</v>
      </c>
      <c r="H19">
        <f t="shared" si="1"/>
        <v>0.47149999999999997</v>
      </c>
      <c r="I19">
        <f t="shared" si="1"/>
        <v>1.1275000000000002</v>
      </c>
      <c r="J19">
        <f t="shared" si="1"/>
        <v>0.68559999999999999</v>
      </c>
      <c r="K19">
        <f t="shared" si="1"/>
        <v>0.6804</v>
      </c>
      <c r="L19">
        <f t="shared" si="1"/>
        <v>1.2037</v>
      </c>
      <c r="M19">
        <f t="shared" si="1"/>
        <v>0.77639999999999998</v>
      </c>
      <c r="N19">
        <f t="shared" si="1"/>
        <v>0.81770000000000009</v>
      </c>
      <c r="P19">
        <f t="shared" si="3"/>
        <v>1.6289999999999998</v>
      </c>
      <c r="Q19">
        <f t="shared" si="4"/>
        <v>0.12109999999999999</v>
      </c>
      <c r="R19">
        <f t="shared" si="2"/>
        <v>1.3994999999999997</v>
      </c>
      <c r="S19">
        <f t="shared" si="2"/>
        <v>1.036</v>
      </c>
      <c r="T19">
        <f t="shared" si="2"/>
        <v>1.3365</v>
      </c>
      <c r="U19">
        <f t="shared" si="2"/>
        <v>0.45389999999999997</v>
      </c>
      <c r="V19">
        <f t="shared" si="2"/>
        <v>1.1099000000000001</v>
      </c>
      <c r="W19">
        <f t="shared" si="2"/>
        <v>0.66800000000000004</v>
      </c>
      <c r="X19">
        <f t="shared" si="2"/>
        <v>0.66280000000000006</v>
      </c>
      <c r="Y19">
        <f t="shared" si="2"/>
        <v>1.1860999999999999</v>
      </c>
      <c r="Z19">
        <f t="shared" si="2"/>
        <v>0.75880000000000003</v>
      </c>
      <c r="AA19">
        <f t="shared" si="2"/>
        <v>0.80010000000000014</v>
      </c>
    </row>
    <row r="20" spans="3:27" x14ac:dyDescent="0.2">
      <c r="C20">
        <f t="shared" si="0"/>
        <v>1.6502999999999999</v>
      </c>
      <c r="D20">
        <f t="shared" si="1"/>
        <v>0.13450000000000001</v>
      </c>
      <c r="E20">
        <f t="shared" si="1"/>
        <v>1.4648999999999999</v>
      </c>
      <c r="F20">
        <f t="shared" si="1"/>
        <v>1.2097</v>
      </c>
      <c r="G20">
        <f t="shared" si="1"/>
        <v>1.351</v>
      </c>
      <c r="H20">
        <f t="shared" si="1"/>
        <v>0.48370000000000002</v>
      </c>
      <c r="I20">
        <f t="shared" si="1"/>
        <v>1.1658999999999999</v>
      </c>
      <c r="J20">
        <f t="shared" si="1"/>
        <v>0.68940000000000001</v>
      </c>
      <c r="K20">
        <f t="shared" si="1"/>
        <v>0.71830000000000005</v>
      </c>
      <c r="L20">
        <f t="shared" si="1"/>
        <v>1.2230999999999999</v>
      </c>
      <c r="M20">
        <f t="shared" si="1"/>
        <v>0.80110000000000003</v>
      </c>
      <c r="N20">
        <f t="shared" si="1"/>
        <v>0.88670000000000004</v>
      </c>
      <c r="P20">
        <f t="shared" si="3"/>
        <v>1.6326999999999998</v>
      </c>
      <c r="Q20">
        <f t="shared" si="4"/>
        <v>0.1169</v>
      </c>
      <c r="R20">
        <f t="shared" si="2"/>
        <v>1.4472999999999998</v>
      </c>
      <c r="S20">
        <f t="shared" si="2"/>
        <v>1.1920999999999999</v>
      </c>
      <c r="T20">
        <f t="shared" si="2"/>
        <v>1.3333999999999999</v>
      </c>
      <c r="U20">
        <f t="shared" si="2"/>
        <v>0.46610000000000001</v>
      </c>
      <c r="V20">
        <f t="shared" si="2"/>
        <v>1.1482999999999999</v>
      </c>
      <c r="W20">
        <f t="shared" si="2"/>
        <v>0.67180000000000006</v>
      </c>
      <c r="X20">
        <f t="shared" si="2"/>
        <v>0.7007000000000001</v>
      </c>
      <c r="Y20">
        <f t="shared" si="2"/>
        <v>1.2054999999999998</v>
      </c>
      <c r="Z20">
        <f t="shared" si="2"/>
        <v>0.78350000000000009</v>
      </c>
      <c r="AA20">
        <f t="shared" si="2"/>
        <v>0.86910000000000009</v>
      </c>
    </row>
    <row r="21" spans="3:27" x14ac:dyDescent="0.2">
      <c r="C21">
        <f t="shared" si="0"/>
        <v>0.93759999999999999</v>
      </c>
      <c r="D21">
        <f t="shared" si="1"/>
        <v>7.3399999999999993E-2</v>
      </c>
      <c r="E21">
        <f t="shared" si="1"/>
        <v>1.1163000000000001</v>
      </c>
      <c r="F21">
        <f t="shared" si="1"/>
        <v>1.3249</v>
      </c>
      <c r="G21">
        <f t="shared" si="1"/>
        <v>1.0325</v>
      </c>
      <c r="H21">
        <f t="shared" si="1"/>
        <v>1.1496</v>
      </c>
      <c r="I21">
        <f t="shared" si="1"/>
        <v>0.82699999999999996</v>
      </c>
      <c r="J21">
        <f t="shared" si="1"/>
        <v>0.5411999999999999</v>
      </c>
      <c r="K21">
        <f t="shared" si="1"/>
        <v>1.1203000000000001</v>
      </c>
      <c r="L21">
        <f t="shared" si="1"/>
        <v>0.82900000000000007</v>
      </c>
      <c r="M21">
        <f t="shared" si="1"/>
        <v>1.1181999999999999</v>
      </c>
      <c r="N21">
        <f t="shared" si="1"/>
        <v>1.1658999999999999</v>
      </c>
      <c r="P21">
        <f t="shared" si="3"/>
        <v>0.92</v>
      </c>
      <c r="Q21">
        <f t="shared" si="4"/>
        <v>5.5799999999999988E-2</v>
      </c>
      <c r="R21">
        <f t="shared" si="2"/>
        <v>1.0987</v>
      </c>
      <c r="S21">
        <f t="shared" si="2"/>
        <v>1.3072999999999999</v>
      </c>
      <c r="T21">
        <f t="shared" si="2"/>
        <v>1.0148999999999999</v>
      </c>
      <c r="U21">
        <f t="shared" si="2"/>
        <v>1.1319999999999999</v>
      </c>
      <c r="V21">
        <f t="shared" si="2"/>
        <v>0.80940000000000001</v>
      </c>
      <c r="W21">
        <f t="shared" si="2"/>
        <v>0.52359999999999995</v>
      </c>
      <c r="X21">
        <f t="shared" si="2"/>
        <v>1.1027</v>
      </c>
      <c r="Y21">
        <f t="shared" si="2"/>
        <v>0.81140000000000012</v>
      </c>
      <c r="Z21">
        <f t="shared" si="2"/>
        <v>1.1005999999999998</v>
      </c>
      <c r="AA21">
        <f t="shared" si="2"/>
        <v>1.1482999999999999</v>
      </c>
    </row>
    <row r="22" spans="3:27" x14ac:dyDescent="0.2">
      <c r="C22">
        <f t="shared" si="0"/>
        <v>0.91649999999999998</v>
      </c>
      <c r="D22">
        <f t="shared" si="1"/>
        <v>7.51E-2</v>
      </c>
      <c r="E22">
        <f t="shared" si="1"/>
        <v>1.1415</v>
      </c>
      <c r="F22">
        <f t="shared" si="1"/>
        <v>1.3114000000000001</v>
      </c>
      <c r="G22">
        <f t="shared" si="1"/>
        <v>1.0274999999999999</v>
      </c>
      <c r="H22">
        <f t="shared" si="1"/>
        <v>1.1573</v>
      </c>
      <c r="I22">
        <f t="shared" si="1"/>
        <v>0.95209999999999995</v>
      </c>
      <c r="J22">
        <f t="shared" si="1"/>
        <v>0.53280000000000005</v>
      </c>
      <c r="K22">
        <f t="shared" si="1"/>
        <v>1.1540999999999999</v>
      </c>
      <c r="L22">
        <f t="shared" si="1"/>
        <v>0.89290000000000003</v>
      </c>
      <c r="M22">
        <f t="shared" si="1"/>
        <v>1.1035999999999999</v>
      </c>
      <c r="N22">
        <f t="shared" si="1"/>
        <v>1.1763000000000001</v>
      </c>
      <c r="P22">
        <f t="shared" si="3"/>
        <v>0.89890000000000003</v>
      </c>
      <c r="Q22">
        <f t="shared" si="4"/>
        <v>5.7499999999999996E-2</v>
      </c>
      <c r="R22">
        <f t="shared" si="2"/>
        <v>1.1238999999999999</v>
      </c>
      <c r="S22">
        <f t="shared" si="2"/>
        <v>1.2938000000000001</v>
      </c>
      <c r="T22">
        <f t="shared" si="2"/>
        <v>1.0098999999999998</v>
      </c>
      <c r="U22">
        <f t="shared" si="2"/>
        <v>1.1396999999999999</v>
      </c>
      <c r="V22">
        <f t="shared" si="2"/>
        <v>0.9345</v>
      </c>
      <c r="W22">
        <f t="shared" si="2"/>
        <v>0.5152000000000001</v>
      </c>
      <c r="X22">
        <f t="shared" si="2"/>
        <v>1.1364999999999998</v>
      </c>
      <c r="Y22">
        <f t="shared" si="2"/>
        <v>0.87530000000000008</v>
      </c>
      <c r="Z22">
        <f t="shared" si="2"/>
        <v>1.0859999999999999</v>
      </c>
      <c r="AA22">
        <f t="shared" si="2"/>
        <v>1.1587000000000001</v>
      </c>
    </row>
    <row r="23" spans="3:27" x14ac:dyDescent="0.2">
      <c r="C23">
        <f t="shared" si="0"/>
        <v>0.47149999999999992</v>
      </c>
      <c r="D23">
        <f t="shared" si="1"/>
        <v>1.67E-2</v>
      </c>
      <c r="E23">
        <f t="shared" si="1"/>
        <v>1.2355</v>
      </c>
      <c r="F23">
        <f t="shared" si="1"/>
        <v>1.0466</v>
      </c>
      <c r="G23">
        <f t="shared" si="1"/>
        <v>1.1398000000000001</v>
      </c>
      <c r="H23">
        <f t="shared" si="1"/>
        <v>0.80420000000000003</v>
      </c>
      <c r="I23">
        <f t="shared" si="1"/>
        <v>0.76590000000000003</v>
      </c>
      <c r="J23">
        <f t="shared" si="1"/>
        <v>0.60509999999999997</v>
      </c>
      <c r="K23">
        <f t="shared" si="1"/>
        <v>0.65629999999999999</v>
      </c>
      <c r="L23">
        <f t="shared" si="1"/>
        <v>0.90290000000000004</v>
      </c>
      <c r="M23">
        <f t="shared" si="1"/>
        <v>0.93769999999999998</v>
      </c>
      <c r="N23">
        <f t="shared" si="1"/>
        <v>2.0200000000000003E-2</v>
      </c>
      <c r="P23">
        <f t="shared" si="3"/>
        <v>0.45389999999999991</v>
      </c>
      <c r="Q23">
        <f t="shared" si="4"/>
        <v>-9.0000000000000149E-4</v>
      </c>
      <c r="R23">
        <f t="shared" si="2"/>
        <v>1.2179</v>
      </c>
      <c r="S23">
        <f t="shared" si="2"/>
        <v>1.0289999999999999</v>
      </c>
      <c r="T23">
        <f t="shared" si="2"/>
        <v>1.1222000000000001</v>
      </c>
      <c r="U23">
        <f t="shared" si="2"/>
        <v>0.78660000000000008</v>
      </c>
      <c r="V23">
        <f t="shared" si="2"/>
        <v>0.74830000000000008</v>
      </c>
      <c r="W23">
        <f t="shared" si="2"/>
        <v>0.58750000000000002</v>
      </c>
      <c r="X23">
        <f t="shared" si="2"/>
        <v>0.63870000000000005</v>
      </c>
      <c r="Y23">
        <f t="shared" si="2"/>
        <v>0.88530000000000009</v>
      </c>
      <c r="Z23">
        <f t="shared" si="2"/>
        <v>0.92010000000000003</v>
      </c>
      <c r="AA23">
        <f t="shared" si="2"/>
        <v>2.6000000000000016E-3</v>
      </c>
    </row>
    <row r="24" spans="3:27" x14ac:dyDescent="0.2">
      <c r="C24">
        <f t="shared" si="0"/>
        <v>0.46949999999999997</v>
      </c>
      <c r="D24">
        <f t="shared" si="1"/>
        <v>1.8500000000000003E-2</v>
      </c>
      <c r="E24">
        <f t="shared" si="1"/>
        <v>1.3428</v>
      </c>
      <c r="F24">
        <f t="shared" si="1"/>
        <v>1.1268</v>
      </c>
      <c r="G24">
        <f t="shared" si="1"/>
        <v>1.1759999999999999</v>
      </c>
      <c r="H24">
        <f t="shared" si="1"/>
        <v>0.84310000000000007</v>
      </c>
      <c r="I24">
        <f t="shared" si="1"/>
        <v>0.80130000000000001</v>
      </c>
      <c r="J24">
        <f t="shared" si="1"/>
        <v>0.65010000000000001</v>
      </c>
      <c r="K24">
        <f t="shared" si="1"/>
        <v>0.69899999999999995</v>
      </c>
      <c r="L24">
        <f t="shared" si="1"/>
        <v>0.92990000000000006</v>
      </c>
      <c r="M24">
        <f t="shared" si="1"/>
        <v>0.96509999999999996</v>
      </c>
      <c r="N24">
        <f t="shared" si="1"/>
        <v>1.8800000000000004E-2</v>
      </c>
      <c r="P24">
        <f t="shared" si="3"/>
        <v>0.45189999999999997</v>
      </c>
      <c r="Q24">
        <f t="shared" si="4"/>
        <v>9.0000000000000149E-4</v>
      </c>
      <c r="R24">
        <f t="shared" si="2"/>
        <v>1.3251999999999999</v>
      </c>
      <c r="S24">
        <f t="shared" si="2"/>
        <v>1.1092</v>
      </c>
      <c r="T24">
        <f t="shared" si="2"/>
        <v>1.1583999999999999</v>
      </c>
      <c r="U24">
        <f t="shared" si="2"/>
        <v>0.82550000000000012</v>
      </c>
      <c r="V24">
        <f t="shared" si="2"/>
        <v>0.78370000000000006</v>
      </c>
      <c r="W24">
        <f t="shared" si="2"/>
        <v>0.63250000000000006</v>
      </c>
      <c r="X24">
        <f t="shared" si="2"/>
        <v>0.68140000000000001</v>
      </c>
      <c r="Y24">
        <f t="shared" si="2"/>
        <v>0.91230000000000011</v>
      </c>
      <c r="Z24">
        <f t="shared" si="2"/>
        <v>0.94750000000000001</v>
      </c>
      <c r="AA24">
        <f t="shared" si="2"/>
        <v>1.2000000000000031E-3</v>
      </c>
    </row>
    <row r="26" spans="3:27" x14ac:dyDescent="0.2">
      <c r="D26" t="s">
        <v>67</v>
      </c>
    </row>
    <row r="27" spans="3:27" x14ac:dyDescent="0.2">
      <c r="C27" t="s">
        <v>68</v>
      </c>
      <c r="D27">
        <f>AVERAGE(D23:D24)</f>
        <v>1.7600000000000001E-2</v>
      </c>
      <c r="F27" s="1"/>
    </row>
    <row r="28" spans="3:27" x14ac:dyDescent="0.2">
      <c r="F28" s="1"/>
    </row>
    <row r="30" spans="3:27" ht="26" x14ac:dyDescent="0.3">
      <c r="C30" s="6"/>
      <c r="D30" s="7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7">
        <v>8</v>
      </c>
      <c r="L30" s="7">
        <v>9</v>
      </c>
      <c r="M30" s="7">
        <v>10</v>
      </c>
      <c r="N30" s="7">
        <v>11</v>
      </c>
      <c r="O30" s="7">
        <v>12</v>
      </c>
    </row>
    <row r="31" spans="3:27" ht="26" x14ac:dyDescent="0.3">
      <c r="C31" s="6" t="s">
        <v>75</v>
      </c>
      <c r="D31" s="8" t="s">
        <v>59</v>
      </c>
      <c r="E31" s="8" t="s">
        <v>63</v>
      </c>
      <c r="F31" s="9" t="s">
        <v>76</v>
      </c>
      <c r="G31" s="10" t="s">
        <v>77</v>
      </c>
      <c r="H31" s="10" t="s">
        <v>78</v>
      </c>
      <c r="I31" s="10" t="s">
        <v>79</v>
      </c>
      <c r="J31" s="11" t="s">
        <v>80</v>
      </c>
      <c r="K31" s="11" t="s">
        <v>81</v>
      </c>
      <c r="L31" s="11" t="s">
        <v>82</v>
      </c>
      <c r="M31" s="12" t="s">
        <v>83</v>
      </c>
      <c r="N31" s="12" t="s">
        <v>84</v>
      </c>
      <c r="O31" s="12" t="s">
        <v>85</v>
      </c>
    </row>
    <row r="32" spans="3:27" ht="26" x14ac:dyDescent="0.3">
      <c r="C32" s="6" t="s">
        <v>86</v>
      </c>
      <c r="D32" s="8" t="s">
        <v>59</v>
      </c>
      <c r="E32" s="8" t="s">
        <v>63</v>
      </c>
      <c r="F32" s="9" t="s">
        <v>76</v>
      </c>
      <c r="G32" s="10" t="s">
        <v>77</v>
      </c>
      <c r="H32" s="10" t="s">
        <v>78</v>
      </c>
      <c r="I32" s="10" t="s">
        <v>79</v>
      </c>
      <c r="J32" s="11" t="s">
        <v>80</v>
      </c>
      <c r="K32" s="11" t="s">
        <v>81</v>
      </c>
      <c r="L32" s="11" t="s">
        <v>82</v>
      </c>
      <c r="M32" s="12" t="s">
        <v>83</v>
      </c>
      <c r="N32" s="12" t="s">
        <v>84</v>
      </c>
      <c r="O32" s="12" t="s">
        <v>85</v>
      </c>
    </row>
    <row r="33" spans="3:15" ht="26" x14ac:dyDescent="0.3">
      <c r="C33" s="6" t="s">
        <v>87</v>
      </c>
      <c r="D33" s="8" t="s">
        <v>60</v>
      </c>
      <c r="E33" s="8" t="s">
        <v>64</v>
      </c>
      <c r="F33" s="9" t="s">
        <v>88</v>
      </c>
      <c r="G33" s="10" t="s">
        <v>89</v>
      </c>
      <c r="H33" s="10" t="s">
        <v>90</v>
      </c>
      <c r="I33" s="11" t="s">
        <v>91</v>
      </c>
      <c r="J33" s="11" t="s">
        <v>92</v>
      </c>
      <c r="K33" s="11" t="s">
        <v>93</v>
      </c>
      <c r="L33" s="11" t="s">
        <v>94</v>
      </c>
      <c r="M33" s="12" t="s">
        <v>95</v>
      </c>
      <c r="N33" s="12" t="s">
        <v>96</v>
      </c>
      <c r="O33" s="13" t="s">
        <v>97</v>
      </c>
    </row>
    <row r="34" spans="3:15" ht="26" x14ac:dyDescent="0.3">
      <c r="C34" s="6" t="s">
        <v>98</v>
      </c>
      <c r="D34" s="8" t="s">
        <v>60</v>
      </c>
      <c r="E34" s="8" t="s">
        <v>64</v>
      </c>
      <c r="F34" s="9" t="s">
        <v>88</v>
      </c>
      <c r="G34" s="10" t="s">
        <v>89</v>
      </c>
      <c r="H34" s="10" t="s">
        <v>90</v>
      </c>
      <c r="I34" s="11" t="s">
        <v>91</v>
      </c>
      <c r="J34" s="11" t="s">
        <v>92</v>
      </c>
      <c r="K34" s="11" t="s">
        <v>93</v>
      </c>
      <c r="L34" s="11" t="s">
        <v>94</v>
      </c>
      <c r="M34" s="12" t="s">
        <v>95</v>
      </c>
      <c r="N34" s="12" t="s">
        <v>96</v>
      </c>
      <c r="O34" s="13" t="s">
        <v>97</v>
      </c>
    </row>
    <row r="35" spans="3:15" ht="26" x14ac:dyDescent="0.3">
      <c r="C35" s="6" t="s">
        <v>99</v>
      </c>
      <c r="D35" s="8" t="s">
        <v>61</v>
      </c>
      <c r="E35" s="14" t="s">
        <v>65</v>
      </c>
      <c r="F35" s="9" t="s">
        <v>100</v>
      </c>
      <c r="G35" s="10" t="s">
        <v>101</v>
      </c>
      <c r="H35" s="10" t="s">
        <v>102</v>
      </c>
      <c r="I35" s="11" t="s">
        <v>103</v>
      </c>
      <c r="J35" s="11" t="s">
        <v>104</v>
      </c>
      <c r="K35" s="11" t="s">
        <v>105</v>
      </c>
      <c r="L35" s="12" t="s">
        <v>106</v>
      </c>
      <c r="M35" s="12" t="s">
        <v>107</v>
      </c>
      <c r="N35" s="12" t="s">
        <v>108</v>
      </c>
      <c r="O35" s="13" t="s">
        <v>109</v>
      </c>
    </row>
    <row r="36" spans="3:15" ht="26" x14ac:dyDescent="0.3">
      <c r="C36" s="6" t="s">
        <v>110</v>
      </c>
      <c r="D36" s="8" t="s">
        <v>61</v>
      </c>
      <c r="E36" s="14" t="s">
        <v>65</v>
      </c>
      <c r="F36" s="9" t="s">
        <v>100</v>
      </c>
      <c r="G36" s="10" t="s">
        <v>101</v>
      </c>
      <c r="H36" s="10" t="s">
        <v>102</v>
      </c>
      <c r="I36" s="11" t="s">
        <v>103</v>
      </c>
      <c r="J36" s="11" t="s">
        <v>104</v>
      </c>
      <c r="K36" s="11" t="s">
        <v>105</v>
      </c>
      <c r="L36" s="12" t="s">
        <v>106</v>
      </c>
      <c r="M36" s="12" t="s">
        <v>107</v>
      </c>
      <c r="N36" s="12" t="s">
        <v>108</v>
      </c>
      <c r="O36" s="12" t="s">
        <v>109</v>
      </c>
    </row>
    <row r="37" spans="3:15" ht="26" x14ac:dyDescent="0.3">
      <c r="C37" s="6" t="s">
        <v>111</v>
      </c>
      <c r="D37" s="8" t="s">
        <v>62</v>
      </c>
      <c r="E37" s="15" t="s">
        <v>86</v>
      </c>
      <c r="F37" s="9" t="s">
        <v>112</v>
      </c>
      <c r="G37" s="10" t="s">
        <v>113</v>
      </c>
      <c r="H37" s="10" t="s">
        <v>114</v>
      </c>
      <c r="I37" s="11" t="s">
        <v>115</v>
      </c>
      <c r="J37" s="11" t="s">
        <v>116</v>
      </c>
      <c r="K37" s="11" t="s">
        <v>117</v>
      </c>
      <c r="L37" s="12" t="s">
        <v>118</v>
      </c>
      <c r="M37" s="12" t="s">
        <v>119</v>
      </c>
      <c r="N37" s="13" t="s">
        <v>120</v>
      </c>
      <c r="O37" s="16"/>
    </row>
    <row r="38" spans="3:15" ht="26" x14ac:dyDescent="0.3">
      <c r="C38" s="6" t="s">
        <v>121</v>
      </c>
      <c r="D38" s="8" t="s">
        <v>62</v>
      </c>
      <c r="E38" s="15" t="s">
        <v>86</v>
      </c>
      <c r="F38" s="10" t="s">
        <v>112</v>
      </c>
      <c r="G38" s="10" t="s">
        <v>113</v>
      </c>
      <c r="H38" s="10" t="s">
        <v>114</v>
      </c>
      <c r="I38" s="11" t="s">
        <v>115</v>
      </c>
      <c r="J38" s="11" t="s">
        <v>116</v>
      </c>
      <c r="K38" s="11" t="s">
        <v>117</v>
      </c>
      <c r="L38" s="12" t="s">
        <v>118</v>
      </c>
      <c r="M38" s="12" t="s">
        <v>119</v>
      </c>
      <c r="N38" s="12" t="s">
        <v>120</v>
      </c>
      <c r="O3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25A4A-C759-4DC4-A71A-9F9170A23504}">
  <dimension ref="A1:F55"/>
  <sheetViews>
    <sheetView tabSelected="1" workbookViewId="0">
      <selection activeCell="L37" sqref="L37"/>
    </sheetView>
  </sheetViews>
  <sheetFormatPr baseColWidth="10" defaultColWidth="8.83203125" defaultRowHeight="15" x14ac:dyDescent="0.2"/>
  <cols>
    <col min="1" max="1" width="11.1640625" customWidth="1"/>
    <col min="2" max="2" width="13.33203125" customWidth="1"/>
    <col min="3" max="3" width="11.83203125" style="2" customWidth="1"/>
    <col min="6" max="6" width="9.5" bestFit="1" customWidth="1"/>
  </cols>
  <sheetData>
    <row r="1" spans="1:6" ht="32" x14ac:dyDescent="0.2">
      <c r="A1" s="17"/>
      <c r="B1" s="18" t="s">
        <v>58</v>
      </c>
      <c r="C1" s="19" t="s">
        <v>73</v>
      </c>
      <c r="D1" s="26" t="s">
        <v>71</v>
      </c>
      <c r="E1" s="27"/>
    </row>
    <row r="2" spans="1:6" x14ac:dyDescent="0.2">
      <c r="A2" s="17" t="s">
        <v>50</v>
      </c>
      <c r="B2" s="20">
        <v>2000</v>
      </c>
      <c r="C2" s="22">
        <v>2.5433500000000002</v>
      </c>
      <c r="D2" s="21">
        <v>3.0060375587766601</v>
      </c>
      <c r="E2" s="28"/>
    </row>
    <row r="3" spans="1:6" x14ac:dyDescent="0.2">
      <c r="A3" s="17" t="s">
        <v>51</v>
      </c>
      <c r="B3" s="20">
        <v>1000</v>
      </c>
      <c r="C3" s="22">
        <v>1.6308499999999999</v>
      </c>
      <c r="D3" s="21">
        <v>0.213061738061296</v>
      </c>
      <c r="E3" s="28"/>
    </row>
    <row r="4" spans="1:6" x14ac:dyDescent="0.2">
      <c r="A4" s="17" t="s">
        <v>52</v>
      </c>
      <c r="B4" s="20">
        <v>500</v>
      </c>
      <c r="C4" s="22">
        <v>0.90944999999999998</v>
      </c>
      <c r="D4" s="21">
        <v>1.7743346771141599</v>
      </c>
      <c r="E4" s="28"/>
    </row>
    <row r="5" spans="1:6" x14ac:dyDescent="0.2">
      <c r="A5" s="17" t="s">
        <v>53</v>
      </c>
      <c r="B5" s="20">
        <v>250</v>
      </c>
      <c r="C5" s="22">
        <v>0.45290000000000002</v>
      </c>
      <c r="D5" s="21">
        <v>0.30794640679207702</v>
      </c>
      <c r="E5" s="28"/>
    </row>
    <row r="6" spans="1:6" x14ac:dyDescent="0.2">
      <c r="A6" s="17" t="s">
        <v>54</v>
      </c>
      <c r="B6" s="20">
        <v>125</v>
      </c>
      <c r="C6" s="22">
        <v>0.23465</v>
      </c>
      <c r="D6" s="21">
        <v>0.32492045975469003</v>
      </c>
      <c r="E6" s="28"/>
    </row>
    <row r="7" spans="1:6" x14ac:dyDescent="0.2">
      <c r="A7" s="17" t="s">
        <v>55</v>
      </c>
      <c r="B7" s="20">
        <v>62.5</v>
      </c>
      <c r="C7" s="22">
        <v>0.11899999999999999</v>
      </c>
      <c r="D7" s="21">
        <v>2.6261265317348599</v>
      </c>
      <c r="E7" s="28"/>
    </row>
    <row r="8" spans="1:6" x14ac:dyDescent="0.2">
      <c r="A8" s="17" t="s">
        <v>56</v>
      </c>
      <c r="B8" s="20">
        <v>31.25</v>
      </c>
      <c r="C8" s="22">
        <v>5.6649999999999999E-2</v>
      </c>
      <c r="D8" s="21">
        <v>2.8506646619604101</v>
      </c>
      <c r="E8" s="28"/>
    </row>
    <row r="9" spans="1:6" x14ac:dyDescent="0.2">
      <c r="A9" t="s">
        <v>57</v>
      </c>
      <c r="C9" s="2">
        <v>1.7600000000000001E-2</v>
      </c>
      <c r="E9" s="25"/>
    </row>
    <row r="14" spans="1:6" s="3" customFormat="1" x14ac:dyDescent="0.2">
      <c r="C14" s="4"/>
    </row>
    <row r="15" spans="1:6" ht="64" x14ac:dyDescent="0.2">
      <c r="A15" s="17"/>
      <c r="B15" s="32" t="s">
        <v>70</v>
      </c>
      <c r="C15" s="32"/>
      <c r="D15" s="23" t="s">
        <v>71</v>
      </c>
      <c r="E15" s="29" t="s">
        <v>72</v>
      </c>
      <c r="F15" s="31" t="s">
        <v>74</v>
      </c>
    </row>
    <row r="16" spans="1:6" x14ac:dyDescent="0.2">
      <c r="A16" s="17" t="s">
        <v>11</v>
      </c>
      <c r="B16" s="22">
        <v>536.08495568560897</v>
      </c>
      <c r="C16" s="22">
        <v>530.74240229027896</v>
      </c>
      <c r="D16" s="21">
        <v>0.70822250848037904</v>
      </c>
      <c r="E16" s="30">
        <v>533.41162294440596</v>
      </c>
      <c r="F16" s="24">
        <f t="shared" ref="F16:F54" si="0">E16*40</f>
        <v>21336.46491777624</v>
      </c>
    </row>
    <row r="17" spans="1:6" x14ac:dyDescent="0.2">
      <c r="A17" s="17" t="s">
        <v>12</v>
      </c>
      <c r="B17" s="22">
        <v>822.47065261883199</v>
      </c>
      <c r="C17" s="22">
        <v>857.577578526867</v>
      </c>
      <c r="D17" s="21">
        <v>2.95519437013425</v>
      </c>
      <c r="E17" s="30">
        <v>839.92479670486603</v>
      </c>
      <c r="F17" s="24">
        <f t="shared" si="0"/>
        <v>33596.991868194644</v>
      </c>
    </row>
    <row r="18" spans="1:6" x14ac:dyDescent="0.2">
      <c r="A18" s="17" t="s">
        <v>13</v>
      </c>
      <c r="B18" s="22">
        <v>617.92411441739898</v>
      </c>
      <c r="C18" s="22">
        <v>634.09044461032499</v>
      </c>
      <c r="D18" s="21">
        <v>1.8260684956333399</v>
      </c>
      <c r="E18" s="30">
        <v>625.98730072257104</v>
      </c>
      <c r="F18" s="24">
        <f t="shared" si="0"/>
        <v>25039.492028902841</v>
      </c>
    </row>
    <row r="19" spans="1:6" x14ac:dyDescent="0.2">
      <c r="A19" s="17" t="s">
        <v>14</v>
      </c>
      <c r="B19" s="22">
        <v>695.85885655516302</v>
      </c>
      <c r="C19" s="22">
        <v>769.42707560025701</v>
      </c>
      <c r="D19" s="21">
        <v>7.1004007329289802</v>
      </c>
      <c r="E19" s="30">
        <v>732.21407003995796</v>
      </c>
      <c r="F19" s="24">
        <f t="shared" si="0"/>
        <v>29288.562801598317</v>
      </c>
    </row>
    <row r="20" spans="1:6" x14ac:dyDescent="0.2">
      <c r="A20" s="17" t="s">
        <v>15</v>
      </c>
      <c r="B20" s="22">
        <v>637.64019868802097</v>
      </c>
      <c r="C20" s="22">
        <v>624.83298335247503</v>
      </c>
      <c r="D20" s="21">
        <v>1.43465523310083</v>
      </c>
      <c r="E20" s="30">
        <v>631.22402160318495</v>
      </c>
      <c r="F20" s="24">
        <f t="shared" si="0"/>
        <v>25248.960864127399</v>
      </c>
    </row>
    <row r="21" spans="1:6" x14ac:dyDescent="0.2">
      <c r="A21" s="17" t="s">
        <v>16</v>
      </c>
      <c r="B21" s="22">
        <v>578.37555797345897</v>
      </c>
      <c r="C21" s="22">
        <v>678.66755291127402</v>
      </c>
      <c r="D21" s="21">
        <v>11.283169061997</v>
      </c>
      <c r="E21" s="30">
        <v>627.75241628630499</v>
      </c>
      <c r="F21" s="24">
        <f t="shared" si="0"/>
        <v>25110.096651452201</v>
      </c>
    </row>
    <row r="22" spans="1:6" x14ac:dyDescent="0.2">
      <c r="A22" s="17" t="s">
        <v>17</v>
      </c>
      <c r="B22" s="22">
        <v>756.912881974725</v>
      </c>
      <c r="C22" s="22">
        <v>747.54041066092304</v>
      </c>
      <c r="D22" s="21">
        <v>0.88102941378955502</v>
      </c>
      <c r="E22" s="30">
        <v>752.21965360352795</v>
      </c>
      <c r="F22" s="24">
        <f t="shared" si="0"/>
        <v>30088.786144141119</v>
      </c>
    </row>
    <row r="23" spans="1:6" x14ac:dyDescent="0.2">
      <c r="A23" s="17" t="s">
        <v>18</v>
      </c>
      <c r="B23" s="22">
        <v>574.01791723281406</v>
      </c>
      <c r="C23" s="22">
        <v>624.64067629233398</v>
      </c>
      <c r="D23" s="21">
        <v>5.9726258062292796</v>
      </c>
      <c r="E23" s="30">
        <v>599.13611308354496</v>
      </c>
      <c r="F23" s="24">
        <f t="shared" si="0"/>
        <v>23965.444523341797</v>
      </c>
    </row>
    <row r="24" spans="1:6" x14ac:dyDescent="0.2">
      <c r="A24" s="17" t="s">
        <v>19</v>
      </c>
      <c r="B24" s="22">
        <v>501.76535176435902</v>
      </c>
      <c r="C24" s="22">
        <v>508.33664523996202</v>
      </c>
      <c r="D24" s="21">
        <v>0.92002711371857704</v>
      </c>
      <c r="E24" s="30">
        <v>505.04796918341299</v>
      </c>
      <c r="F24" s="24">
        <f t="shared" si="0"/>
        <v>20201.91876733652</v>
      </c>
    </row>
    <row r="25" spans="1:6" x14ac:dyDescent="0.2">
      <c r="A25" s="17" t="s">
        <v>20</v>
      </c>
      <c r="B25" s="22">
        <v>777.37891252086797</v>
      </c>
      <c r="C25" s="22">
        <v>775.19340783319899</v>
      </c>
      <c r="D25" s="21">
        <v>0.19907416530347499</v>
      </c>
      <c r="E25" s="30">
        <v>776.28577828766799</v>
      </c>
      <c r="F25" s="24">
        <f t="shared" si="0"/>
        <v>31051.431131506721</v>
      </c>
    </row>
    <row r="26" spans="1:6" x14ac:dyDescent="0.2">
      <c r="A26" s="17" t="s">
        <v>21</v>
      </c>
      <c r="B26" s="22">
        <v>565.27444769495401</v>
      </c>
      <c r="C26" s="22">
        <v>562.18475193887298</v>
      </c>
      <c r="D26" s="21">
        <v>0.38755191367610797</v>
      </c>
      <c r="E26" s="30">
        <v>563.72889588231806</v>
      </c>
      <c r="F26" s="24">
        <f t="shared" si="0"/>
        <v>22549.155835292724</v>
      </c>
    </row>
    <row r="27" spans="1:6" x14ac:dyDescent="0.2">
      <c r="A27" s="17" t="s">
        <v>22</v>
      </c>
      <c r="B27" s="22">
        <v>632.99481152554699</v>
      </c>
      <c r="C27" s="22">
        <v>656.48656955624597</v>
      </c>
      <c r="D27" s="21">
        <v>2.5764127653140401</v>
      </c>
      <c r="E27" s="30">
        <v>644.69815117562803</v>
      </c>
      <c r="F27" s="24">
        <f t="shared" si="0"/>
        <v>25787.926047025121</v>
      </c>
    </row>
    <row r="28" spans="1:6" x14ac:dyDescent="0.2">
      <c r="A28" s="17" t="s">
        <v>23</v>
      </c>
      <c r="B28" s="22">
        <v>681.984779404959</v>
      </c>
      <c r="C28" s="22">
        <v>683.77894642118997</v>
      </c>
      <c r="D28" s="21">
        <v>0.185781424460956</v>
      </c>
      <c r="E28" s="30">
        <v>682.88161122805104</v>
      </c>
      <c r="F28" s="24">
        <f t="shared" si="0"/>
        <v>27315.264449122042</v>
      </c>
    </row>
    <row r="29" spans="1:6" x14ac:dyDescent="0.2">
      <c r="A29" s="17" t="s">
        <v>24</v>
      </c>
      <c r="B29" s="22">
        <v>246.067358168656</v>
      </c>
      <c r="C29" s="22">
        <v>252.59476282675001</v>
      </c>
      <c r="D29" s="21">
        <v>1.85118213789825</v>
      </c>
      <c r="E29" s="30">
        <v>249.32995569487301</v>
      </c>
      <c r="F29" s="24">
        <f t="shared" si="0"/>
        <v>9973.198227794921</v>
      </c>
    </row>
    <row r="30" spans="1:6" x14ac:dyDescent="0.2">
      <c r="A30" s="17" t="s">
        <v>25</v>
      </c>
      <c r="B30" s="22">
        <v>639.32096411845896</v>
      </c>
      <c r="C30" s="22">
        <v>644.308840879532</v>
      </c>
      <c r="D30" s="21">
        <v>0.54952938849889699</v>
      </c>
      <c r="E30" s="30">
        <v>641.81298703953598</v>
      </c>
      <c r="F30" s="24">
        <f t="shared" si="0"/>
        <v>25672.519481581439</v>
      </c>
    </row>
    <row r="31" spans="1:6" x14ac:dyDescent="0.2">
      <c r="A31" s="17" t="s">
        <v>26</v>
      </c>
      <c r="B31" s="22">
        <v>429.444567015144</v>
      </c>
      <c r="C31" s="22">
        <v>451.88880843037902</v>
      </c>
      <c r="D31" s="21">
        <v>3.6014692590814299</v>
      </c>
      <c r="E31" s="30">
        <v>440.63415833607002</v>
      </c>
      <c r="F31" s="24">
        <f t="shared" si="0"/>
        <v>17625.366333442802</v>
      </c>
    </row>
    <row r="32" spans="1:6" x14ac:dyDescent="0.2">
      <c r="A32" s="17" t="s">
        <v>27</v>
      </c>
      <c r="B32" s="22">
        <v>261.11581041824297</v>
      </c>
      <c r="C32" s="22">
        <v>273.15043188364803</v>
      </c>
      <c r="D32" s="21">
        <v>3.1855886814144099</v>
      </c>
      <c r="E32" s="30">
        <v>267.12847265133303</v>
      </c>
      <c r="F32" s="24">
        <f t="shared" si="0"/>
        <v>10685.138906053322</v>
      </c>
    </row>
    <row r="33" spans="1:6" x14ac:dyDescent="0.2">
      <c r="A33" s="17" t="s">
        <v>28</v>
      </c>
      <c r="B33" s="22">
        <v>625.08942793399399</v>
      </c>
      <c r="C33" s="22">
        <v>649.89791213789897</v>
      </c>
      <c r="D33" s="21">
        <v>2.7517524070128099</v>
      </c>
      <c r="E33" s="30">
        <v>637.44637595673703</v>
      </c>
      <c r="F33" s="24">
        <f t="shared" si="0"/>
        <v>25497.855038269481</v>
      </c>
    </row>
    <row r="34" spans="1:6" x14ac:dyDescent="0.2">
      <c r="A34" s="17" t="s">
        <v>29</v>
      </c>
      <c r="B34" s="22">
        <v>442.56792860941999</v>
      </c>
      <c r="C34" s="22">
        <v>516.25444257820197</v>
      </c>
      <c r="D34" s="21">
        <v>10.868380900664</v>
      </c>
      <c r="E34" s="30">
        <v>479.04141178193998</v>
      </c>
      <c r="F34" s="24">
        <f t="shared" si="0"/>
        <v>19161.656471277598</v>
      </c>
    </row>
    <row r="35" spans="1:6" x14ac:dyDescent="0.2">
      <c r="A35" s="17" t="s">
        <v>30</v>
      </c>
      <c r="B35" s="22">
        <v>407.59326394295698</v>
      </c>
      <c r="C35" s="22">
        <v>427.78165103983201</v>
      </c>
      <c r="D35" s="21">
        <v>3.4177098605690999</v>
      </c>
      <c r="E35" s="30">
        <v>417.662174269052</v>
      </c>
      <c r="F35" s="24">
        <f t="shared" si="0"/>
        <v>16706.486970762082</v>
      </c>
    </row>
    <row r="36" spans="1:6" x14ac:dyDescent="0.2">
      <c r="A36" s="17" t="s">
        <v>31</v>
      </c>
      <c r="B36" s="22">
        <v>660.74106027912399</v>
      </c>
      <c r="C36" s="22">
        <v>657.92529484566296</v>
      </c>
      <c r="D36" s="21">
        <v>0.301978870027383</v>
      </c>
      <c r="E36" s="30">
        <v>659.33256279802004</v>
      </c>
      <c r="F36" s="24">
        <f t="shared" si="0"/>
        <v>26373.302511920803</v>
      </c>
    </row>
    <row r="37" spans="1:6" x14ac:dyDescent="0.2">
      <c r="A37" s="17" t="s">
        <v>32</v>
      </c>
      <c r="B37" s="22">
        <v>362.50724402654299</v>
      </c>
      <c r="C37" s="22">
        <v>364.62016273930101</v>
      </c>
      <c r="D37" s="21">
        <v>0.41094837771182002</v>
      </c>
      <c r="E37" s="30">
        <v>363.56346019367197</v>
      </c>
      <c r="F37" s="24">
        <f t="shared" si="0"/>
        <v>14542.538407746879</v>
      </c>
    </row>
    <row r="38" spans="1:6" x14ac:dyDescent="0.2">
      <c r="A38" s="17" t="s">
        <v>33</v>
      </c>
      <c r="B38" s="22">
        <v>283.49708502307698</v>
      </c>
      <c r="C38" s="22">
        <v>278.96667013861799</v>
      </c>
      <c r="D38" s="21">
        <v>1.1390910323845</v>
      </c>
      <c r="E38" s="30">
        <v>281.23113023320701</v>
      </c>
      <c r="F38" s="24">
        <f t="shared" si="0"/>
        <v>11249.245209328281</v>
      </c>
    </row>
    <row r="39" spans="1:6" x14ac:dyDescent="0.2">
      <c r="A39" s="17" t="s">
        <v>34</v>
      </c>
      <c r="B39" s="22">
        <v>318.17591480724502</v>
      </c>
      <c r="C39" s="22">
        <v>342.85955298510402</v>
      </c>
      <c r="D39" s="21">
        <v>5.2807962070973504</v>
      </c>
      <c r="E39" s="30">
        <v>330.48824946550798</v>
      </c>
      <c r="F39" s="24">
        <f t="shared" si="0"/>
        <v>13219.52997862032</v>
      </c>
    </row>
    <row r="40" spans="1:6" x14ac:dyDescent="0.2">
      <c r="A40" s="17" t="s">
        <v>35</v>
      </c>
      <c r="B40" s="22">
        <v>454.26973698582498</v>
      </c>
      <c r="C40" s="22">
        <v>492.36860353833498</v>
      </c>
      <c r="D40" s="21">
        <v>5.6917126013386898</v>
      </c>
      <c r="E40" s="30">
        <v>473.220987136747</v>
      </c>
      <c r="F40" s="24">
        <f t="shared" si="0"/>
        <v>18928.839485469878</v>
      </c>
    </row>
    <row r="41" spans="1:6" x14ac:dyDescent="0.2">
      <c r="A41" s="17" t="s">
        <v>36</v>
      </c>
      <c r="B41" s="22">
        <v>359.61901809761099</v>
      </c>
      <c r="C41" s="22">
        <v>380.75452926647802</v>
      </c>
      <c r="D41" s="21">
        <v>4.0371683580126296</v>
      </c>
      <c r="E41" s="30">
        <v>370.16196850587801</v>
      </c>
      <c r="F41" s="24">
        <f t="shared" si="0"/>
        <v>14806.478740235121</v>
      </c>
    </row>
    <row r="42" spans="1:6" x14ac:dyDescent="0.2">
      <c r="A42" s="17" t="s">
        <v>37</v>
      </c>
      <c r="B42" s="22">
        <v>620.47956034913898</v>
      </c>
      <c r="C42" s="22">
        <v>642.23409573615697</v>
      </c>
      <c r="D42" s="21">
        <v>2.4364636320845801</v>
      </c>
      <c r="E42" s="30">
        <v>631.32056057815703</v>
      </c>
      <c r="F42" s="24">
        <f t="shared" si="0"/>
        <v>25252.822423126279</v>
      </c>
    </row>
    <row r="43" spans="1:6" x14ac:dyDescent="0.2">
      <c r="A43" s="17" t="s">
        <v>38</v>
      </c>
      <c r="B43" s="22">
        <v>346.27937630941199</v>
      </c>
      <c r="C43" s="22">
        <v>369.966800166788</v>
      </c>
      <c r="D43" s="21">
        <v>4.6770338517905596</v>
      </c>
      <c r="E43" s="30">
        <v>358.09304359073599</v>
      </c>
      <c r="F43" s="24">
        <f t="shared" si="0"/>
        <v>14323.72174362944</v>
      </c>
    </row>
    <row r="44" spans="1:6" x14ac:dyDescent="0.2">
      <c r="A44" s="17" t="s">
        <v>39</v>
      </c>
      <c r="B44" s="22">
        <v>498.964974626291</v>
      </c>
      <c r="C44" s="22">
        <v>443.66555531876998</v>
      </c>
      <c r="D44" s="21">
        <v>8.2964837531533107</v>
      </c>
      <c r="E44" s="30">
        <v>471.10901381407803</v>
      </c>
      <c r="F44" s="24">
        <f t="shared" si="0"/>
        <v>18844.360552563121</v>
      </c>
    </row>
    <row r="45" spans="1:6" x14ac:dyDescent="0.2">
      <c r="A45" s="17" t="s">
        <v>40</v>
      </c>
      <c r="B45" s="22">
        <v>674.69593194292702</v>
      </c>
      <c r="C45" s="22">
        <v>687.57326082503801</v>
      </c>
      <c r="D45" s="21">
        <v>1.3368351332547099</v>
      </c>
      <c r="E45" s="30">
        <v>681.12163866089304</v>
      </c>
      <c r="F45" s="24">
        <f t="shared" si="0"/>
        <v>27244.865546435722</v>
      </c>
    </row>
    <row r="46" spans="1:6" x14ac:dyDescent="0.2">
      <c r="A46" s="17" t="s">
        <v>41</v>
      </c>
      <c r="B46" s="22">
        <v>443.72334246490402</v>
      </c>
      <c r="C46" s="22">
        <v>481.01513227627203</v>
      </c>
      <c r="D46" s="21">
        <v>5.7030778255152397</v>
      </c>
      <c r="E46" s="30">
        <v>462.27651775222</v>
      </c>
      <c r="F46" s="24">
        <f t="shared" si="0"/>
        <v>18491.060710088801</v>
      </c>
    </row>
    <row r="47" spans="1:6" x14ac:dyDescent="0.2">
      <c r="A47" s="17" t="s">
        <v>42</v>
      </c>
      <c r="B47" s="22">
        <v>486.91954855293102</v>
      </c>
      <c r="C47" s="22">
        <v>502.95833252086499</v>
      </c>
      <c r="D47" s="21">
        <v>2.29142060333196</v>
      </c>
      <c r="E47" s="30">
        <v>494.92108696583603</v>
      </c>
      <c r="F47" s="24">
        <f t="shared" si="0"/>
        <v>19796.84347863344</v>
      </c>
    </row>
    <row r="48" spans="1:6" x14ac:dyDescent="0.2">
      <c r="A48" s="17" t="s">
        <v>43</v>
      </c>
      <c r="B48" s="22">
        <v>540.46842757612103</v>
      </c>
      <c r="C48" s="22">
        <v>543.03060331612596</v>
      </c>
      <c r="D48" s="21">
        <v>0.33442241486021401</v>
      </c>
      <c r="E48" s="30">
        <v>541.74903929166305</v>
      </c>
      <c r="F48" s="24">
        <f t="shared" si="0"/>
        <v>21669.961571666521</v>
      </c>
    </row>
    <row r="49" spans="1:6" x14ac:dyDescent="0.2">
      <c r="A49" s="17" t="s">
        <v>44</v>
      </c>
      <c r="B49" s="22">
        <v>413.560329065796</v>
      </c>
      <c r="C49" s="22">
        <v>427.66701874641001</v>
      </c>
      <c r="D49" s="21">
        <v>2.37151963790537</v>
      </c>
      <c r="E49" s="30">
        <v>420.601260179652</v>
      </c>
      <c r="F49" s="24">
        <f t="shared" si="0"/>
        <v>16824.050407186081</v>
      </c>
    </row>
    <row r="50" spans="1:6" x14ac:dyDescent="0.2">
      <c r="A50" s="17" t="s">
        <v>45</v>
      </c>
      <c r="B50" s="22">
        <v>619.13745491709903</v>
      </c>
      <c r="C50" s="22">
        <v>609.83681536614597</v>
      </c>
      <c r="D50" s="21">
        <v>1.0702494622960801</v>
      </c>
      <c r="E50" s="30">
        <v>614.480559676501</v>
      </c>
      <c r="F50" s="24">
        <f t="shared" si="0"/>
        <v>24579.222387060039</v>
      </c>
    </row>
    <row r="51" spans="1:6" x14ac:dyDescent="0.2">
      <c r="A51" s="17" t="s">
        <v>46</v>
      </c>
      <c r="B51" s="22">
        <v>507.61859701892899</v>
      </c>
      <c r="C51" s="22">
        <v>524.08719682854701</v>
      </c>
      <c r="D51" s="21">
        <v>2.2574378597479998</v>
      </c>
      <c r="E51" s="30">
        <v>515.83366733650996</v>
      </c>
      <c r="F51" s="24">
        <f t="shared" si="0"/>
        <v>20633.3466934604</v>
      </c>
    </row>
    <row r="52" spans="1:6" x14ac:dyDescent="0.2">
      <c r="A52" s="17" t="s">
        <v>47</v>
      </c>
      <c r="B52" s="22">
        <v>615.62760958049296</v>
      </c>
      <c r="C52" s="22">
        <v>617.79644652879097</v>
      </c>
      <c r="D52" s="21">
        <v>0.248673482845263</v>
      </c>
      <c r="E52" s="30">
        <v>616.71167008539896</v>
      </c>
      <c r="F52" s="24">
        <f t="shared" si="0"/>
        <v>24668.466803415959</v>
      </c>
    </row>
    <row r="53" spans="1:6" x14ac:dyDescent="0.2">
      <c r="A53" s="17" t="s">
        <v>48</v>
      </c>
      <c r="B53" s="22">
        <v>437.20430338478201</v>
      </c>
      <c r="C53" s="22">
        <v>477.363946907887</v>
      </c>
      <c r="D53" s="21">
        <v>6.2099589045583601</v>
      </c>
      <c r="E53" s="30">
        <v>457.17736211521998</v>
      </c>
      <c r="F53" s="24">
        <f t="shared" si="0"/>
        <v>18287.094484608799</v>
      </c>
    </row>
    <row r="54" spans="1:6" x14ac:dyDescent="0.2">
      <c r="A54" s="17" t="s">
        <v>49</v>
      </c>
      <c r="B54" s="22">
        <v>649.89791213789897</v>
      </c>
      <c r="C54" s="22">
        <v>656.68268384477199</v>
      </c>
      <c r="D54" s="21">
        <v>0.73436848716827896</v>
      </c>
      <c r="E54" s="30">
        <v>653.28673705934295</v>
      </c>
      <c r="F54" s="24">
        <f t="shared" si="0"/>
        <v>26131.469482373719</v>
      </c>
    </row>
    <row r="55" spans="1:6" x14ac:dyDescent="0.2">
      <c r="F55" s="5"/>
    </row>
  </sheetData>
  <mergeCells count="1">
    <mergeCell ref="B15:C15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rism9.Document" shapeId="6145" r:id="rId4">
          <objectPr defaultSize="0" autoPict="0" r:id="rId5">
            <anchor moveWithCells="1">
              <from>
                <xdr:col>7</xdr:col>
                <xdr:colOff>88900</xdr:colOff>
                <xdr:row>0</xdr:row>
                <xdr:rowOff>88900</xdr:rowOff>
              </from>
              <to>
                <xdr:col>12</xdr:col>
                <xdr:colOff>152400</xdr:colOff>
                <xdr:row>12</xdr:row>
                <xdr:rowOff>127000</xdr:rowOff>
              </to>
            </anchor>
          </objectPr>
        </oleObject>
      </mc:Choice>
      <mc:Fallback>
        <oleObject progId="Prism9.Document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OD</vt:lpstr>
      <vt:lpstr>OD Data</vt:lpstr>
      <vt:lpstr>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 Zhang Hua</dc:creator>
  <cp:lastModifiedBy>Ismail Noh</cp:lastModifiedBy>
  <dcterms:created xsi:type="dcterms:W3CDTF">2021-05-19T07:14:46Z</dcterms:created>
  <dcterms:modified xsi:type="dcterms:W3CDTF">2022-01-25T10:37:00Z</dcterms:modified>
</cp:coreProperties>
</file>