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2040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30" i="1" l="1"/>
  <c r="K31" i="1"/>
  <c r="K29" i="1"/>
  <c r="D32" i="1"/>
  <c r="H33" i="1" s="1"/>
  <c r="D29" i="1"/>
  <c r="H31" i="1" s="1"/>
  <c r="H30" i="1" l="1"/>
  <c r="H29" i="1"/>
  <c r="I29" i="1" s="1"/>
  <c r="J33" i="1" s="1"/>
  <c r="K33" i="1" s="1"/>
  <c r="L33" i="1" s="1"/>
  <c r="H34" i="1"/>
  <c r="H32" i="1"/>
  <c r="K23" i="1"/>
  <c r="K24" i="1"/>
  <c r="K22" i="1"/>
  <c r="D25" i="1"/>
  <c r="H25" i="1" s="1"/>
  <c r="D22" i="1"/>
  <c r="H24" i="1" s="1"/>
  <c r="J34" i="1" l="1"/>
  <c r="K34" i="1" s="1"/>
  <c r="L34" i="1" s="1"/>
  <c r="H26" i="1"/>
  <c r="J32" i="1"/>
  <c r="K32" i="1" s="1"/>
  <c r="L32" i="1" s="1"/>
  <c r="H22" i="1"/>
  <c r="H27" i="1"/>
  <c r="H23" i="1"/>
  <c r="K16" i="1"/>
  <c r="K17" i="1"/>
  <c r="K15" i="1"/>
  <c r="K10" i="1"/>
  <c r="K11" i="1"/>
  <c r="K9" i="1"/>
  <c r="D12" i="1"/>
  <c r="D9" i="1"/>
  <c r="H9" i="1" s="1"/>
  <c r="H11" i="1" l="1"/>
  <c r="H15" i="1"/>
  <c r="H17" i="1"/>
  <c r="I22" i="1"/>
  <c r="J27" i="1" s="1"/>
  <c r="K27" i="1" s="1"/>
  <c r="L27" i="1" s="1"/>
  <c r="H20" i="1"/>
  <c r="H14" i="1"/>
  <c r="H19" i="1"/>
  <c r="H13" i="1"/>
  <c r="H10" i="1"/>
  <c r="I9" i="1" s="1"/>
  <c r="H16" i="1"/>
  <c r="H12" i="1"/>
  <c r="H18" i="1"/>
  <c r="K4" i="1"/>
  <c r="K3" i="1"/>
  <c r="K2" i="1"/>
  <c r="D5" i="1"/>
  <c r="H6" i="1" s="1"/>
  <c r="D2" i="1"/>
  <c r="H3" i="1" s="1"/>
  <c r="I15" i="1" l="1"/>
  <c r="J20" i="1" s="1"/>
  <c r="K20" i="1" s="1"/>
  <c r="L20" i="1" s="1"/>
  <c r="J26" i="1"/>
  <c r="K26" i="1" s="1"/>
  <c r="L26" i="1" s="1"/>
  <c r="J25" i="1"/>
  <c r="K25" i="1" s="1"/>
  <c r="L25" i="1" s="1"/>
  <c r="J14" i="1"/>
  <c r="K14" i="1" s="1"/>
  <c r="L14" i="1" s="1"/>
  <c r="J13" i="1"/>
  <c r="K13" i="1" s="1"/>
  <c r="L13" i="1" s="1"/>
  <c r="J12" i="1"/>
  <c r="K12" i="1" s="1"/>
  <c r="L12" i="1" s="1"/>
  <c r="H5" i="1"/>
  <c r="H2" i="1"/>
  <c r="H7" i="1"/>
  <c r="H4" i="1"/>
  <c r="J18" i="1" l="1"/>
  <c r="K18" i="1" s="1"/>
  <c r="L18" i="1" s="1"/>
  <c r="J19" i="1"/>
  <c r="K19" i="1" s="1"/>
  <c r="L19" i="1" s="1"/>
  <c r="I2" i="1"/>
  <c r="J6" i="1" s="1"/>
  <c r="K6" i="1" s="1"/>
  <c r="L6" i="1" s="1"/>
  <c r="J5" i="1" l="1"/>
  <c r="K5" i="1" s="1"/>
  <c r="L5" i="1" s="1"/>
  <c r="J7" i="1"/>
  <c r="K7" i="1" s="1"/>
  <c r="L7" i="1" s="1"/>
</calcChain>
</file>

<file path=xl/sharedStrings.xml><?xml version="1.0" encoding="utf-8"?>
<sst xmlns="http://schemas.openxmlformats.org/spreadsheetml/2006/main" count="156" uniqueCount="19">
  <si>
    <t>Actin</t>
  </si>
  <si>
    <t>ERGIC3</t>
  </si>
  <si>
    <t>Ct</t>
    <phoneticPr fontId="1" type="noConversion"/>
  </si>
  <si>
    <t>average</t>
    <phoneticPr fontId="1" type="noConversion"/>
  </si>
  <si>
    <t>ΔCt</t>
    <phoneticPr fontId="1" type="noConversion"/>
  </si>
  <si>
    <t>ΔΔCt</t>
    <phoneticPr fontId="1" type="noConversion"/>
  </si>
  <si>
    <t>2^-ΔΔCt</t>
    <phoneticPr fontId="1" type="noConversion"/>
  </si>
  <si>
    <t>group</t>
    <phoneticPr fontId="1" type="noConversion"/>
  </si>
  <si>
    <t>control</t>
    <phoneticPr fontId="1" type="noConversion"/>
  </si>
  <si>
    <t>ERGIC3i</t>
    <phoneticPr fontId="1" type="noConversion"/>
  </si>
  <si>
    <t>ERGIC3i</t>
    <phoneticPr fontId="1" type="noConversion"/>
  </si>
  <si>
    <t>ERGIC3i</t>
    <phoneticPr fontId="1" type="noConversion"/>
  </si>
  <si>
    <t>IL6</t>
  </si>
  <si>
    <t>CXCL8</t>
  </si>
  <si>
    <t>CDKN1A</t>
  </si>
  <si>
    <t>LAMC2</t>
  </si>
  <si>
    <t>LAMC2</t>
    <phoneticPr fontId="1" type="noConversion"/>
  </si>
  <si>
    <t>log2(fold chang)</t>
    <phoneticPr fontId="1" type="noConversion"/>
  </si>
  <si>
    <t>gene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</si>
</sst>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Normal="100" workbookViewId="0">
      <selection activeCell="L33" sqref="L33"/>
    </sheetView>
  </sheetViews>
  <sheetFormatPr defaultRowHeight="13.5" x14ac:dyDescent="0.15"/>
  <cols>
    <col min="12" max="12" width="15.375" customWidth="1"/>
  </cols>
  <sheetData>
    <row r="1" spans="1:14" x14ac:dyDescent="0.15">
      <c r="A1" t="s">
        <v>18</v>
      </c>
      <c r="B1" t="s">
        <v>7</v>
      </c>
      <c r="C1" s="1" t="s">
        <v>2</v>
      </c>
      <c r="D1" s="2" t="s">
        <v>3</v>
      </c>
      <c r="E1" t="s">
        <v>18</v>
      </c>
      <c r="F1" t="s">
        <v>7</v>
      </c>
      <c r="G1" s="1" t="s">
        <v>2</v>
      </c>
      <c r="H1" s="2" t="s">
        <v>4</v>
      </c>
      <c r="I1" s="2" t="s">
        <v>3</v>
      </c>
      <c r="J1" s="2" t="s">
        <v>5</v>
      </c>
      <c r="K1" s="2" t="s">
        <v>6</v>
      </c>
      <c r="L1" s="2" t="s">
        <v>17</v>
      </c>
    </row>
    <row r="2" spans="1:14" x14ac:dyDescent="0.15">
      <c r="A2" s="3" t="s">
        <v>0</v>
      </c>
      <c r="B2" s="3" t="s">
        <v>8</v>
      </c>
      <c r="C2" s="3">
        <v>16.53</v>
      </c>
      <c r="D2" s="3">
        <f>AVERAGE(C2:C4)</f>
        <v>16.306666666666668</v>
      </c>
      <c r="E2" s="3" t="s">
        <v>1</v>
      </c>
      <c r="F2" s="3" t="s">
        <v>8</v>
      </c>
      <c r="G2" s="3">
        <v>21.97</v>
      </c>
      <c r="H2" s="3">
        <f>G2-$D$2</f>
        <v>5.6633333333333304</v>
      </c>
      <c r="I2" s="3">
        <f>AVERAGE(H2:H4)</f>
        <v>5.5833333333333313</v>
      </c>
      <c r="J2" s="3">
        <v>0</v>
      </c>
      <c r="K2" s="3">
        <f>POWER(2,-J2)</f>
        <v>1</v>
      </c>
      <c r="L2" s="3"/>
    </row>
    <row r="3" spans="1:14" x14ac:dyDescent="0.15">
      <c r="A3" s="3" t="s">
        <v>0</v>
      </c>
      <c r="B3" s="3" t="s">
        <v>8</v>
      </c>
      <c r="C3" s="3">
        <v>16.23</v>
      </c>
      <c r="D3" s="3"/>
      <c r="E3" s="3" t="s">
        <v>1</v>
      </c>
      <c r="F3" s="3" t="s">
        <v>8</v>
      </c>
      <c r="G3" s="3">
        <v>21.91</v>
      </c>
      <c r="H3" s="3">
        <f t="shared" ref="H3:H4" si="0">G3-$D$2</f>
        <v>5.6033333333333317</v>
      </c>
      <c r="I3" s="3"/>
      <c r="J3" s="3">
        <v>0</v>
      </c>
      <c r="K3" s="3">
        <f t="shared" ref="K3:K7" si="1">POWER(2,-J3)</f>
        <v>1</v>
      </c>
      <c r="L3" s="3"/>
    </row>
    <row r="4" spans="1:14" x14ac:dyDescent="0.15">
      <c r="A4" s="3" t="s">
        <v>0</v>
      </c>
      <c r="B4" s="3" t="s">
        <v>8</v>
      </c>
      <c r="C4" s="3">
        <v>16.16</v>
      </c>
      <c r="D4" s="3"/>
      <c r="E4" s="3" t="s">
        <v>1</v>
      </c>
      <c r="F4" s="3" t="s">
        <v>8</v>
      </c>
      <c r="G4" s="3">
        <v>21.79</v>
      </c>
      <c r="H4" s="3">
        <f t="shared" si="0"/>
        <v>5.4833333333333307</v>
      </c>
      <c r="I4" s="3"/>
      <c r="J4" s="3">
        <v>0</v>
      </c>
      <c r="K4" s="3">
        <f t="shared" si="1"/>
        <v>1</v>
      </c>
      <c r="L4" s="3"/>
    </row>
    <row r="5" spans="1:14" x14ac:dyDescent="0.15">
      <c r="A5" s="3" t="s">
        <v>0</v>
      </c>
      <c r="B5" s="3" t="s">
        <v>9</v>
      </c>
      <c r="C5" s="3">
        <v>16.100000000000001</v>
      </c>
      <c r="D5" s="3">
        <f>AVERAGE(C5:C7)</f>
        <v>15.983333333333334</v>
      </c>
      <c r="E5" s="3" t="s">
        <v>1</v>
      </c>
      <c r="F5" s="3" t="s">
        <v>9</v>
      </c>
      <c r="G5" s="3">
        <v>25.49</v>
      </c>
      <c r="H5" s="3">
        <f>G5-$D$5</f>
        <v>9.5066666666666642</v>
      </c>
      <c r="I5" s="3"/>
      <c r="J5" s="3">
        <f>H5-$I$2</f>
        <v>3.9233333333333329</v>
      </c>
      <c r="K5" s="3">
        <f t="shared" si="1"/>
        <v>6.5911164344750833E-2</v>
      </c>
      <c r="L5" s="3">
        <f>LOG(2,K5)</f>
        <v>-0.25488530161427359</v>
      </c>
    </row>
    <row r="6" spans="1:14" x14ac:dyDescent="0.15">
      <c r="A6" s="3" t="s">
        <v>0</v>
      </c>
      <c r="B6" s="3" t="s">
        <v>10</v>
      </c>
      <c r="C6" s="3">
        <v>15.93</v>
      </c>
      <c r="D6" s="3"/>
      <c r="E6" s="3" t="s">
        <v>1</v>
      </c>
      <c r="F6" s="3" t="s">
        <v>10</v>
      </c>
      <c r="G6" s="3">
        <v>25.49</v>
      </c>
      <c r="H6" s="3">
        <f t="shared" ref="H6:H7" si="2">G6-$D$5</f>
        <v>9.5066666666666642</v>
      </c>
      <c r="I6" s="3"/>
      <c r="J6" s="3">
        <f t="shared" ref="J6:J7" si="3">H6-$I$2</f>
        <v>3.9233333333333329</v>
      </c>
      <c r="K6" s="3">
        <f t="shared" si="1"/>
        <v>6.5911164344750833E-2</v>
      </c>
      <c r="L6" s="3">
        <f t="shared" ref="L6:L20" si="4">LOG(2,K6)</f>
        <v>-0.25488530161427359</v>
      </c>
    </row>
    <row r="7" spans="1:14" x14ac:dyDescent="0.15">
      <c r="A7" s="3" t="s">
        <v>0</v>
      </c>
      <c r="B7" s="3" t="s">
        <v>11</v>
      </c>
      <c r="C7" s="3">
        <v>15.92</v>
      </c>
      <c r="D7" s="3"/>
      <c r="E7" s="3" t="s">
        <v>1</v>
      </c>
      <c r="F7" s="3" t="s">
        <v>11</v>
      </c>
      <c r="G7" s="3">
        <v>25.1</v>
      </c>
      <c r="H7" s="3">
        <f t="shared" si="2"/>
        <v>9.1166666666666671</v>
      </c>
      <c r="I7" s="3"/>
      <c r="J7" s="3">
        <f t="shared" si="3"/>
        <v>3.5333333333333359</v>
      </c>
      <c r="K7" s="3">
        <f t="shared" si="1"/>
        <v>8.6369554997985848E-2</v>
      </c>
      <c r="L7" s="3">
        <f t="shared" si="4"/>
        <v>-0.28301886792452807</v>
      </c>
      <c r="M7" s="3"/>
      <c r="N7" s="3"/>
    </row>
    <row r="8" spans="1:14" x14ac:dyDescent="0.15">
      <c r="A8" t="s">
        <v>18</v>
      </c>
      <c r="B8" t="s">
        <v>7</v>
      </c>
      <c r="C8" s="1" t="s">
        <v>2</v>
      </c>
      <c r="D8" s="2" t="s">
        <v>3</v>
      </c>
      <c r="E8" t="s">
        <v>18</v>
      </c>
      <c r="F8" t="s">
        <v>7</v>
      </c>
      <c r="G8" s="1" t="s">
        <v>2</v>
      </c>
      <c r="H8" s="2" t="s">
        <v>4</v>
      </c>
      <c r="I8" s="2" t="s">
        <v>3</v>
      </c>
      <c r="J8" s="2" t="s">
        <v>5</v>
      </c>
      <c r="K8" s="2" t="s">
        <v>6</v>
      </c>
      <c r="L8" s="2" t="s">
        <v>17</v>
      </c>
    </row>
    <row r="9" spans="1:14" x14ac:dyDescent="0.15">
      <c r="A9" s="3" t="s">
        <v>0</v>
      </c>
      <c r="B9" s="3" t="s">
        <v>8</v>
      </c>
      <c r="C9" s="3">
        <v>17.190000000000001</v>
      </c>
      <c r="D9" s="3">
        <f>AVERAGE(C9:C11)</f>
        <v>17.186666666666664</v>
      </c>
      <c r="E9" s="3" t="s">
        <v>12</v>
      </c>
      <c r="F9" s="3" t="s">
        <v>8</v>
      </c>
      <c r="G9" s="3">
        <v>27.81</v>
      </c>
      <c r="H9" s="3">
        <f>G9-$D$9</f>
        <v>10.623333333333335</v>
      </c>
      <c r="I9" s="3">
        <f>AVERAGE(H9:H11)</f>
        <v>10.440000000000001</v>
      </c>
      <c r="J9" s="3">
        <v>0</v>
      </c>
      <c r="K9" s="3">
        <f>POWER(2,-J9)</f>
        <v>1</v>
      </c>
      <c r="L9" s="3"/>
    </row>
    <row r="10" spans="1:14" x14ac:dyDescent="0.15">
      <c r="A10" s="3" t="s">
        <v>0</v>
      </c>
      <c r="B10" s="3" t="s">
        <v>8</v>
      </c>
      <c r="C10" s="3">
        <v>17.329999999999998</v>
      </c>
      <c r="D10" s="3"/>
      <c r="E10" s="3" t="s">
        <v>12</v>
      </c>
      <c r="F10" s="3" t="s">
        <v>8</v>
      </c>
      <c r="G10" s="3">
        <v>27.49</v>
      </c>
      <c r="H10" s="3">
        <f t="shared" ref="H10:H11" si="5">G10-$D$9</f>
        <v>10.303333333333335</v>
      </c>
      <c r="I10" s="3"/>
      <c r="J10" s="3">
        <v>0</v>
      </c>
      <c r="K10" s="3">
        <f t="shared" ref="K10:K14" si="6">POWER(2,-J10)</f>
        <v>1</v>
      </c>
      <c r="L10" s="3"/>
    </row>
    <row r="11" spans="1:14" x14ac:dyDescent="0.15">
      <c r="A11" s="3" t="s">
        <v>0</v>
      </c>
      <c r="B11" s="3" t="s">
        <v>8</v>
      </c>
      <c r="C11" s="3">
        <v>17.04</v>
      </c>
      <c r="D11" s="3"/>
      <c r="E11" s="3" t="s">
        <v>12</v>
      </c>
      <c r="F11" s="3" t="s">
        <v>8</v>
      </c>
      <c r="G11" s="3">
        <v>27.58</v>
      </c>
      <c r="H11" s="3">
        <f t="shared" si="5"/>
        <v>10.393333333333334</v>
      </c>
      <c r="I11" s="3"/>
      <c r="J11" s="3">
        <v>0</v>
      </c>
      <c r="K11" s="3">
        <f t="shared" si="6"/>
        <v>1</v>
      </c>
      <c r="L11" s="3"/>
    </row>
    <row r="12" spans="1:14" x14ac:dyDescent="0.15">
      <c r="A12" s="3" t="s">
        <v>0</v>
      </c>
      <c r="B12" s="3" t="s">
        <v>9</v>
      </c>
      <c r="C12" s="3">
        <v>16.89</v>
      </c>
      <c r="D12" s="3">
        <f>AVERAGE(C12:C14)</f>
        <v>16.966666666666665</v>
      </c>
      <c r="E12" s="3" t="s">
        <v>12</v>
      </c>
      <c r="F12" s="3" t="s">
        <v>9</v>
      </c>
      <c r="G12" s="3">
        <v>27.03</v>
      </c>
      <c r="H12" s="3">
        <f>G12-$D$12</f>
        <v>10.063333333333336</v>
      </c>
      <c r="I12" s="3"/>
      <c r="J12" s="3">
        <f>H12-$I$9</f>
        <v>-0.37666666666666515</v>
      </c>
      <c r="K12" s="3">
        <f t="shared" si="6"/>
        <v>1.2983385881615763</v>
      </c>
      <c r="L12" s="3">
        <f t="shared" si="4"/>
        <v>2.6548672566371785</v>
      </c>
    </row>
    <row r="13" spans="1:14" x14ac:dyDescent="0.15">
      <c r="A13" s="3" t="s">
        <v>0</v>
      </c>
      <c r="B13" s="3" t="s">
        <v>10</v>
      </c>
      <c r="C13" s="3">
        <v>17.04</v>
      </c>
      <c r="D13" s="3"/>
      <c r="E13" s="3" t="s">
        <v>12</v>
      </c>
      <c r="F13" s="3" t="s">
        <v>10</v>
      </c>
      <c r="G13" s="3">
        <v>27.06</v>
      </c>
      <c r="H13" s="3">
        <f t="shared" ref="H13:H14" si="7">G13-$D$12</f>
        <v>10.093333333333334</v>
      </c>
      <c r="I13" s="3"/>
      <c r="J13" s="3">
        <f t="shared" ref="J13:J14" si="8">H13-$I$9</f>
        <v>-0.34666666666666757</v>
      </c>
      <c r="K13" s="3">
        <f t="shared" si="6"/>
        <v>1.2716191663858036</v>
      </c>
      <c r="L13" s="3">
        <f t="shared" si="4"/>
        <v>2.8846153846153775</v>
      </c>
    </row>
    <row r="14" spans="1:14" x14ac:dyDescent="0.15">
      <c r="A14" s="3" t="s">
        <v>0</v>
      </c>
      <c r="B14" s="3" t="s">
        <v>11</v>
      </c>
      <c r="C14" s="3">
        <v>16.97</v>
      </c>
      <c r="D14" s="3"/>
      <c r="E14" s="3" t="s">
        <v>12</v>
      </c>
      <c r="F14" s="3" t="s">
        <v>11</v>
      </c>
      <c r="G14" s="3">
        <v>27.11</v>
      </c>
      <c r="H14" s="3">
        <f t="shared" si="7"/>
        <v>10.143333333333334</v>
      </c>
      <c r="I14" s="3"/>
      <c r="J14" s="3">
        <f t="shared" si="8"/>
        <v>-0.29666666666666686</v>
      </c>
      <c r="K14" s="3">
        <f t="shared" si="6"/>
        <v>1.228303149369175</v>
      </c>
      <c r="L14" s="3">
        <f t="shared" si="4"/>
        <v>3.3707865168539302</v>
      </c>
      <c r="M14" s="3"/>
      <c r="N14" s="3"/>
    </row>
    <row r="15" spans="1:14" x14ac:dyDescent="0.15">
      <c r="A15" s="3"/>
      <c r="B15" s="3"/>
      <c r="C15" s="3"/>
      <c r="D15" s="3"/>
      <c r="E15" s="3" t="s">
        <v>13</v>
      </c>
      <c r="F15" s="3" t="s">
        <v>8</v>
      </c>
      <c r="G15" s="3">
        <v>25.23</v>
      </c>
      <c r="H15" s="3">
        <f>G15-$D$9</f>
        <v>8.0433333333333366</v>
      </c>
      <c r="I15" s="3">
        <f>AVERAGE(H15:H17)</f>
        <v>7.943333333333336</v>
      </c>
      <c r="J15" s="3">
        <v>0</v>
      </c>
      <c r="K15" s="3">
        <f>POWER(2,-J15)</f>
        <v>1</v>
      </c>
      <c r="L15" s="3"/>
      <c r="M15" s="3"/>
      <c r="N15" s="3"/>
    </row>
    <row r="16" spans="1:14" x14ac:dyDescent="0.15">
      <c r="A16" s="3"/>
      <c r="B16" s="3"/>
      <c r="C16" s="3"/>
      <c r="D16" s="3"/>
      <c r="E16" s="3" t="s">
        <v>13</v>
      </c>
      <c r="F16" s="3" t="s">
        <v>8</v>
      </c>
      <c r="G16" s="3">
        <v>25.02</v>
      </c>
      <c r="H16" s="3">
        <f t="shared" ref="H16:H17" si="9">G16-$D$9</f>
        <v>7.8333333333333357</v>
      </c>
      <c r="I16" s="3"/>
      <c r="J16" s="3">
        <v>0</v>
      </c>
      <c r="K16" s="3">
        <f t="shared" ref="K16:K20" si="10">POWER(2,-J16)</f>
        <v>1</v>
      </c>
      <c r="L16" s="3"/>
    </row>
    <row r="17" spans="1:14" x14ac:dyDescent="0.15">
      <c r="A17" s="3"/>
      <c r="B17" s="3"/>
      <c r="C17" s="3"/>
      <c r="D17" s="3"/>
      <c r="E17" s="3" t="s">
        <v>13</v>
      </c>
      <c r="F17" s="3" t="s">
        <v>8</v>
      </c>
      <c r="G17" s="3">
        <v>25.14</v>
      </c>
      <c r="H17" s="3">
        <f t="shared" si="9"/>
        <v>7.9533333333333367</v>
      </c>
      <c r="I17" s="3"/>
      <c r="J17" s="3">
        <v>0</v>
      </c>
      <c r="K17" s="3">
        <f t="shared" si="10"/>
        <v>1</v>
      </c>
      <c r="L17" s="3"/>
    </row>
    <row r="18" spans="1:14" x14ac:dyDescent="0.15">
      <c r="A18" s="3"/>
      <c r="B18" s="3"/>
      <c r="C18" s="3"/>
      <c r="D18" s="3"/>
      <c r="E18" s="3" t="s">
        <v>13</v>
      </c>
      <c r="F18" s="3" t="s">
        <v>9</v>
      </c>
      <c r="G18" s="3">
        <v>24.68</v>
      </c>
      <c r="H18" s="3">
        <f>G18-$D$12</f>
        <v>7.7133333333333347</v>
      </c>
      <c r="I18" s="3"/>
      <c r="J18" s="3">
        <f>H18-$I$15</f>
        <v>-0.23000000000000131</v>
      </c>
      <c r="K18" s="3">
        <f t="shared" si="10"/>
        <v>1.1728349492318799</v>
      </c>
      <c r="L18" s="3">
        <f t="shared" si="4"/>
        <v>4.3478260869564958</v>
      </c>
    </row>
    <row r="19" spans="1:14" x14ac:dyDescent="0.15">
      <c r="A19" s="3"/>
      <c r="B19" s="3"/>
      <c r="C19" s="3"/>
      <c r="D19" s="3"/>
      <c r="E19" s="3" t="s">
        <v>13</v>
      </c>
      <c r="F19" s="3" t="s">
        <v>10</v>
      </c>
      <c r="G19" s="3">
        <v>24.77</v>
      </c>
      <c r="H19" s="3">
        <f t="shared" ref="H19:H20" si="11">G19-$D$12</f>
        <v>7.8033333333333346</v>
      </c>
      <c r="I19" s="3"/>
      <c r="J19" s="3">
        <f t="shared" ref="J19:J20" si="12">H19-$I$15</f>
        <v>-0.14000000000000146</v>
      </c>
      <c r="K19" s="3">
        <f t="shared" si="10"/>
        <v>1.1019051158766118</v>
      </c>
      <c r="L19" s="3">
        <f t="shared" si="4"/>
        <v>7.1428571428570713</v>
      </c>
    </row>
    <row r="20" spans="1:14" x14ac:dyDescent="0.15">
      <c r="A20" s="3"/>
      <c r="B20" s="3"/>
      <c r="C20" s="3"/>
      <c r="D20" s="3"/>
      <c r="E20" s="3" t="s">
        <v>13</v>
      </c>
      <c r="F20" s="3" t="s">
        <v>11</v>
      </c>
      <c r="G20" s="3">
        <v>24.75</v>
      </c>
      <c r="H20" s="3">
        <f t="shared" si="11"/>
        <v>7.783333333333335</v>
      </c>
      <c r="I20" s="3"/>
      <c r="J20" s="3">
        <f t="shared" si="12"/>
        <v>-0.16000000000000103</v>
      </c>
      <c r="K20" s="3">
        <f t="shared" si="10"/>
        <v>1.1172871380722207</v>
      </c>
      <c r="L20" s="3">
        <f t="shared" si="4"/>
        <v>6.2499999999999636</v>
      </c>
      <c r="M20" s="3"/>
      <c r="N20" s="3"/>
    </row>
    <row r="21" spans="1:14" x14ac:dyDescent="0.15">
      <c r="A21" t="s">
        <v>18</v>
      </c>
      <c r="B21" t="s">
        <v>7</v>
      </c>
      <c r="C21" s="1" t="s">
        <v>2</v>
      </c>
      <c r="D21" s="2" t="s">
        <v>3</v>
      </c>
      <c r="E21" t="s">
        <v>18</v>
      </c>
      <c r="F21" t="s">
        <v>7</v>
      </c>
      <c r="G21" s="1" t="s">
        <v>2</v>
      </c>
      <c r="H21" s="2" t="s">
        <v>4</v>
      </c>
      <c r="I21" s="2" t="s">
        <v>3</v>
      </c>
      <c r="J21" s="2" t="s">
        <v>5</v>
      </c>
      <c r="K21" s="2" t="s">
        <v>6</v>
      </c>
      <c r="L21" s="2" t="s">
        <v>17</v>
      </c>
    </row>
    <row r="22" spans="1:14" x14ac:dyDescent="0.15">
      <c r="A22" s="3" t="s">
        <v>0</v>
      </c>
      <c r="B22" s="3" t="s">
        <v>8</v>
      </c>
      <c r="C22" s="3">
        <v>16.579999999999998</v>
      </c>
      <c r="D22" s="3">
        <f>AVERAGE(C22:C24)</f>
        <v>16.496666666666666</v>
      </c>
      <c r="E22" s="3" t="s">
        <v>14</v>
      </c>
      <c r="F22" s="3" t="s">
        <v>8</v>
      </c>
      <c r="G22" s="3">
        <v>28.68</v>
      </c>
      <c r="H22" s="3">
        <f>G22-$D$22</f>
        <v>12.183333333333334</v>
      </c>
      <c r="I22" s="3">
        <f>AVERAGE(H22:H24)</f>
        <v>12.046666666666667</v>
      </c>
      <c r="J22" s="3">
        <v>0</v>
      </c>
      <c r="K22" s="3">
        <f>POWER(2,-J22)</f>
        <v>1</v>
      </c>
      <c r="L22" s="3"/>
    </row>
    <row r="23" spans="1:14" x14ac:dyDescent="0.15">
      <c r="A23" s="3" t="s">
        <v>0</v>
      </c>
      <c r="B23" s="3" t="s">
        <v>8</v>
      </c>
      <c r="C23" s="3">
        <v>16.440000000000001</v>
      </c>
      <c r="D23" s="3"/>
      <c r="E23" s="3" t="s">
        <v>14</v>
      </c>
      <c r="F23" s="3" t="s">
        <v>8</v>
      </c>
      <c r="G23" s="3">
        <v>28.54</v>
      </c>
      <c r="H23" s="3">
        <f t="shared" ref="H23:H24" si="13">G23-$D$22</f>
        <v>12.043333333333333</v>
      </c>
      <c r="I23" s="3"/>
      <c r="J23" s="3">
        <v>0</v>
      </c>
      <c r="K23" s="3">
        <f t="shared" ref="K23:K27" si="14">POWER(2,-J23)</f>
        <v>1</v>
      </c>
      <c r="L23" s="3"/>
    </row>
    <row r="24" spans="1:14" x14ac:dyDescent="0.15">
      <c r="A24" s="3" t="s">
        <v>0</v>
      </c>
      <c r="B24" s="3" t="s">
        <v>8</v>
      </c>
      <c r="C24" s="3">
        <v>16.47</v>
      </c>
      <c r="D24" s="3"/>
      <c r="E24" s="3" t="s">
        <v>14</v>
      </c>
      <c r="F24" s="3" t="s">
        <v>8</v>
      </c>
      <c r="G24" s="3">
        <v>28.41</v>
      </c>
      <c r="H24" s="3">
        <f t="shared" si="13"/>
        <v>11.913333333333334</v>
      </c>
      <c r="I24" s="3"/>
      <c r="J24" s="3">
        <v>0</v>
      </c>
      <c r="K24" s="3">
        <f t="shared" si="14"/>
        <v>1</v>
      </c>
      <c r="L24" s="3"/>
    </row>
    <row r="25" spans="1:14" x14ac:dyDescent="0.15">
      <c r="A25" s="3" t="s">
        <v>0</v>
      </c>
      <c r="B25" s="3" t="s">
        <v>9</v>
      </c>
      <c r="C25" s="3">
        <v>16.420000000000002</v>
      </c>
      <c r="D25" s="3">
        <f>AVERAGE(C25:C27)</f>
        <v>16.453333333333333</v>
      </c>
      <c r="E25" s="3" t="s">
        <v>14</v>
      </c>
      <c r="F25" s="3" t="s">
        <v>9</v>
      </c>
      <c r="G25" s="3">
        <v>28.17</v>
      </c>
      <c r="H25" s="3">
        <f>G25-$D$25</f>
        <v>11.716666666666669</v>
      </c>
      <c r="I25" s="3"/>
      <c r="J25" s="3">
        <f>H25-$I$22</f>
        <v>-0.32999999999999829</v>
      </c>
      <c r="K25" s="3">
        <f t="shared" si="14"/>
        <v>1.2570133745218268</v>
      </c>
      <c r="L25" s="3">
        <f>LOG(2,K25)</f>
        <v>3.0303030303030463</v>
      </c>
    </row>
    <row r="26" spans="1:14" x14ac:dyDescent="0.15">
      <c r="A26" s="3" t="s">
        <v>0</v>
      </c>
      <c r="B26" s="3" t="s">
        <v>9</v>
      </c>
      <c r="C26" s="3">
        <v>16.47</v>
      </c>
      <c r="D26" s="3"/>
      <c r="E26" s="3" t="s">
        <v>14</v>
      </c>
      <c r="F26" s="3" t="s">
        <v>9</v>
      </c>
      <c r="G26" s="3">
        <v>28.12</v>
      </c>
      <c r="H26" s="3">
        <f t="shared" ref="H26:H27" si="15">G26-$D$25</f>
        <v>11.666666666666668</v>
      </c>
      <c r="I26" s="3"/>
      <c r="J26" s="3">
        <f t="shared" ref="J26:J27" si="16">H26-$I$22</f>
        <v>-0.37999999999999901</v>
      </c>
      <c r="K26" s="3">
        <f t="shared" si="14"/>
        <v>1.3013418554419327</v>
      </c>
      <c r="L26" s="3">
        <f t="shared" ref="L26:L27" si="17">LOG(2,K26)</f>
        <v>2.6315789473684275</v>
      </c>
    </row>
    <row r="27" spans="1:14" x14ac:dyDescent="0.15">
      <c r="A27" s="3" t="s">
        <v>0</v>
      </c>
      <c r="B27" s="3" t="s">
        <v>9</v>
      </c>
      <c r="C27" s="3">
        <v>16.47</v>
      </c>
      <c r="D27" s="3"/>
      <c r="E27" s="3" t="s">
        <v>14</v>
      </c>
      <c r="F27" s="3" t="s">
        <v>9</v>
      </c>
      <c r="G27" s="3">
        <v>28.14</v>
      </c>
      <c r="H27" s="3">
        <f t="shared" si="15"/>
        <v>11.686666666666667</v>
      </c>
      <c r="I27" s="3"/>
      <c r="J27" s="3">
        <f t="shared" si="16"/>
        <v>-0.35999999999999943</v>
      </c>
      <c r="K27" s="3">
        <f t="shared" si="14"/>
        <v>1.2834258975629036</v>
      </c>
      <c r="L27" s="3">
        <f t="shared" si="17"/>
        <v>2.777777777777783</v>
      </c>
      <c r="M27" s="3"/>
      <c r="N27" s="3"/>
    </row>
    <row r="28" spans="1:14" x14ac:dyDescent="0.15">
      <c r="A28" t="s">
        <v>18</v>
      </c>
      <c r="B28" t="s">
        <v>7</v>
      </c>
      <c r="C28" s="1" t="s">
        <v>2</v>
      </c>
      <c r="D28" s="2" t="s">
        <v>3</v>
      </c>
      <c r="E28" t="s">
        <v>18</v>
      </c>
      <c r="F28" t="s">
        <v>7</v>
      </c>
      <c r="G28" s="1" t="s">
        <v>2</v>
      </c>
      <c r="H28" s="2" t="s">
        <v>4</v>
      </c>
      <c r="I28" s="2" t="s">
        <v>3</v>
      </c>
      <c r="J28" s="2" t="s">
        <v>5</v>
      </c>
      <c r="K28" s="2" t="s">
        <v>6</v>
      </c>
      <c r="L28" s="2" t="s">
        <v>17</v>
      </c>
    </row>
    <row r="29" spans="1:14" x14ac:dyDescent="0.15">
      <c r="A29" t="s">
        <v>0</v>
      </c>
      <c r="B29" t="s">
        <v>8</v>
      </c>
      <c r="C29">
        <v>16.309999999999999</v>
      </c>
      <c r="D29">
        <f>AVERAGE(C29:C31)</f>
        <v>16.223333333333333</v>
      </c>
      <c r="E29" s="3" t="s">
        <v>16</v>
      </c>
      <c r="F29" t="s">
        <v>8</v>
      </c>
      <c r="G29" s="3">
        <v>34.119999999999997</v>
      </c>
      <c r="H29">
        <f>G29-$D$29</f>
        <v>17.896666666666665</v>
      </c>
      <c r="I29">
        <f>AVERAGE(H29:H31)</f>
        <v>18.053333333333331</v>
      </c>
      <c r="J29">
        <v>0</v>
      </c>
      <c r="K29" s="3">
        <f>POWER(2,-J29)</f>
        <v>1</v>
      </c>
    </row>
    <row r="30" spans="1:14" x14ac:dyDescent="0.15">
      <c r="A30" t="s">
        <v>0</v>
      </c>
      <c r="B30" t="s">
        <v>8</v>
      </c>
      <c r="C30">
        <v>16.27</v>
      </c>
      <c r="E30" s="3" t="s">
        <v>16</v>
      </c>
      <c r="F30" t="s">
        <v>8</v>
      </c>
      <c r="G30" s="3">
        <v>34.43</v>
      </c>
      <c r="H30">
        <f t="shared" ref="H30:H31" si="18">G30-$D$29</f>
        <v>18.206666666666667</v>
      </c>
      <c r="J30">
        <v>0</v>
      </c>
      <c r="K30" s="3">
        <f t="shared" ref="K30:K34" si="19">POWER(2,-J30)</f>
        <v>1</v>
      </c>
    </row>
    <row r="31" spans="1:14" x14ac:dyDescent="0.15">
      <c r="A31" t="s">
        <v>0</v>
      </c>
      <c r="B31" t="s">
        <v>8</v>
      </c>
      <c r="C31">
        <v>16.09</v>
      </c>
      <c r="E31" s="3" t="s">
        <v>15</v>
      </c>
      <c r="F31" t="s">
        <v>8</v>
      </c>
      <c r="G31" s="3">
        <v>34.28</v>
      </c>
      <c r="H31">
        <f t="shared" si="18"/>
        <v>18.056666666666668</v>
      </c>
      <c r="J31">
        <v>0</v>
      </c>
      <c r="K31" s="3">
        <f t="shared" si="19"/>
        <v>1</v>
      </c>
    </row>
    <row r="32" spans="1:14" x14ac:dyDescent="0.15">
      <c r="A32" t="s">
        <v>0</v>
      </c>
      <c r="B32" t="s">
        <v>9</v>
      </c>
      <c r="C32">
        <v>15.88</v>
      </c>
      <c r="D32">
        <f>AVERAGE(C32:C34)</f>
        <v>15.846666666666666</v>
      </c>
      <c r="E32" s="3" t="s">
        <v>15</v>
      </c>
      <c r="F32" t="s">
        <v>9</v>
      </c>
      <c r="G32" s="3">
        <v>33.590000000000003</v>
      </c>
      <c r="H32">
        <f>G32-$D$32</f>
        <v>17.743333333333339</v>
      </c>
      <c r="J32">
        <f>H32-$I$29</f>
        <v>-0.30999999999999162</v>
      </c>
      <c r="K32" s="3">
        <f t="shared" si="19"/>
        <v>1.2397076999389793</v>
      </c>
      <c r="L32">
        <f>LOG(2,K32)</f>
        <v>3.225806451612991</v>
      </c>
    </row>
    <row r="33" spans="1:12" x14ac:dyDescent="0.15">
      <c r="A33" t="s">
        <v>0</v>
      </c>
      <c r="B33" t="s">
        <v>9</v>
      </c>
      <c r="C33">
        <v>15.87</v>
      </c>
      <c r="E33" s="3" t="s">
        <v>15</v>
      </c>
      <c r="F33" t="s">
        <v>9</v>
      </c>
      <c r="G33" s="3">
        <v>33.72</v>
      </c>
      <c r="H33">
        <f t="shared" ref="H33:H34" si="20">G33-$D$32</f>
        <v>17.873333333333335</v>
      </c>
      <c r="J33">
        <f t="shared" ref="J33:J34" si="21">H33-$I$29</f>
        <v>-0.17999999999999616</v>
      </c>
      <c r="K33" s="3">
        <f t="shared" si="19"/>
        <v>1.1328838852957956</v>
      </c>
      <c r="L33">
        <f t="shared" ref="L33:L34" si="22">LOG(2,K33)</f>
        <v>5.5555555555556726</v>
      </c>
    </row>
    <row r="34" spans="1:12" x14ac:dyDescent="0.15">
      <c r="A34" t="s">
        <v>0</v>
      </c>
      <c r="B34" t="s">
        <v>9</v>
      </c>
      <c r="C34">
        <v>15.79</v>
      </c>
      <c r="E34" s="3" t="s">
        <v>15</v>
      </c>
      <c r="F34" t="s">
        <v>9</v>
      </c>
      <c r="G34" s="3">
        <v>33.47</v>
      </c>
      <c r="H34">
        <f t="shared" si="20"/>
        <v>17.623333333333335</v>
      </c>
      <c r="J34">
        <f t="shared" si="21"/>
        <v>-0.42999999999999616</v>
      </c>
      <c r="K34" s="3">
        <f t="shared" si="19"/>
        <v>1.3472335768656867</v>
      </c>
      <c r="L34">
        <f t="shared" si="22"/>
        <v>2.3255813953488578</v>
      </c>
    </row>
  </sheetData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2022-01-26T06:31:45Z</dcterms:modified>
</cp:coreProperties>
</file>