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faguz\OneDrive\Documentos\Fabián\Manuscritos y paper\MS-LACO-latitudinal_variation\MS-Laco-Biochemical-PeerJ\Resubmitted_2_21.03.22\"/>
    </mc:Choice>
  </mc:AlternateContent>
  <xr:revisionPtr revIDLastSave="0" documentId="13_ncr:1_{EC83A617-180D-4AFF-999C-DE674A6887E7}" xr6:coauthVersionLast="47" xr6:coauthVersionMax="47" xr10:uidLastSave="{00000000-0000-0000-0000-000000000000}"/>
  <bookViews>
    <workbookView xWindow="-110" yWindow="-110" windowWidth="19420" windowHeight="10420" tabRatio="779" activeTab="6" xr2:uid="{00000000-000D-0000-FFFF-FFFF00000000}"/>
  </bookViews>
  <sheets>
    <sheet name="GAM" sheetId="6" r:id="rId1"/>
    <sheet name="Summary table" sheetId="5" r:id="rId2"/>
    <sheet name="SST_Coquimbo_2016" sheetId="1" r:id="rId3"/>
    <sheet name="SST_Concepción_2016" sheetId="3" r:id="rId4"/>
    <sheet name="Chl-a_Coquimbo_2016" sheetId="2" r:id="rId5"/>
    <sheet name="Chl-a_Concepción_2016" sheetId="4" r:id="rId6"/>
    <sheet name="Codebook" sheetId="7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3" l="1"/>
  <c r="F53" i="2"/>
  <c r="F37" i="4"/>
  <c r="F54" i="4"/>
  <c r="F55" i="4"/>
  <c r="F53" i="4"/>
  <c r="F50" i="4"/>
  <c r="F51" i="4"/>
  <c r="F49" i="4"/>
  <c r="F46" i="4"/>
  <c r="F47" i="4"/>
  <c r="F45" i="4"/>
  <c r="F42" i="4"/>
  <c r="F43" i="4"/>
  <c r="F41" i="4"/>
  <c r="F38" i="4"/>
  <c r="F39" i="4"/>
  <c r="F34" i="4"/>
  <c r="F35" i="4"/>
  <c r="F33" i="4"/>
  <c r="F30" i="4"/>
  <c r="F31" i="4"/>
  <c r="F29" i="4"/>
  <c r="F27" i="4"/>
  <c r="F28" i="4"/>
  <c r="F26" i="4"/>
  <c r="F23" i="4"/>
  <c r="F24" i="4"/>
  <c r="F22" i="4"/>
  <c r="F19" i="4"/>
  <c r="F20" i="4"/>
  <c r="F18" i="4"/>
  <c r="F15" i="4"/>
  <c r="F16" i="4"/>
  <c r="F14" i="4"/>
  <c r="F11" i="4"/>
  <c r="F12" i="4"/>
  <c r="F10" i="4"/>
  <c r="F54" i="3"/>
  <c r="F55" i="3"/>
  <c r="F53" i="3"/>
  <c r="F50" i="3"/>
  <c r="F51" i="3"/>
  <c r="F49" i="3"/>
  <c r="F46" i="3"/>
  <c r="F47" i="3"/>
  <c r="F45" i="3"/>
  <c r="F42" i="3"/>
  <c r="F43" i="3"/>
  <c r="F41" i="3"/>
  <c r="F38" i="3"/>
  <c r="F39" i="3"/>
  <c r="F37" i="3"/>
  <c r="F34" i="3"/>
  <c r="F35" i="3"/>
  <c r="F33" i="3"/>
  <c r="F30" i="3"/>
  <c r="F31" i="3"/>
  <c r="F27" i="3"/>
  <c r="F28" i="3"/>
  <c r="F26" i="3"/>
  <c r="F23" i="3"/>
  <c r="F24" i="3"/>
  <c r="F22" i="3"/>
  <c r="F19" i="3"/>
  <c r="F20" i="3"/>
  <c r="F18" i="3"/>
  <c r="F15" i="3"/>
  <c r="F16" i="3"/>
  <c r="F14" i="3"/>
  <c r="F11" i="3"/>
  <c r="F12" i="3"/>
  <c r="F10" i="3"/>
  <c r="F26" i="2"/>
  <c r="F45" i="2"/>
  <c r="F54" i="2"/>
  <c r="F55" i="2"/>
  <c r="F50" i="2"/>
  <c r="F51" i="2"/>
  <c r="F49" i="2"/>
  <c r="F46" i="2"/>
  <c r="F47" i="2"/>
  <c r="F42" i="2"/>
  <c r="F43" i="2"/>
  <c r="F41" i="2"/>
  <c r="F38" i="2"/>
  <c r="F39" i="2"/>
  <c r="F37" i="2"/>
  <c r="F34" i="2"/>
  <c r="F35" i="2"/>
  <c r="F33" i="2"/>
  <c r="F30" i="2"/>
  <c r="F31" i="2"/>
  <c r="F29" i="2"/>
  <c r="F27" i="2"/>
  <c r="F28" i="2"/>
  <c r="F23" i="2"/>
  <c r="F24" i="2"/>
  <c r="F22" i="2"/>
  <c r="F19" i="2"/>
  <c r="F20" i="2"/>
  <c r="F18" i="2"/>
  <c r="F15" i="2"/>
  <c r="F16" i="2"/>
  <c r="F14" i="2"/>
  <c r="F11" i="2"/>
  <c r="F12" i="2"/>
  <c r="F10" i="2"/>
  <c r="F54" i="1"/>
  <c r="F55" i="1"/>
  <c r="F53" i="1"/>
  <c r="F50" i="1"/>
  <c r="F51" i="1"/>
  <c r="F49" i="1"/>
  <c r="F46" i="1"/>
  <c r="F47" i="1"/>
  <c r="F45" i="1"/>
  <c r="F42" i="1"/>
  <c r="F43" i="1"/>
  <c r="F41" i="1"/>
  <c r="F38" i="1"/>
  <c r="F39" i="1"/>
  <c r="F37" i="1"/>
  <c r="F34" i="1"/>
  <c r="F35" i="1"/>
  <c r="F33" i="1"/>
  <c r="F30" i="1"/>
  <c r="F31" i="1"/>
  <c r="F29" i="1"/>
  <c r="F27" i="1"/>
  <c r="F28" i="1"/>
  <c r="F26" i="1"/>
  <c r="F23" i="1"/>
  <c r="F24" i="1"/>
  <c r="F22" i="1"/>
  <c r="F19" i="1"/>
  <c r="F20" i="1"/>
  <c r="F18" i="1"/>
  <c r="F15" i="1"/>
  <c r="F16" i="1"/>
  <c r="F14" i="1"/>
  <c r="F11" i="1"/>
  <c r="F12" i="1"/>
  <c r="F10" i="1"/>
</calcChain>
</file>

<file path=xl/sharedStrings.xml><?xml version="1.0" encoding="utf-8"?>
<sst xmlns="http://schemas.openxmlformats.org/spreadsheetml/2006/main" count="419" uniqueCount="116">
  <si>
    <t>Title:,"Time Series, Area-Averaged of Sea Surface Temperature at 11 microns (Day) 8-daily 4 km [MODIS-Aqua ()"</t>
  </si>
  <si>
    <t>User Start Date:,2016-01-01T00:00:00Z</t>
  </si>
  <si>
    <t>User End Date:,2016-12-31T23:59:59Z</t>
  </si>
  <si>
    <t>User Bounding Box:,"-71.6638,-30.0133,-71.6116,-29.9638"</t>
  </si>
  <si>
    <t>Data Bounding Box:,"-71.6458,-29.9792,-71.6458,-29.9792"</t>
  </si>
  <si>
    <t>URL to Reproduce Results:,"https://giovanni.gsfc.nasa.gov/giovanni/#service=ArAvTs&amp;starttime=2016-01-01T00:00:00Z&amp;endtime=2016-12-31T23:59:59Z&amp;bbox=-71.6638,-30.0133,-71.6116,-29.9638&amp;data=MODISA_L3m_SST_8d_4km_R2019_0_sst&amp;variableFacets=dataFieldMeasurement%3ASea%20Surface%20Temperature%3B&amp;portal=GIOVANNI&amp;format=json"</t>
  </si>
  <si>
    <t>Fill Value (mean_MODISA_L3m_SST_8d_4km_R2019_0_sst):, -32767</t>
  </si>
  <si>
    <t>time, mean_MODISA_L3m_SST_8d_4km_R2019_0_sst</t>
  </si>
  <si>
    <t>2016-05-08 00:15:00,-32767</t>
  </si>
  <si>
    <t>2016-09-21 00:30:01,-32767</t>
  </si>
  <si>
    <t>-71.6638,-30.0133,-71.6116,-29.9638</t>
  </si>
  <si>
    <t>SST</t>
  </si>
  <si>
    <t>Title:,"Time Series, Area-Averaged of Chlorophyll a concentration 8-daily 4 km [MODIS-Aqua MODISA_L3m_CHL_8d_4km ()"</t>
  </si>
  <si>
    <t>URL to Reproduce Results:,"https://giovanni.gsfc.nasa.gov/giovanni/#service=ArAvTs&amp;starttime=2016-01-01T00:00:00Z&amp;endtime=2016-12-31T23:59:59Z&amp;bbox=-71.6638,-30.0133,-71.6116,-29.9638&amp;data=MODISA_L3m_CHL_8d_4km_2018_chlor_a&amp;variableFacets=dataFieldMeasurement%3AChlorophyll%3B&amp;portal=GIOVANNI&amp;format=json"</t>
  </si>
  <si>
    <t>Fill Value (mean_MODISA_L3m_CHL_8d_4km_2018_chlor_a):, -32767</t>
  </si>
  <si>
    <t>time, mean_MODISA_L3m_CHL_8d_4km_2018_chlor_a</t>
  </si>
  <si>
    <t>2016-04-30 00:55:01,-32767</t>
  </si>
  <si>
    <t>2016-06-17 00:55:01,-32767</t>
  </si>
  <si>
    <t>2016-07-19 00:55:01,-32767</t>
  </si>
  <si>
    <t>2016-05-24 00:15:00,-32767</t>
  </si>
  <si>
    <t>URL to Reproduce Results:,"https://giovanni.gsfc.nasa.gov/giovanni/#service=ArAvTs&amp;starttime=2016-01-01T00:00:00Z&amp;endtime=2016-12-31T23:59:59Z&amp;bbox=-73.4848,-36.3886,-73.4161,-36.3281&amp;data=MODISA_L3m_SST_8d_4km_R2019_0_sst&amp;variableFacets=dataFieldMeasurement%3ASea%20Surface%20Temperature%3B&amp;portal=GIOVANNI&amp;format=json"</t>
  </si>
  <si>
    <t>Data Bounding Box:,"-73.4792,-36.3542,-73.4375,-36.3542"</t>
  </si>
  <si>
    <t>User Bounding Box:,"-73.4848,-36.3886,-73.4161,-36.3281"</t>
  </si>
  <si>
    <t>URL to Reproduce Results:,"https://giovanni.gsfc.nasa.gov/giovanni/#service=ArAvTs&amp;starttime=2016-01-01T00:00:00Z&amp;endtime=2016-12-31T23:59:59Z&amp;bbox=-73.4848,-36.3886,-73.4161,-36.3281&amp;data=MODISA_L3m_CHL_8d_4km_2018_chlor_a&amp;variableFacets=dataFieldMeasurement%3AChlorophyll%3B&amp;portal=GIOVANNI&amp;format=json"</t>
  </si>
  <si>
    <t>January</t>
  </si>
  <si>
    <t>March</t>
  </si>
  <si>
    <t>April</t>
  </si>
  <si>
    <t xml:space="preserve">May </t>
  </si>
  <si>
    <t>June</t>
  </si>
  <si>
    <t>July</t>
  </si>
  <si>
    <t>August</t>
  </si>
  <si>
    <t>October</t>
  </si>
  <si>
    <t>November</t>
  </si>
  <si>
    <t>September</t>
  </si>
  <si>
    <t>SST Coquimbo</t>
  </si>
  <si>
    <r>
      <t xml:space="preserve">18.67 </t>
    </r>
    <r>
      <rPr>
        <sz val="11"/>
        <color theme="1"/>
        <rFont val="Calibri"/>
        <family val="2"/>
      </rPr>
      <t>± 0.1</t>
    </r>
  </si>
  <si>
    <t>18.24 ± 0.83</t>
  </si>
  <si>
    <t>18.38 ± 0.41</t>
  </si>
  <si>
    <t>16.41 ±0.73</t>
  </si>
  <si>
    <t>13.79 ± 0.3</t>
  </si>
  <si>
    <t>14.38 ± 0.25</t>
  </si>
  <si>
    <t>13.52 ± 0.03</t>
  </si>
  <si>
    <t>13.72 ± 0.12</t>
  </si>
  <si>
    <t>14.19 ± 0.29</t>
  </si>
  <si>
    <t>16.41 ± 0.89</t>
  </si>
  <si>
    <t>17.2 ± 0.53</t>
  </si>
  <si>
    <r>
      <t>Chl-a (mg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</si>
  <si>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SST (°C)</t>
  </si>
  <si>
    <t>1.15 ± 0.31</t>
  </si>
  <si>
    <t>0.78 ± 0.15</t>
  </si>
  <si>
    <t>0.97 ± 0.21</t>
  </si>
  <si>
    <t>0.54 ± 0.09</t>
  </si>
  <si>
    <t>0.73 ± 0.02</t>
  </si>
  <si>
    <t>1.16 ± 0.22</t>
  </si>
  <si>
    <t>0.56 ± 0.08</t>
  </si>
  <si>
    <t>1.86 ± 0.98</t>
  </si>
  <si>
    <t>1.13 ± 0.18</t>
  </si>
  <si>
    <t>1.75 ± 0.62</t>
  </si>
  <si>
    <t>1.14 ± 0.47</t>
  </si>
  <si>
    <t>1.19 ± 0.15</t>
  </si>
  <si>
    <t>16.79 ± 0.64</t>
  </si>
  <si>
    <t>15 ± 0.26</t>
  </si>
  <si>
    <t>14.17 ± 0.06</t>
  </si>
  <si>
    <t>14.18 ± 0.11</t>
  </si>
  <si>
    <t>13.72 ± 0.37</t>
  </si>
  <si>
    <t>12.61 ± 0.14</t>
  </si>
  <si>
    <t>12.79 ± 0.21</t>
  </si>
  <si>
    <t>13.09 ± 0.13</t>
  </si>
  <si>
    <t>13.44 ± 0.17</t>
  </si>
  <si>
    <t>13.23 ± 0.69</t>
  </si>
  <si>
    <t>14.76 ± 0.33</t>
  </si>
  <si>
    <t>1.81 ± 0.39</t>
  </si>
  <si>
    <t>1.9 ± 0.39</t>
  </si>
  <si>
    <t>2.62 ± 0.35</t>
  </si>
  <si>
    <t>0.82 ± 0.09</t>
  </si>
  <si>
    <t>0.78 ± 0.03</t>
  </si>
  <si>
    <t>1.38 ± 0.47</t>
  </si>
  <si>
    <t>0.87 ± 0.08</t>
  </si>
  <si>
    <t>1.57 ± 0.28</t>
  </si>
  <si>
    <t xml:space="preserve">2.19 ± 0.62 </t>
  </si>
  <si>
    <t>0.63 ± 0.06</t>
  </si>
  <si>
    <t>4.23 ± 1.83</t>
  </si>
  <si>
    <t>1.87 ± 0.26</t>
  </si>
  <si>
    <t>Environmental variable</t>
  </si>
  <si>
    <t>NFU</t>
  </si>
  <si>
    <t>SFU</t>
  </si>
  <si>
    <t>Fishing unit</t>
  </si>
  <si>
    <t>Month</t>
  </si>
  <si>
    <t>Coquimbo SST (°C)</t>
  </si>
  <si>
    <r>
      <t>Coquimbo Chl-a (mg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</si>
  <si>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Locality</t>
  </si>
  <si>
    <t>Chl-a</t>
  </si>
  <si>
    <t>SST-SFU</t>
  </si>
  <si>
    <t>SST-NFU</t>
  </si>
  <si>
    <t>Mean</t>
  </si>
  <si>
    <t>15.62 ± 0.14</t>
  </si>
  <si>
    <t>14.84 ± 0.05</t>
  </si>
  <si>
    <t>s.d.</t>
  </si>
  <si>
    <t>s.e.</t>
  </si>
  <si>
    <t>December</t>
  </si>
  <si>
    <t>Code</t>
  </si>
  <si>
    <t>Meaning</t>
  </si>
  <si>
    <t>Chlorophyll-a</t>
  </si>
  <si>
    <t>Northern Fishing Unit</t>
  </si>
  <si>
    <t>Standard deviation</t>
  </si>
  <si>
    <t>Standard error</t>
  </si>
  <si>
    <t>Sea Surface Temperature</t>
  </si>
  <si>
    <t>Chl-a Coquimbo</t>
  </si>
  <si>
    <t>February</t>
  </si>
  <si>
    <t>Chl-a-NFU</t>
  </si>
  <si>
    <t>Chl-a-SFU</t>
  </si>
  <si>
    <t>Southern Fishing Unit</t>
  </si>
  <si>
    <t>SST Concepción</t>
  </si>
  <si>
    <t>Chl-a Concepción</t>
  </si>
  <si>
    <t>Concepción SST (°C)</t>
  </si>
  <si>
    <r>
      <t>Concepción Chl-a (mg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</si>
</sst>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"/>
    <numFmt numFmtId="165" formatCode="#,##0.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2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0" fontId="0" fillId="33" borderId="11" xfId="0" applyFill="1" applyBorder="1"/>
    <xf numFmtId="0" fontId="0" fillId="33" borderId="11" xfId="0" applyFill="1" applyBorder="1" applyAlignment="1">
      <alignment horizontal="center"/>
    </xf>
    <xf numFmtId="0" fontId="0" fillId="33" borderId="0" xfId="0" applyFill="1" applyBorder="1"/>
    <xf numFmtId="0" fontId="0" fillId="33" borderId="0" xfId="0" applyFill="1" applyBorder="1" applyAlignment="1">
      <alignment horizontal="center"/>
    </xf>
    <xf numFmtId="0" fontId="0" fillId="0" borderId="0" xfId="0" applyBorder="1"/>
    <xf numFmtId="22" fontId="20" fillId="0" borderId="0" xfId="0" applyNumberFormat="1" applyFont="1" applyFill="1"/>
    <xf numFmtId="0" fontId="20" fillId="0" borderId="0" xfId="0" applyFont="1" applyFill="1"/>
    <xf numFmtId="47" fontId="20" fillId="0" borderId="0" xfId="0" applyNumberFormat="1" applyFont="1" applyFill="1"/>
    <xf numFmtId="0" fontId="0" fillId="0" borderId="11" xfId="0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"/>
  <sheetViews>
    <sheetView workbookViewId="0">
      <selection activeCell="D4" sqref="D4"/>
    </sheetView>
  </sheetViews>
  <sheetFormatPr baseColWidth="10" defaultRowHeight="14.5" x14ac:dyDescent="0.35"/>
  <cols>
    <col min="2" max="2" width="16.36328125" customWidth="1"/>
    <col min="3" max="3" width="14.26953125" customWidth="1"/>
    <col min="4" max="4" width="14.08984375" customWidth="1"/>
    <col min="5" max="5" width="14.7265625" customWidth="1"/>
  </cols>
  <sheetData>
    <row r="1" spans="1:18" ht="16.5" x14ac:dyDescent="0.35">
      <c r="A1" t="s">
        <v>87</v>
      </c>
      <c r="B1" t="s">
        <v>88</v>
      </c>
      <c r="C1" t="s">
        <v>114</v>
      </c>
      <c r="D1" t="s">
        <v>89</v>
      </c>
      <c r="E1" t="s">
        <v>115</v>
      </c>
      <c r="H1" t="s">
        <v>90</v>
      </c>
      <c r="I1" t="s">
        <v>87</v>
      </c>
      <c r="J1" t="s">
        <v>11</v>
      </c>
      <c r="K1" t="s">
        <v>91</v>
      </c>
      <c r="N1" t="s">
        <v>87</v>
      </c>
      <c r="O1" t="s">
        <v>93</v>
      </c>
      <c r="P1" t="s">
        <v>92</v>
      </c>
      <c r="Q1" t="s">
        <v>109</v>
      </c>
      <c r="R1" t="s">
        <v>110</v>
      </c>
    </row>
    <row r="2" spans="1:18" x14ac:dyDescent="0.35">
      <c r="A2">
        <v>1</v>
      </c>
      <c r="B2" s="2">
        <v>18.609998699999998</v>
      </c>
      <c r="C2" s="2">
        <v>14.8674994</v>
      </c>
      <c r="D2" s="3">
        <v>1.7803236200000001</v>
      </c>
      <c r="E2" s="3">
        <v>1.3330212800000001</v>
      </c>
      <c r="H2">
        <v>1</v>
      </c>
      <c r="I2">
        <v>1</v>
      </c>
      <c r="J2" s="2">
        <v>18.609998699999998</v>
      </c>
      <c r="K2" s="3">
        <v>1.7803236200000001</v>
      </c>
      <c r="N2">
        <v>1</v>
      </c>
      <c r="O2" s="2">
        <v>18.609998699999998</v>
      </c>
      <c r="P2" s="2">
        <v>14.8674994</v>
      </c>
      <c r="Q2" s="3">
        <v>1.7803236200000001</v>
      </c>
      <c r="R2" s="3">
        <v>1.3330212800000001</v>
      </c>
    </row>
    <row r="3" spans="1:18" x14ac:dyDescent="0.35">
      <c r="A3">
        <v>1</v>
      </c>
      <c r="B3" s="2">
        <v>18.829999900000001</v>
      </c>
      <c r="C3" s="2">
        <v>17.587499600000001</v>
      </c>
      <c r="D3" s="3">
        <v>1.4936406600000001</v>
      </c>
      <c r="E3" s="3">
        <v>2.9638512100000001</v>
      </c>
      <c r="H3">
        <v>1</v>
      </c>
      <c r="I3">
        <v>1</v>
      </c>
      <c r="J3" s="2">
        <v>18.829999900000001</v>
      </c>
      <c r="K3" s="3">
        <v>1.4936406600000001</v>
      </c>
      <c r="N3">
        <v>1</v>
      </c>
      <c r="O3" s="2">
        <v>18.829999900000001</v>
      </c>
      <c r="P3" s="2">
        <v>17.587499600000001</v>
      </c>
      <c r="Q3" s="3">
        <v>1.4936406600000001</v>
      </c>
      <c r="R3" s="3">
        <v>2.9638512100000001</v>
      </c>
    </row>
    <row r="4" spans="1:18" x14ac:dyDescent="0.35">
      <c r="A4">
        <v>1</v>
      </c>
      <c r="B4" s="2">
        <v>18.420000099999999</v>
      </c>
      <c r="C4" s="2">
        <v>17.424999199999998</v>
      </c>
      <c r="D4" s="3">
        <v>0.93622976499999999</v>
      </c>
      <c r="E4" s="3">
        <v>1.2845952</v>
      </c>
      <c r="H4">
        <v>1</v>
      </c>
      <c r="I4">
        <v>1</v>
      </c>
      <c r="J4" s="2">
        <v>18.420000099999999</v>
      </c>
      <c r="K4" s="3">
        <v>0.93622976499999999</v>
      </c>
      <c r="N4">
        <v>1</v>
      </c>
      <c r="O4" s="2">
        <v>18.420000099999999</v>
      </c>
      <c r="P4" s="2">
        <v>17.424999199999998</v>
      </c>
      <c r="Q4" s="3">
        <v>0.93622976499999999</v>
      </c>
      <c r="R4" s="3">
        <v>1.2845952</v>
      </c>
    </row>
    <row r="5" spans="1:18" x14ac:dyDescent="0.35">
      <c r="A5">
        <v>1</v>
      </c>
      <c r="B5" s="2">
        <v>18.8199997</v>
      </c>
      <c r="C5" s="2">
        <v>17.294998199999998</v>
      </c>
      <c r="D5" s="3">
        <v>0.400016129</v>
      </c>
      <c r="E5" s="3">
        <v>1.6398822099999999</v>
      </c>
      <c r="H5">
        <v>1</v>
      </c>
      <c r="I5">
        <v>1</v>
      </c>
      <c r="J5" s="2">
        <v>18.8199997</v>
      </c>
      <c r="K5" s="3">
        <v>0.400016129</v>
      </c>
      <c r="N5">
        <v>1</v>
      </c>
      <c r="O5" s="2">
        <v>18.8199997</v>
      </c>
      <c r="P5" s="2">
        <v>17.294998199999998</v>
      </c>
      <c r="Q5" s="3">
        <v>0.400016129</v>
      </c>
      <c r="R5" s="3">
        <v>1.6398822099999999</v>
      </c>
    </row>
    <row r="6" spans="1:18" x14ac:dyDescent="0.35">
      <c r="A6">
        <v>2</v>
      </c>
      <c r="B6" s="2">
        <v>20.719999300000001</v>
      </c>
      <c r="C6" s="2">
        <v>15.092499699999999</v>
      </c>
      <c r="D6" s="3">
        <v>0.38938561100000002</v>
      </c>
      <c r="E6" s="3">
        <v>3.01914573</v>
      </c>
      <c r="H6">
        <v>1</v>
      </c>
      <c r="I6">
        <v>2</v>
      </c>
      <c r="J6" s="2">
        <v>20.719999300000001</v>
      </c>
      <c r="K6" s="3">
        <v>0.38938561100000002</v>
      </c>
      <c r="N6">
        <v>2</v>
      </c>
      <c r="O6" s="2">
        <v>20.719999300000001</v>
      </c>
      <c r="P6" s="2">
        <v>15.092499699999999</v>
      </c>
      <c r="Q6" s="3">
        <v>0.38938561100000002</v>
      </c>
      <c r="R6" s="3">
        <v>3.01914573</v>
      </c>
    </row>
    <row r="7" spans="1:18" x14ac:dyDescent="0.35">
      <c r="A7">
        <v>2</v>
      </c>
      <c r="B7" s="2">
        <v>17.465000199999999</v>
      </c>
      <c r="C7" s="2">
        <v>15.707499500000001</v>
      </c>
      <c r="D7" s="3">
        <v>0.79636251899999999</v>
      </c>
      <c r="E7" s="3">
        <v>1.2363233600000001</v>
      </c>
      <c r="H7">
        <v>1</v>
      </c>
      <c r="I7">
        <v>2</v>
      </c>
      <c r="J7" s="2">
        <v>17.465000199999999</v>
      </c>
      <c r="K7" s="3">
        <v>0.79636251899999999</v>
      </c>
      <c r="N7">
        <v>2</v>
      </c>
      <c r="O7" s="2">
        <v>17.465000199999999</v>
      </c>
      <c r="P7" s="2">
        <v>15.707499500000001</v>
      </c>
      <c r="Q7" s="3">
        <v>0.79636251899999999</v>
      </c>
      <c r="R7" s="3">
        <v>1.2363233600000001</v>
      </c>
    </row>
    <row r="8" spans="1:18" x14ac:dyDescent="0.35">
      <c r="A8">
        <v>2</v>
      </c>
      <c r="B8" s="2">
        <v>17.449998900000001</v>
      </c>
      <c r="C8" s="2">
        <v>14.6949997</v>
      </c>
      <c r="D8" s="3">
        <v>1.1460310199999999</v>
      </c>
      <c r="E8" s="3">
        <v>1.6310646499999999</v>
      </c>
      <c r="H8">
        <v>1</v>
      </c>
      <c r="I8">
        <v>2</v>
      </c>
      <c r="J8" s="2">
        <v>17.449998900000001</v>
      </c>
      <c r="K8" s="3">
        <v>1.1460310199999999</v>
      </c>
      <c r="N8">
        <v>2</v>
      </c>
      <c r="O8" s="2">
        <v>17.449998900000001</v>
      </c>
      <c r="P8" s="2">
        <v>14.6949997</v>
      </c>
      <c r="Q8" s="3">
        <v>1.1460310199999999</v>
      </c>
      <c r="R8" s="3">
        <v>1.6310646499999999</v>
      </c>
    </row>
    <row r="9" spans="1:18" x14ac:dyDescent="0.35">
      <c r="A9">
        <v>2</v>
      </c>
      <c r="B9" s="2">
        <v>17.3099995</v>
      </c>
      <c r="C9" s="2">
        <v>14.522499099999999</v>
      </c>
      <c r="D9" s="3">
        <v>0.801865995</v>
      </c>
      <c r="E9" s="3">
        <v>1.72845399</v>
      </c>
      <c r="H9">
        <v>1</v>
      </c>
      <c r="I9">
        <v>2</v>
      </c>
      <c r="J9" s="2">
        <v>17.3099995</v>
      </c>
      <c r="K9" s="3">
        <v>0.801865995</v>
      </c>
      <c r="N9">
        <v>2</v>
      </c>
      <c r="O9" s="2">
        <v>17.3099995</v>
      </c>
      <c r="P9" s="2">
        <v>14.522499099999999</v>
      </c>
      <c r="Q9" s="3">
        <v>0.801865995</v>
      </c>
      <c r="R9" s="3">
        <v>1.72845399</v>
      </c>
    </row>
    <row r="10" spans="1:18" x14ac:dyDescent="0.35">
      <c r="A10">
        <v>3</v>
      </c>
      <c r="B10" s="2">
        <v>18.6849995</v>
      </c>
      <c r="C10" s="2">
        <v>14.3074999</v>
      </c>
      <c r="D10" s="3">
        <v>0.75387370600000003</v>
      </c>
      <c r="E10" s="3">
        <v>3.2662224800000002</v>
      </c>
      <c r="H10">
        <v>1</v>
      </c>
      <c r="I10">
        <v>3</v>
      </c>
      <c r="J10" s="2">
        <v>18.6849995</v>
      </c>
      <c r="K10" s="3">
        <v>0.75387370600000003</v>
      </c>
      <c r="N10">
        <v>3</v>
      </c>
      <c r="O10" s="2">
        <v>18.6849995</v>
      </c>
      <c r="P10" s="2">
        <v>14.3074999</v>
      </c>
      <c r="Q10" s="3">
        <v>0.75387370600000003</v>
      </c>
      <c r="R10" s="3">
        <v>3.2662224800000002</v>
      </c>
    </row>
    <row r="11" spans="1:18" x14ac:dyDescent="0.35">
      <c r="A11">
        <v>3</v>
      </c>
      <c r="B11" s="2">
        <v>17.844999300000001</v>
      </c>
      <c r="C11" s="2">
        <v>14.1500006</v>
      </c>
      <c r="D11" s="3">
        <v>1.59242499</v>
      </c>
      <c r="E11" s="3">
        <v>2.8561196299999998</v>
      </c>
      <c r="H11">
        <v>1</v>
      </c>
      <c r="I11">
        <v>3</v>
      </c>
      <c r="J11" s="2">
        <v>17.844999300000001</v>
      </c>
      <c r="K11" s="3">
        <v>1.59242499</v>
      </c>
      <c r="N11">
        <v>3</v>
      </c>
      <c r="O11" s="2">
        <v>17.844999300000001</v>
      </c>
      <c r="P11" s="2">
        <v>14.1500006</v>
      </c>
      <c r="Q11" s="3">
        <v>1.59242499</v>
      </c>
      <c r="R11" s="3">
        <v>2.8561196299999998</v>
      </c>
    </row>
    <row r="12" spans="1:18" x14ac:dyDescent="0.35">
      <c r="A12">
        <v>3</v>
      </c>
      <c r="B12" s="2">
        <v>19.389999400000001</v>
      </c>
      <c r="C12" s="2">
        <v>14.0424995</v>
      </c>
      <c r="D12" s="3">
        <v>0.63437676399999998</v>
      </c>
      <c r="E12" s="3">
        <v>1.60868049</v>
      </c>
      <c r="H12">
        <v>1</v>
      </c>
      <c r="I12">
        <v>3</v>
      </c>
      <c r="J12" s="2">
        <v>19.389999400000001</v>
      </c>
      <c r="K12" s="3">
        <v>0.63437676399999998</v>
      </c>
      <c r="N12">
        <v>3</v>
      </c>
      <c r="O12" s="2">
        <v>19.389999400000001</v>
      </c>
      <c r="P12" s="2">
        <v>14.0424995</v>
      </c>
      <c r="Q12" s="3">
        <v>0.63437676399999998</v>
      </c>
      <c r="R12" s="3">
        <v>1.60868049</v>
      </c>
    </row>
    <row r="13" spans="1:18" x14ac:dyDescent="0.35">
      <c r="A13">
        <v>3</v>
      </c>
      <c r="B13" s="2">
        <v>17.604999500000002</v>
      </c>
      <c r="C13" s="2">
        <v>14.199999800000001</v>
      </c>
      <c r="D13" s="3">
        <v>0.902250051</v>
      </c>
      <c r="E13" s="3">
        <v>2.74170661</v>
      </c>
      <c r="H13">
        <v>1</v>
      </c>
      <c r="I13">
        <v>3</v>
      </c>
      <c r="J13" s="2">
        <v>17.604999500000002</v>
      </c>
      <c r="K13" s="3">
        <v>0.902250051</v>
      </c>
      <c r="N13">
        <v>3</v>
      </c>
      <c r="O13" s="2">
        <v>17.604999500000002</v>
      </c>
      <c r="P13" s="2">
        <v>14.199999800000001</v>
      </c>
      <c r="Q13" s="3">
        <v>0.902250051</v>
      </c>
      <c r="R13" s="3">
        <v>2.74170661</v>
      </c>
    </row>
    <row r="14" spans="1:18" x14ac:dyDescent="0.35">
      <c r="A14">
        <v>4</v>
      </c>
      <c r="B14" s="2">
        <v>18.284999800000001</v>
      </c>
      <c r="C14" s="2">
        <v>14.0499992</v>
      </c>
      <c r="D14" s="3">
        <v>0.606725454</v>
      </c>
      <c r="E14" s="3">
        <v>1.09971642</v>
      </c>
      <c r="H14">
        <v>1</v>
      </c>
      <c r="I14">
        <v>4</v>
      </c>
      <c r="J14" s="2">
        <v>18.284999800000001</v>
      </c>
      <c r="K14" s="3">
        <v>0.606725454</v>
      </c>
      <c r="N14">
        <v>4</v>
      </c>
      <c r="O14" s="2">
        <v>18.284999800000001</v>
      </c>
      <c r="P14" s="2">
        <v>14.0499992</v>
      </c>
      <c r="Q14" s="3">
        <v>0.606725454</v>
      </c>
      <c r="R14" s="3">
        <v>1.09971642</v>
      </c>
    </row>
    <row r="15" spans="1:18" x14ac:dyDescent="0.35">
      <c r="A15">
        <v>4</v>
      </c>
      <c r="B15" s="2">
        <v>15.5050001</v>
      </c>
      <c r="C15" s="2">
        <v>13.9424992</v>
      </c>
      <c r="D15" s="3">
        <v>0.28842389600000001</v>
      </c>
      <c r="E15" s="3">
        <v>0.78001713800000005</v>
      </c>
      <c r="H15">
        <v>1</v>
      </c>
      <c r="I15">
        <v>4</v>
      </c>
      <c r="J15" s="2">
        <v>15.5050001</v>
      </c>
      <c r="K15" s="3">
        <v>0.28842389600000001</v>
      </c>
      <c r="N15">
        <v>4</v>
      </c>
      <c r="O15" s="2">
        <v>15.5050001</v>
      </c>
      <c r="P15" s="2">
        <v>13.9424992</v>
      </c>
      <c r="Q15" s="3">
        <v>0.28842389600000001</v>
      </c>
      <c r="R15" s="3">
        <v>0.78001713800000005</v>
      </c>
    </row>
    <row r="16" spans="1:18" x14ac:dyDescent="0.35">
      <c r="A16">
        <v>4</v>
      </c>
      <c r="B16" s="2">
        <v>15.024999599999999</v>
      </c>
      <c r="C16" s="2">
        <v>14.2924995</v>
      </c>
      <c r="D16" s="3">
        <v>0.65466922500000002</v>
      </c>
      <c r="E16" s="3">
        <v>0.69103860900000003</v>
      </c>
      <c r="H16">
        <v>1</v>
      </c>
      <c r="I16">
        <v>4</v>
      </c>
      <c r="J16" s="2">
        <v>15.024999599999999</v>
      </c>
      <c r="K16" s="3">
        <v>0.65466922500000002</v>
      </c>
      <c r="N16">
        <v>4</v>
      </c>
      <c r="O16" s="2">
        <v>15.024999599999999</v>
      </c>
      <c r="P16" s="2">
        <v>14.2924995</v>
      </c>
      <c r="Q16" s="3">
        <v>0.65466922500000002</v>
      </c>
      <c r="R16" s="3">
        <v>0.69103860900000003</v>
      </c>
    </row>
    <row r="17" spans="1:18" x14ac:dyDescent="0.35">
      <c r="A17">
        <v>4</v>
      </c>
      <c r="B17" s="2">
        <v>16.8150005</v>
      </c>
      <c r="C17" s="2">
        <v>14.44444444</v>
      </c>
      <c r="D17" s="3">
        <v>0.62394850999999996</v>
      </c>
      <c r="E17" s="3">
        <v>0.72344444399999996</v>
      </c>
      <c r="H17">
        <v>1</v>
      </c>
      <c r="I17">
        <v>4</v>
      </c>
      <c r="J17" s="2">
        <v>16.8150005</v>
      </c>
      <c r="K17" s="3">
        <v>0.62394850999999996</v>
      </c>
      <c r="N17">
        <v>4</v>
      </c>
      <c r="O17" s="2">
        <v>16.8150005</v>
      </c>
      <c r="P17" s="2">
        <v>14.44444444</v>
      </c>
      <c r="Q17" s="3">
        <v>0.62394850999999996</v>
      </c>
      <c r="R17" s="3">
        <v>0.72344444399999996</v>
      </c>
    </row>
    <row r="18" spans="1:18" x14ac:dyDescent="0.35">
      <c r="A18">
        <v>5</v>
      </c>
      <c r="B18" s="2">
        <v>15.688999900000001</v>
      </c>
      <c r="C18" s="2">
        <v>14.84527245</v>
      </c>
      <c r="D18" s="3">
        <v>0.69733332999999997</v>
      </c>
      <c r="E18" s="3">
        <v>0.76666610999999996</v>
      </c>
      <c r="H18">
        <v>1</v>
      </c>
      <c r="I18">
        <v>5</v>
      </c>
      <c r="J18" s="2">
        <v>15.688999900000001</v>
      </c>
      <c r="K18" s="3">
        <v>0.69733332999999997</v>
      </c>
      <c r="N18">
        <v>5</v>
      </c>
      <c r="O18" s="2">
        <v>15.688999900000001</v>
      </c>
      <c r="P18" s="2">
        <v>14.84527245</v>
      </c>
      <c r="Q18" s="3">
        <v>0.69733332999999997</v>
      </c>
      <c r="R18" s="3">
        <v>0.76666610999999996</v>
      </c>
    </row>
    <row r="19" spans="1:18" x14ac:dyDescent="0.35">
      <c r="A19">
        <v>5</v>
      </c>
      <c r="B19" s="2">
        <v>15.8199997</v>
      </c>
      <c r="C19" s="2">
        <v>14.9300003</v>
      </c>
      <c r="D19" s="3">
        <v>0.74486905299999995</v>
      </c>
      <c r="E19" s="3">
        <v>0.74779987299999995</v>
      </c>
      <c r="H19">
        <v>1</v>
      </c>
      <c r="I19">
        <v>5</v>
      </c>
      <c r="J19" s="2">
        <v>15.8199997</v>
      </c>
      <c r="K19" s="3">
        <v>0.74486905299999995</v>
      </c>
      <c r="N19">
        <v>5</v>
      </c>
      <c r="O19" s="2">
        <v>15.8199997</v>
      </c>
      <c r="P19" s="2">
        <v>14.9300003</v>
      </c>
      <c r="Q19" s="3">
        <v>0.74486905299999995</v>
      </c>
      <c r="R19" s="3">
        <v>0.74779987299999995</v>
      </c>
    </row>
    <row r="20" spans="1:18" x14ac:dyDescent="0.35">
      <c r="A20">
        <v>5</v>
      </c>
      <c r="B20" s="2">
        <v>15.335000000000001</v>
      </c>
      <c r="C20" s="2">
        <v>14.764352219999999</v>
      </c>
      <c r="D20" s="3">
        <v>0.74089753599999997</v>
      </c>
      <c r="E20" s="3">
        <v>0.83134556000000004</v>
      </c>
      <c r="H20">
        <v>1</v>
      </c>
      <c r="I20">
        <v>5</v>
      </c>
      <c r="J20" s="2">
        <v>15.335000000000001</v>
      </c>
      <c r="K20" s="3">
        <v>0.74089753599999997</v>
      </c>
      <c r="N20">
        <v>5</v>
      </c>
      <c r="O20" s="2">
        <v>15.335000000000001</v>
      </c>
      <c r="P20" s="2">
        <v>14.764352219999999</v>
      </c>
      <c r="Q20" s="3">
        <v>0.74089753599999997</v>
      </c>
      <c r="R20" s="3">
        <v>0.83134556000000004</v>
      </c>
    </row>
    <row r="21" spans="1:18" x14ac:dyDescent="0.35">
      <c r="A21">
        <v>6</v>
      </c>
      <c r="B21" s="2">
        <v>14.4699993</v>
      </c>
      <c r="C21" s="2">
        <v>14.3800001</v>
      </c>
      <c r="D21" s="3">
        <v>1.81853712</v>
      </c>
      <c r="E21" s="3">
        <v>1.13672733</v>
      </c>
      <c r="H21">
        <v>1</v>
      </c>
      <c r="I21">
        <v>6</v>
      </c>
      <c r="J21" s="2">
        <v>14.4699993</v>
      </c>
      <c r="K21" s="3">
        <v>1.81853712</v>
      </c>
      <c r="N21">
        <v>6</v>
      </c>
      <c r="O21" s="2">
        <v>14.4699993</v>
      </c>
      <c r="P21" s="2">
        <v>14.3800001</v>
      </c>
      <c r="Q21" s="3">
        <v>1.81853712</v>
      </c>
      <c r="R21" s="3">
        <v>1.13672733</v>
      </c>
    </row>
    <row r="22" spans="1:18" x14ac:dyDescent="0.35">
      <c r="A22">
        <v>6</v>
      </c>
      <c r="B22" s="2">
        <v>14.1049995</v>
      </c>
      <c r="C22" s="2">
        <v>14.272499099999999</v>
      </c>
      <c r="D22" s="3">
        <v>0.91147571800000005</v>
      </c>
      <c r="E22" s="3">
        <v>0.77492952299999995</v>
      </c>
      <c r="H22">
        <v>1</v>
      </c>
      <c r="I22">
        <v>6</v>
      </c>
      <c r="J22" s="2">
        <v>14.1049995</v>
      </c>
      <c r="K22" s="3">
        <v>0.91147571800000005</v>
      </c>
      <c r="N22">
        <v>6</v>
      </c>
      <c r="O22" s="2">
        <v>14.1049995</v>
      </c>
      <c r="P22" s="2">
        <v>14.272499099999999</v>
      </c>
      <c r="Q22" s="3">
        <v>0.91147571800000005</v>
      </c>
      <c r="R22" s="3">
        <v>0.77492952299999995</v>
      </c>
    </row>
    <row r="23" spans="1:18" x14ac:dyDescent="0.35">
      <c r="A23">
        <v>6</v>
      </c>
      <c r="B23" s="2">
        <v>13.4399996</v>
      </c>
      <c r="C23" s="2">
        <v>13.412500400000001</v>
      </c>
      <c r="D23" s="3">
        <v>0.93474617999999998</v>
      </c>
      <c r="E23" s="3">
        <v>0.84546732899999999</v>
      </c>
      <c r="H23">
        <v>1</v>
      </c>
      <c r="I23">
        <v>6</v>
      </c>
      <c r="J23" s="2">
        <v>13.4399996</v>
      </c>
      <c r="K23" s="3">
        <v>0.93474617999999998</v>
      </c>
      <c r="N23">
        <v>6</v>
      </c>
      <c r="O23" s="2">
        <v>13.4399996</v>
      </c>
      <c r="P23" s="2">
        <v>13.412500400000001</v>
      </c>
      <c r="Q23" s="3">
        <v>0.93474617999999998</v>
      </c>
      <c r="R23" s="3">
        <v>0.84546732899999999</v>
      </c>
    </row>
    <row r="24" spans="1:18" x14ac:dyDescent="0.35">
      <c r="A24">
        <v>6</v>
      </c>
      <c r="B24" s="2">
        <v>13.139999400000001</v>
      </c>
      <c r="C24" s="2">
        <v>12.8199997</v>
      </c>
      <c r="D24" s="3">
        <v>0.99443298599999996</v>
      </c>
      <c r="E24" s="3">
        <v>2.7597835100000001</v>
      </c>
      <c r="H24">
        <v>1</v>
      </c>
      <c r="I24">
        <v>6</v>
      </c>
      <c r="J24" s="2">
        <v>13.139999400000001</v>
      </c>
      <c r="K24" s="3">
        <v>0.99443298599999996</v>
      </c>
      <c r="N24">
        <v>6</v>
      </c>
      <c r="O24" s="2">
        <v>13.139999400000001</v>
      </c>
      <c r="P24" s="2">
        <v>12.8199997</v>
      </c>
      <c r="Q24" s="3">
        <v>0.99443298599999996</v>
      </c>
      <c r="R24" s="3">
        <v>2.7597835100000001</v>
      </c>
    </row>
    <row r="25" spans="1:18" x14ac:dyDescent="0.35">
      <c r="A25">
        <v>7</v>
      </c>
      <c r="B25" s="2">
        <v>15.089999199999999</v>
      </c>
      <c r="C25" s="2">
        <v>12.3174992</v>
      </c>
      <c r="D25" s="3">
        <v>0.41095513099999997</v>
      </c>
      <c r="E25" s="3">
        <v>0.67047327800000001</v>
      </c>
      <c r="H25">
        <v>1</v>
      </c>
      <c r="I25">
        <v>7</v>
      </c>
      <c r="J25" s="2">
        <v>15.089999199999999</v>
      </c>
      <c r="K25" s="3">
        <v>0.41095513099999997</v>
      </c>
      <c r="N25">
        <v>7</v>
      </c>
      <c r="O25" s="2">
        <v>15.089999199999999</v>
      </c>
      <c r="P25" s="2">
        <v>12.3174992</v>
      </c>
      <c r="Q25" s="3">
        <v>0.41095513099999997</v>
      </c>
      <c r="R25" s="3">
        <v>0.67047327800000001</v>
      </c>
    </row>
    <row r="26" spans="1:18" x14ac:dyDescent="0.35">
      <c r="A26">
        <v>7</v>
      </c>
      <c r="B26" s="2">
        <v>14.04</v>
      </c>
      <c r="C26" s="2">
        <v>12.8649998</v>
      </c>
      <c r="D26" s="3">
        <v>0.77625584599999997</v>
      </c>
      <c r="E26" s="3">
        <v>0.84328913699999997</v>
      </c>
      <c r="H26">
        <v>1</v>
      </c>
      <c r="I26">
        <v>7</v>
      </c>
      <c r="J26" s="2">
        <v>14.04</v>
      </c>
      <c r="K26" s="3">
        <v>0.77625584599999997</v>
      </c>
      <c r="N26">
        <v>7</v>
      </c>
      <c r="O26" s="2">
        <v>14.04</v>
      </c>
      <c r="P26" s="2">
        <v>12.8649998</v>
      </c>
      <c r="Q26" s="3">
        <v>0.77625584599999997</v>
      </c>
      <c r="R26" s="3">
        <v>0.84328913699999997</v>
      </c>
    </row>
    <row r="27" spans="1:18" x14ac:dyDescent="0.35">
      <c r="A27">
        <v>7</v>
      </c>
      <c r="B27" s="2">
        <v>14.414999999999999</v>
      </c>
      <c r="C27" s="2">
        <v>12.4313468</v>
      </c>
      <c r="D27" s="3">
        <v>0.56212341799999999</v>
      </c>
      <c r="E27" s="3">
        <v>0.93552864999999996</v>
      </c>
      <c r="H27">
        <v>1</v>
      </c>
      <c r="I27">
        <v>7</v>
      </c>
      <c r="J27" s="2">
        <v>14.414999999999999</v>
      </c>
      <c r="K27" s="3">
        <v>0.56212341799999999</v>
      </c>
      <c r="N27">
        <v>7</v>
      </c>
      <c r="O27" s="2">
        <v>14.414999999999999</v>
      </c>
      <c r="P27" s="2">
        <v>12.4313468</v>
      </c>
      <c r="Q27" s="3">
        <v>0.56212341799999999</v>
      </c>
      <c r="R27" s="3">
        <v>0.93552864999999996</v>
      </c>
    </row>
    <row r="28" spans="1:18" x14ac:dyDescent="0.35">
      <c r="A28">
        <v>7</v>
      </c>
      <c r="B28" s="2">
        <v>13.9899998</v>
      </c>
      <c r="C28" s="2">
        <v>12.824999800000001</v>
      </c>
      <c r="D28" s="3">
        <v>0.50257372899999997</v>
      </c>
      <c r="E28" s="3">
        <v>1.0279812800000001</v>
      </c>
      <c r="H28">
        <v>1</v>
      </c>
      <c r="I28">
        <v>7</v>
      </c>
      <c r="J28" s="2">
        <v>13.9899998</v>
      </c>
      <c r="K28" s="3">
        <v>0.50257372899999997</v>
      </c>
      <c r="N28">
        <v>7</v>
      </c>
      <c r="O28" s="2">
        <v>13.9899998</v>
      </c>
      <c r="P28" s="2">
        <v>12.824999800000001</v>
      </c>
      <c r="Q28" s="3">
        <v>0.50257372899999997</v>
      </c>
      <c r="R28" s="3">
        <v>1.0279812800000001</v>
      </c>
    </row>
    <row r="29" spans="1:18" x14ac:dyDescent="0.35">
      <c r="A29">
        <v>8</v>
      </c>
      <c r="B29" s="2">
        <v>13.4749994</v>
      </c>
      <c r="C29" s="2">
        <v>13.1849995</v>
      </c>
      <c r="D29" s="3">
        <v>0.51160579900000003</v>
      </c>
      <c r="E29" s="3">
        <v>0.994802415</v>
      </c>
      <c r="H29">
        <v>1</v>
      </c>
      <c r="I29">
        <v>8</v>
      </c>
      <c r="J29" s="2">
        <v>13.4749994</v>
      </c>
      <c r="K29" s="3">
        <v>0.51160579900000003</v>
      </c>
      <c r="N29">
        <v>8</v>
      </c>
      <c r="O29" s="2">
        <v>13.4749994</v>
      </c>
      <c r="P29" s="2">
        <v>13.1849995</v>
      </c>
      <c r="Q29" s="3">
        <v>0.51160579900000003</v>
      </c>
      <c r="R29" s="3">
        <v>0.994802415</v>
      </c>
    </row>
    <row r="30" spans="1:18" x14ac:dyDescent="0.35">
      <c r="A30">
        <v>8</v>
      </c>
      <c r="B30" s="2">
        <v>13.5949993</v>
      </c>
      <c r="C30" s="2">
        <v>13.029999699999999</v>
      </c>
      <c r="D30" s="3">
        <v>0.75009834799999997</v>
      </c>
      <c r="E30" s="3">
        <v>1.5154928000000001</v>
      </c>
      <c r="H30">
        <v>1</v>
      </c>
      <c r="I30">
        <v>8</v>
      </c>
      <c r="J30" s="2">
        <v>13.5949993</v>
      </c>
      <c r="K30" s="3">
        <v>0.75009834799999997</v>
      </c>
      <c r="N30">
        <v>8</v>
      </c>
      <c r="O30" s="2">
        <v>13.5949993</v>
      </c>
      <c r="P30" s="2">
        <v>13.029999699999999</v>
      </c>
      <c r="Q30" s="3">
        <v>0.75009834799999997</v>
      </c>
      <c r="R30" s="3">
        <v>1.5154928000000001</v>
      </c>
    </row>
    <row r="31" spans="1:18" x14ac:dyDescent="0.35">
      <c r="A31">
        <v>8</v>
      </c>
      <c r="B31" s="2">
        <v>13.46</v>
      </c>
      <c r="C31" s="2">
        <v>12.7399998</v>
      </c>
      <c r="D31" s="3">
        <v>1.44938064</v>
      </c>
      <c r="E31" s="3">
        <v>2.3298203900000001</v>
      </c>
      <c r="H31">
        <v>1</v>
      </c>
      <c r="I31">
        <v>8</v>
      </c>
      <c r="J31" s="2">
        <v>13.46</v>
      </c>
      <c r="K31" s="3">
        <v>1.44938064</v>
      </c>
      <c r="N31">
        <v>8</v>
      </c>
      <c r="O31" s="2">
        <v>13.46</v>
      </c>
      <c r="P31" s="2">
        <v>12.7399998</v>
      </c>
      <c r="Q31" s="3">
        <v>1.44938064</v>
      </c>
      <c r="R31" s="3">
        <v>2.3298203900000001</v>
      </c>
    </row>
    <row r="32" spans="1:18" x14ac:dyDescent="0.35">
      <c r="A32">
        <v>8</v>
      </c>
      <c r="B32" s="2">
        <v>13.5419999</v>
      </c>
      <c r="C32" s="2">
        <v>12.225000400000001</v>
      </c>
      <c r="D32" s="3">
        <v>4.7444763200000004</v>
      </c>
      <c r="E32" s="3">
        <v>1.43654704</v>
      </c>
      <c r="H32">
        <v>1</v>
      </c>
      <c r="I32">
        <v>8</v>
      </c>
      <c r="J32" s="2">
        <v>13.5419999</v>
      </c>
      <c r="K32" s="3">
        <v>4.7444763200000004</v>
      </c>
      <c r="N32">
        <v>8</v>
      </c>
      <c r="O32" s="2">
        <v>13.5419999</v>
      </c>
      <c r="P32" s="2">
        <v>12.225000400000001</v>
      </c>
      <c r="Q32" s="3">
        <v>4.7444763200000004</v>
      </c>
      <c r="R32" s="3">
        <v>1.43654704</v>
      </c>
    </row>
    <row r="33" spans="1:18" x14ac:dyDescent="0.35">
      <c r="A33">
        <v>9</v>
      </c>
      <c r="B33" s="2">
        <v>13.3849993</v>
      </c>
      <c r="C33" s="2">
        <v>13.084999099999999</v>
      </c>
      <c r="D33" s="3">
        <v>0.82712256900000003</v>
      </c>
      <c r="E33" s="3">
        <v>2.6974048599999998</v>
      </c>
      <c r="H33">
        <v>1</v>
      </c>
      <c r="I33">
        <v>9</v>
      </c>
      <c r="J33" s="2">
        <v>13.3849993</v>
      </c>
      <c r="K33" s="3">
        <v>0.82712256900000003</v>
      </c>
      <c r="N33">
        <v>9</v>
      </c>
      <c r="O33" s="2">
        <v>13.3849993</v>
      </c>
      <c r="P33" s="2">
        <v>13.084999099999999</v>
      </c>
      <c r="Q33" s="3">
        <v>0.82712256900000003</v>
      </c>
      <c r="R33" s="3">
        <v>2.6974048599999998</v>
      </c>
    </row>
    <row r="34" spans="1:18" x14ac:dyDescent="0.35">
      <c r="A34">
        <v>9</v>
      </c>
      <c r="B34" s="2">
        <v>13.7299995</v>
      </c>
      <c r="C34" s="2">
        <v>13.1274996</v>
      </c>
      <c r="D34" s="3">
        <v>1.6454863500000001</v>
      </c>
      <c r="E34" s="3">
        <v>0.80795919900000002</v>
      </c>
      <c r="H34">
        <v>1</v>
      </c>
      <c r="I34">
        <v>9</v>
      </c>
      <c r="J34" s="2">
        <v>13.7299995</v>
      </c>
      <c r="K34" s="3">
        <v>1.6454863500000001</v>
      </c>
      <c r="N34">
        <v>9</v>
      </c>
      <c r="O34" s="2">
        <v>13.7299995</v>
      </c>
      <c r="P34" s="2">
        <v>13.1274996</v>
      </c>
      <c r="Q34" s="3">
        <v>1.6454863500000001</v>
      </c>
      <c r="R34" s="3">
        <v>0.80795919900000002</v>
      </c>
    </row>
    <row r="35" spans="1:18" x14ac:dyDescent="0.35">
      <c r="A35">
        <v>9</v>
      </c>
      <c r="B35" s="2">
        <v>13.85000001</v>
      </c>
      <c r="C35" s="2">
        <v>12.774999599999999</v>
      </c>
      <c r="D35" s="3">
        <v>1.103862721</v>
      </c>
      <c r="E35" s="3">
        <v>3.6489315000000002</v>
      </c>
      <c r="H35">
        <v>1</v>
      </c>
      <c r="I35">
        <v>9</v>
      </c>
      <c r="J35" s="2">
        <v>13.85000001</v>
      </c>
      <c r="K35" s="3">
        <v>1.103862721</v>
      </c>
      <c r="N35">
        <v>9</v>
      </c>
      <c r="O35" s="2">
        <v>13.85000001</v>
      </c>
      <c r="P35" s="2">
        <v>12.774999599999999</v>
      </c>
      <c r="Q35" s="3">
        <v>1.103862721</v>
      </c>
      <c r="R35" s="3">
        <v>3.6489315000000002</v>
      </c>
    </row>
    <row r="36" spans="1:18" x14ac:dyDescent="0.35">
      <c r="A36">
        <v>9</v>
      </c>
      <c r="B36" s="2">
        <v>13.920000099999999</v>
      </c>
      <c r="C36" s="2">
        <v>13.392499000000001</v>
      </c>
      <c r="D36" s="3">
        <v>0.96268564499999998</v>
      </c>
      <c r="E36" s="3">
        <v>1.60136843</v>
      </c>
      <c r="H36">
        <v>1</v>
      </c>
      <c r="I36">
        <v>9</v>
      </c>
      <c r="J36" s="2">
        <v>13.920000099999999</v>
      </c>
      <c r="K36" s="3">
        <v>0.96268564499999998</v>
      </c>
      <c r="N36">
        <v>9</v>
      </c>
      <c r="O36" s="2">
        <v>13.920000099999999</v>
      </c>
      <c r="P36" s="2">
        <v>13.392499000000001</v>
      </c>
      <c r="Q36" s="3">
        <v>0.96268564499999998</v>
      </c>
      <c r="R36" s="3">
        <v>1.60136843</v>
      </c>
    </row>
    <row r="37" spans="1:18" x14ac:dyDescent="0.35">
      <c r="A37">
        <v>10</v>
      </c>
      <c r="B37" s="2">
        <v>13.514999400000001</v>
      </c>
      <c r="C37" s="2">
        <v>13.21</v>
      </c>
      <c r="D37" s="3">
        <v>0.788698554</v>
      </c>
      <c r="E37" s="3">
        <v>0.79056906699999996</v>
      </c>
      <c r="H37">
        <v>1</v>
      </c>
      <c r="I37">
        <v>10</v>
      </c>
      <c r="J37" s="2">
        <v>13.514999400000001</v>
      </c>
      <c r="K37" s="3">
        <v>0.788698554</v>
      </c>
      <c r="N37">
        <v>10</v>
      </c>
      <c r="O37" s="2">
        <v>13.514999400000001</v>
      </c>
      <c r="P37" s="2">
        <v>13.21</v>
      </c>
      <c r="Q37" s="3">
        <v>0.788698554</v>
      </c>
      <c r="R37" s="3">
        <v>0.79056906699999996</v>
      </c>
    </row>
    <row r="38" spans="1:18" x14ac:dyDescent="0.35">
      <c r="A38">
        <v>10</v>
      </c>
      <c r="B38" s="2">
        <v>14.0549994</v>
      </c>
      <c r="C38" s="2">
        <v>13.295000099999999</v>
      </c>
      <c r="D38" s="3">
        <v>3.5776195500000001</v>
      </c>
      <c r="E38" s="3">
        <v>0.49643892000000001</v>
      </c>
      <c r="H38">
        <v>1</v>
      </c>
      <c r="I38">
        <v>10</v>
      </c>
      <c r="J38" s="2">
        <v>14.0549994</v>
      </c>
      <c r="K38" s="3">
        <v>3.5776195500000001</v>
      </c>
      <c r="N38">
        <v>10</v>
      </c>
      <c r="O38" s="2">
        <v>14.0549994</v>
      </c>
      <c r="P38" s="2">
        <v>13.295000099999999</v>
      </c>
      <c r="Q38" s="3">
        <v>3.5776195500000001</v>
      </c>
      <c r="R38" s="3">
        <v>0.49643892000000001</v>
      </c>
    </row>
    <row r="39" spans="1:18" x14ac:dyDescent="0.35">
      <c r="A39">
        <v>10</v>
      </c>
      <c r="B39" s="2">
        <v>14.889999400000001</v>
      </c>
      <c r="C39" s="2">
        <v>13.3074999</v>
      </c>
      <c r="D39" s="3">
        <v>1.43624079</v>
      </c>
      <c r="E39" s="3">
        <v>0.58866977700000001</v>
      </c>
      <c r="H39">
        <v>1</v>
      </c>
      <c r="I39">
        <v>10</v>
      </c>
      <c r="J39" s="2">
        <v>14.889999400000001</v>
      </c>
      <c r="K39" s="3">
        <v>1.43624079</v>
      </c>
      <c r="N39">
        <v>10</v>
      </c>
      <c r="O39" s="2">
        <v>14.889999400000001</v>
      </c>
      <c r="P39" s="2">
        <v>13.3074999</v>
      </c>
      <c r="Q39" s="3">
        <v>1.43624079</v>
      </c>
      <c r="R39" s="3">
        <v>0.58866977700000001</v>
      </c>
    </row>
    <row r="40" spans="1:18" x14ac:dyDescent="0.35">
      <c r="A40">
        <v>10</v>
      </c>
      <c r="B40" s="2">
        <v>14.3099995</v>
      </c>
      <c r="C40" s="2">
        <v>13.962499599999999</v>
      </c>
      <c r="D40" s="3">
        <v>1.2098884599999999</v>
      </c>
      <c r="E40" s="3">
        <v>0.65956187200000005</v>
      </c>
      <c r="H40">
        <v>1</v>
      </c>
      <c r="I40">
        <v>10</v>
      </c>
      <c r="J40" s="2">
        <v>14.3099995</v>
      </c>
      <c r="K40" s="3">
        <v>1.2098884599999999</v>
      </c>
      <c r="N40">
        <v>10</v>
      </c>
      <c r="O40" s="2">
        <v>14.3099995</v>
      </c>
      <c r="P40" s="2">
        <v>13.962499599999999</v>
      </c>
      <c r="Q40" s="3">
        <v>1.2098884599999999</v>
      </c>
      <c r="R40" s="3">
        <v>0.65956187200000005</v>
      </c>
    </row>
    <row r="41" spans="1:18" x14ac:dyDescent="0.35">
      <c r="A41">
        <v>11</v>
      </c>
      <c r="B41" s="2">
        <v>14.7399998</v>
      </c>
      <c r="C41" s="2">
        <v>12.834999099999999</v>
      </c>
      <c r="D41" s="3">
        <v>2.0693647899999998</v>
      </c>
      <c r="E41" s="3">
        <v>4.4306020699999999</v>
      </c>
      <c r="H41">
        <v>1</v>
      </c>
      <c r="I41">
        <v>11</v>
      </c>
      <c r="J41" s="2">
        <v>14.7399998</v>
      </c>
      <c r="K41" s="3">
        <v>2.0693647899999998</v>
      </c>
      <c r="N41">
        <v>11</v>
      </c>
      <c r="O41" s="2">
        <v>14.7399998</v>
      </c>
      <c r="P41" s="2">
        <v>12.834999099999999</v>
      </c>
      <c r="Q41" s="3">
        <v>2.0693647899999998</v>
      </c>
      <c r="R41" s="3">
        <v>4.4306020699999999</v>
      </c>
    </row>
    <row r="42" spans="1:18" x14ac:dyDescent="0.35">
      <c r="A42">
        <v>11</v>
      </c>
      <c r="B42" s="2">
        <v>16.704999900000001</v>
      </c>
      <c r="C42" s="2">
        <v>12.2775002</v>
      </c>
      <c r="D42" s="3">
        <v>0.800207734</v>
      </c>
      <c r="E42" s="3">
        <v>7.2816906000000001</v>
      </c>
      <c r="H42">
        <v>1</v>
      </c>
      <c r="I42">
        <v>11</v>
      </c>
      <c r="J42" s="2">
        <v>16.704999900000001</v>
      </c>
      <c r="K42" s="3">
        <v>0.800207734</v>
      </c>
      <c r="N42">
        <v>11</v>
      </c>
      <c r="O42" s="2">
        <v>16.704999900000001</v>
      </c>
      <c r="P42" s="2">
        <v>12.2775002</v>
      </c>
      <c r="Q42" s="3">
        <v>0.800207734</v>
      </c>
      <c r="R42" s="3">
        <v>7.2816906000000001</v>
      </c>
    </row>
    <row r="43" spans="1:18" x14ac:dyDescent="0.35">
      <c r="A43">
        <v>11</v>
      </c>
      <c r="B43" s="2">
        <v>17.789999000000002</v>
      </c>
      <c r="C43" s="2">
        <v>14.577499400000001</v>
      </c>
      <c r="D43" s="3">
        <v>0.53847289099999995</v>
      </c>
      <c r="E43" s="3">
        <v>0.96610266</v>
      </c>
      <c r="H43">
        <v>1</v>
      </c>
      <c r="I43">
        <v>11</v>
      </c>
      <c r="J43" s="2">
        <v>17.789999000000002</v>
      </c>
      <c r="K43" s="3">
        <v>0.53847289099999995</v>
      </c>
      <c r="N43">
        <v>11</v>
      </c>
      <c r="O43" s="2">
        <v>17.789999000000002</v>
      </c>
      <c r="P43" s="2">
        <v>14.577499400000001</v>
      </c>
      <c r="Q43" s="3">
        <v>0.53847289099999995</v>
      </c>
      <c r="R43" s="3">
        <v>0.96610266</v>
      </c>
    </row>
    <row r="44" spans="1:18" x14ac:dyDescent="0.35">
      <c r="A44">
        <v>12</v>
      </c>
      <c r="B44" s="2">
        <v>17.969999300000001</v>
      </c>
      <c r="C44" s="2">
        <v>14.6899996</v>
      </c>
      <c r="D44" s="3">
        <v>2.20332098</v>
      </c>
      <c r="E44" s="3">
        <v>1.37539411</v>
      </c>
      <c r="H44">
        <v>1</v>
      </c>
      <c r="I44">
        <v>12</v>
      </c>
      <c r="J44" s="2">
        <v>17.969999300000001</v>
      </c>
      <c r="K44" s="3">
        <v>2.20332098</v>
      </c>
      <c r="N44">
        <v>12</v>
      </c>
      <c r="O44" s="2">
        <v>17.969999300000001</v>
      </c>
      <c r="P44" s="2">
        <v>14.6899996</v>
      </c>
      <c r="Q44" s="3">
        <v>2.20332098</v>
      </c>
      <c r="R44" s="3">
        <v>1.37539411</v>
      </c>
    </row>
    <row r="45" spans="1:18" x14ac:dyDescent="0.35">
      <c r="A45">
        <v>12</v>
      </c>
      <c r="B45" s="2">
        <v>16.875</v>
      </c>
      <c r="C45" s="2">
        <v>14.362500199999999</v>
      </c>
      <c r="D45" s="3">
        <v>1.6829739800000001</v>
      </c>
      <c r="E45" s="3">
        <v>1.7007207900000001</v>
      </c>
      <c r="H45">
        <v>1</v>
      </c>
      <c r="I45">
        <v>12</v>
      </c>
      <c r="J45" s="2">
        <v>16.875</v>
      </c>
      <c r="K45" s="3">
        <v>1.6829739800000001</v>
      </c>
      <c r="N45">
        <v>12</v>
      </c>
      <c r="O45" s="2">
        <v>16.875</v>
      </c>
      <c r="P45" s="2">
        <v>14.362500199999999</v>
      </c>
      <c r="Q45" s="3">
        <v>1.6829739800000001</v>
      </c>
      <c r="R45" s="3">
        <v>1.7007207900000001</v>
      </c>
    </row>
    <row r="46" spans="1:18" x14ac:dyDescent="0.35">
      <c r="A46">
        <v>12</v>
      </c>
      <c r="B46" s="2">
        <v>15.839999199999999</v>
      </c>
      <c r="C46" s="2">
        <v>14.264999400000001</v>
      </c>
      <c r="D46" s="3">
        <v>1.64525974</v>
      </c>
      <c r="E46" s="3">
        <v>2.5970749899999999</v>
      </c>
      <c r="H46">
        <v>1</v>
      </c>
      <c r="I46">
        <v>12</v>
      </c>
      <c r="J46" s="2">
        <v>15.839999199999999</v>
      </c>
      <c r="K46" s="3">
        <v>1.64525974</v>
      </c>
      <c r="N46">
        <v>12</v>
      </c>
      <c r="O46" s="2">
        <v>15.839999199999999</v>
      </c>
      <c r="P46" s="2">
        <v>14.264999400000001</v>
      </c>
      <c r="Q46" s="3">
        <v>1.64525974</v>
      </c>
      <c r="R46" s="3">
        <v>2.5970749899999999</v>
      </c>
    </row>
    <row r="47" spans="1:18" x14ac:dyDescent="0.35">
      <c r="A47">
        <v>12</v>
      </c>
      <c r="B47" s="2">
        <v>18.100000399999999</v>
      </c>
      <c r="C47" s="2">
        <v>15.7224989</v>
      </c>
      <c r="D47" s="3">
        <v>2.12259865</v>
      </c>
      <c r="E47" s="3">
        <v>1.80038798</v>
      </c>
      <c r="H47">
        <v>1</v>
      </c>
      <c r="I47">
        <v>12</v>
      </c>
      <c r="J47" s="2">
        <v>18.100000399999999</v>
      </c>
      <c r="K47" s="3">
        <v>2.12259865</v>
      </c>
      <c r="N47">
        <v>12</v>
      </c>
      <c r="O47" s="2">
        <v>18.100000399999999</v>
      </c>
      <c r="P47" s="2">
        <v>15.7224989</v>
      </c>
      <c r="Q47" s="3">
        <v>2.12259865</v>
      </c>
      <c r="R47" s="3">
        <v>1.80038798</v>
      </c>
    </row>
    <row r="48" spans="1:18" x14ac:dyDescent="0.35">
      <c r="H48">
        <v>2</v>
      </c>
      <c r="I48">
        <v>1</v>
      </c>
      <c r="J48" s="2">
        <v>14.8674994</v>
      </c>
      <c r="K48" s="3">
        <v>1.3330212800000001</v>
      </c>
    </row>
    <row r="49" spans="8:11" x14ac:dyDescent="0.35">
      <c r="H49">
        <v>2</v>
      </c>
      <c r="I49">
        <v>1</v>
      </c>
      <c r="J49" s="2">
        <v>17.587499600000001</v>
      </c>
      <c r="K49" s="3">
        <v>2.9638512100000001</v>
      </c>
    </row>
    <row r="50" spans="8:11" x14ac:dyDescent="0.35">
      <c r="H50">
        <v>2</v>
      </c>
      <c r="I50">
        <v>1</v>
      </c>
      <c r="J50" s="2">
        <v>17.424999199999998</v>
      </c>
      <c r="K50" s="3">
        <v>1.2845952</v>
      </c>
    </row>
    <row r="51" spans="8:11" x14ac:dyDescent="0.35">
      <c r="H51">
        <v>2</v>
      </c>
      <c r="I51">
        <v>1</v>
      </c>
      <c r="J51" s="2">
        <v>17.294998199999998</v>
      </c>
      <c r="K51" s="3">
        <v>1.6398822099999999</v>
      </c>
    </row>
    <row r="52" spans="8:11" x14ac:dyDescent="0.35">
      <c r="H52">
        <v>2</v>
      </c>
      <c r="I52">
        <v>2</v>
      </c>
      <c r="J52" s="2">
        <v>15.092499699999999</v>
      </c>
      <c r="K52" s="3">
        <v>3.01914573</v>
      </c>
    </row>
    <row r="53" spans="8:11" x14ac:dyDescent="0.35">
      <c r="H53">
        <v>2</v>
      </c>
      <c r="I53">
        <v>2</v>
      </c>
      <c r="J53" s="2">
        <v>15.707499500000001</v>
      </c>
      <c r="K53" s="3">
        <v>1.2363233600000001</v>
      </c>
    </row>
    <row r="54" spans="8:11" x14ac:dyDescent="0.35">
      <c r="H54">
        <v>2</v>
      </c>
      <c r="I54">
        <v>2</v>
      </c>
      <c r="J54" s="2">
        <v>14.6949997</v>
      </c>
      <c r="K54" s="3">
        <v>1.6310646499999999</v>
      </c>
    </row>
    <row r="55" spans="8:11" x14ac:dyDescent="0.35">
      <c r="H55">
        <v>2</v>
      </c>
      <c r="I55">
        <v>2</v>
      </c>
      <c r="J55" s="2">
        <v>14.522499099999999</v>
      </c>
      <c r="K55" s="3">
        <v>1.72845399</v>
      </c>
    </row>
    <row r="56" spans="8:11" x14ac:dyDescent="0.35">
      <c r="H56">
        <v>2</v>
      </c>
      <c r="I56">
        <v>3</v>
      </c>
      <c r="J56" s="2">
        <v>14.3074999</v>
      </c>
      <c r="K56" s="3">
        <v>3.2662224800000002</v>
      </c>
    </row>
    <row r="57" spans="8:11" x14ac:dyDescent="0.35">
      <c r="H57">
        <v>2</v>
      </c>
      <c r="I57">
        <v>3</v>
      </c>
      <c r="J57" s="2">
        <v>14.1500006</v>
      </c>
      <c r="K57" s="3">
        <v>2.8561196299999998</v>
      </c>
    </row>
    <row r="58" spans="8:11" x14ac:dyDescent="0.35">
      <c r="H58">
        <v>2</v>
      </c>
      <c r="I58">
        <v>3</v>
      </c>
      <c r="J58" s="2">
        <v>14.0424995</v>
      </c>
      <c r="K58" s="3">
        <v>1.60868049</v>
      </c>
    </row>
    <row r="59" spans="8:11" x14ac:dyDescent="0.35">
      <c r="H59">
        <v>2</v>
      </c>
      <c r="I59">
        <v>3</v>
      </c>
      <c r="J59" s="2">
        <v>14.199999800000001</v>
      </c>
      <c r="K59" s="3">
        <v>2.74170661</v>
      </c>
    </row>
    <row r="60" spans="8:11" x14ac:dyDescent="0.35">
      <c r="H60">
        <v>2</v>
      </c>
      <c r="I60">
        <v>4</v>
      </c>
      <c r="J60" s="2">
        <v>14.0499992</v>
      </c>
      <c r="K60" s="3">
        <v>1.09971642</v>
      </c>
    </row>
    <row r="61" spans="8:11" x14ac:dyDescent="0.35">
      <c r="H61">
        <v>2</v>
      </c>
      <c r="I61">
        <v>4</v>
      </c>
      <c r="J61" s="2">
        <v>13.9424992</v>
      </c>
      <c r="K61" s="3">
        <v>0.78001713800000005</v>
      </c>
    </row>
    <row r="62" spans="8:11" x14ac:dyDescent="0.35">
      <c r="H62">
        <v>2</v>
      </c>
      <c r="I62">
        <v>4</v>
      </c>
      <c r="J62" s="2">
        <v>14.2924995</v>
      </c>
      <c r="K62" s="3">
        <v>0.69103860900000003</v>
      </c>
    </row>
    <row r="63" spans="8:11" x14ac:dyDescent="0.35">
      <c r="H63">
        <v>2</v>
      </c>
      <c r="I63">
        <v>4</v>
      </c>
      <c r="J63" s="2">
        <v>14.44444444</v>
      </c>
      <c r="K63" s="3">
        <v>0.72344444399999996</v>
      </c>
    </row>
    <row r="64" spans="8:11" x14ac:dyDescent="0.35">
      <c r="H64">
        <v>2</v>
      </c>
      <c r="I64">
        <v>5</v>
      </c>
      <c r="J64" s="2">
        <v>14.84527245</v>
      </c>
      <c r="K64" s="3">
        <v>0.76666610999999996</v>
      </c>
    </row>
    <row r="65" spans="8:11" x14ac:dyDescent="0.35">
      <c r="H65">
        <v>2</v>
      </c>
      <c r="I65">
        <v>5</v>
      </c>
      <c r="J65" s="2">
        <v>14.9300003</v>
      </c>
      <c r="K65" s="3">
        <v>0.74779987299999995</v>
      </c>
    </row>
    <row r="66" spans="8:11" x14ac:dyDescent="0.35">
      <c r="H66">
        <v>2</v>
      </c>
      <c r="I66">
        <v>5</v>
      </c>
      <c r="J66" s="2">
        <v>14.764352219999999</v>
      </c>
      <c r="K66" s="3">
        <v>0.83134556000000004</v>
      </c>
    </row>
    <row r="67" spans="8:11" x14ac:dyDescent="0.35">
      <c r="H67">
        <v>2</v>
      </c>
      <c r="I67">
        <v>6</v>
      </c>
      <c r="J67" s="2">
        <v>14.3800001</v>
      </c>
      <c r="K67" s="3">
        <v>1.13672733</v>
      </c>
    </row>
    <row r="68" spans="8:11" x14ac:dyDescent="0.35">
      <c r="H68">
        <v>2</v>
      </c>
      <c r="I68">
        <v>6</v>
      </c>
      <c r="J68" s="2">
        <v>14.272499099999999</v>
      </c>
      <c r="K68" s="3">
        <v>0.77492952299999995</v>
      </c>
    </row>
    <row r="69" spans="8:11" x14ac:dyDescent="0.35">
      <c r="H69">
        <v>2</v>
      </c>
      <c r="I69">
        <v>6</v>
      </c>
      <c r="J69" s="2">
        <v>13.412500400000001</v>
      </c>
      <c r="K69" s="3">
        <v>0.84546732899999999</v>
      </c>
    </row>
    <row r="70" spans="8:11" x14ac:dyDescent="0.35">
      <c r="H70">
        <v>2</v>
      </c>
      <c r="I70">
        <v>6</v>
      </c>
      <c r="J70" s="2">
        <v>12.8199997</v>
      </c>
      <c r="K70" s="3">
        <v>2.7597835100000001</v>
      </c>
    </row>
    <row r="71" spans="8:11" x14ac:dyDescent="0.35">
      <c r="H71">
        <v>2</v>
      </c>
      <c r="I71">
        <v>7</v>
      </c>
      <c r="J71" s="2">
        <v>12.3174992</v>
      </c>
      <c r="K71" s="3">
        <v>0.67047327800000001</v>
      </c>
    </row>
    <row r="72" spans="8:11" x14ac:dyDescent="0.35">
      <c r="H72">
        <v>2</v>
      </c>
      <c r="I72">
        <v>7</v>
      </c>
      <c r="J72" s="2">
        <v>12.8649998</v>
      </c>
      <c r="K72" s="3">
        <v>0.84328913699999997</v>
      </c>
    </row>
    <row r="73" spans="8:11" x14ac:dyDescent="0.35">
      <c r="H73">
        <v>2</v>
      </c>
      <c r="I73">
        <v>7</v>
      </c>
      <c r="J73" s="2">
        <v>12.4313468</v>
      </c>
      <c r="K73" s="3">
        <v>0.93552864999999996</v>
      </c>
    </row>
    <row r="74" spans="8:11" x14ac:dyDescent="0.35">
      <c r="H74">
        <v>2</v>
      </c>
      <c r="I74">
        <v>7</v>
      </c>
      <c r="J74" s="2">
        <v>12.824999800000001</v>
      </c>
      <c r="K74" s="3">
        <v>1.0279812800000001</v>
      </c>
    </row>
    <row r="75" spans="8:11" x14ac:dyDescent="0.35">
      <c r="H75">
        <v>2</v>
      </c>
      <c r="I75">
        <v>8</v>
      </c>
      <c r="J75" s="2">
        <v>13.1849995</v>
      </c>
      <c r="K75" s="3">
        <v>0.994802415</v>
      </c>
    </row>
    <row r="76" spans="8:11" x14ac:dyDescent="0.35">
      <c r="H76">
        <v>2</v>
      </c>
      <c r="I76">
        <v>8</v>
      </c>
      <c r="J76" s="2">
        <v>13.029999699999999</v>
      </c>
      <c r="K76" s="3">
        <v>1.5154928000000001</v>
      </c>
    </row>
    <row r="77" spans="8:11" x14ac:dyDescent="0.35">
      <c r="H77">
        <v>2</v>
      </c>
      <c r="I77">
        <v>8</v>
      </c>
      <c r="J77" s="2">
        <v>12.7399998</v>
      </c>
      <c r="K77" s="3">
        <v>2.3298203900000001</v>
      </c>
    </row>
    <row r="78" spans="8:11" x14ac:dyDescent="0.35">
      <c r="H78">
        <v>2</v>
      </c>
      <c r="I78">
        <v>8</v>
      </c>
      <c r="J78" s="2">
        <v>12.225000400000001</v>
      </c>
      <c r="K78" s="3">
        <v>1.43654704</v>
      </c>
    </row>
    <row r="79" spans="8:11" x14ac:dyDescent="0.35">
      <c r="H79">
        <v>2</v>
      </c>
      <c r="I79">
        <v>9</v>
      </c>
      <c r="J79" s="2">
        <v>13.084999099999999</v>
      </c>
      <c r="K79" s="3">
        <v>2.6974048599999998</v>
      </c>
    </row>
    <row r="80" spans="8:11" x14ac:dyDescent="0.35">
      <c r="H80">
        <v>2</v>
      </c>
      <c r="I80">
        <v>9</v>
      </c>
      <c r="J80" s="2">
        <v>13.1274996</v>
      </c>
      <c r="K80" s="3">
        <v>0.80795919900000002</v>
      </c>
    </row>
    <row r="81" spans="8:11" x14ac:dyDescent="0.35">
      <c r="H81">
        <v>2</v>
      </c>
      <c r="I81">
        <v>9</v>
      </c>
      <c r="J81" s="2">
        <v>12.774999599999999</v>
      </c>
      <c r="K81" s="3">
        <v>3.6489315000000002</v>
      </c>
    </row>
    <row r="82" spans="8:11" x14ac:dyDescent="0.35">
      <c r="H82">
        <v>2</v>
      </c>
      <c r="I82">
        <v>9</v>
      </c>
      <c r="J82" s="2">
        <v>13.392499000000001</v>
      </c>
      <c r="K82" s="3">
        <v>1.60136843</v>
      </c>
    </row>
    <row r="83" spans="8:11" x14ac:dyDescent="0.35">
      <c r="H83">
        <v>2</v>
      </c>
      <c r="I83">
        <v>10</v>
      </c>
      <c r="J83" s="2">
        <v>13.21</v>
      </c>
      <c r="K83" s="3">
        <v>0.79056906699999996</v>
      </c>
    </row>
    <row r="84" spans="8:11" x14ac:dyDescent="0.35">
      <c r="H84">
        <v>2</v>
      </c>
      <c r="I84">
        <v>10</v>
      </c>
      <c r="J84" s="2">
        <v>13.295000099999999</v>
      </c>
      <c r="K84" s="3">
        <v>0.49643892000000001</v>
      </c>
    </row>
    <row r="85" spans="8:11" x14ac:dyDescent="0.35">
      <c r="H85">
        <v>2</v>
      </c>
      <c r="I85">
        <v>10</v>
      </c>
      <c r="J85" s="2">
        <v>13.3074999</v>
      </c>
      <c r="K85" s="3">
        <v>0.58866977700000001</v>
      </c>
    </row>
    <row r="86" spans="8:11" x14ac:dyDescent="0.35">
      <c r="H86">
        <v>2</v>
      </c>
      <c r="I86">
        <v>10</v>
      </c>
      <c r="J86" s="2">
        <v>13.962499599999999</v>
      </c>
      <c r="K86" s="3">
        <v>0.65956187200000005</v>
      </c>
    </row>
    <row r="87" spans="8:11" x14ac:dyDescent="0.35">
      <c r="H87">
        <v>2</v>
      </c>
      <c r="I87">
        <v>11</v>
      </c>
      <c r="J87" s="2">
        <v>12.834999099999999</v>
      </c>
      <c r="K87" s="3">
        <v>4.4306020699999999</v>
      </c>
    </row>
    <row r="88" spans="8:11" x14ac:dyDescent="0.35">
      <c r="H88">
        <v>2</v>
      </c>
      <c r="I88">
        <v>11</v>
      </c>
      <c r="J88" s="2">
        <v>12.2775002</v>
      </c>
      <c r="K88" s="3">
        <v>7.2816906000000001</v>
      </c>
    </row>
    <row r="89" spans="8:11" x14ac:dyDescent="0.35">
      <c r="H89">
        <v>2</v>
      </c>
      <c r="I89">
        <v>11</v>
      </c>
      <c r="J89" s="2">
        <v>14.577499400000001</v>
      </c>
      <c r="K89" s="3">
        <v>0.96610266</v>
      </c>
    </row>
    <row r="90" spans="8:11" x14ac:dyDescent="0.35">
      <c r="H90">
        <v>2</v>
      </c>
      <c r="I90">
        <v>12</v>
      </c>
      <c r="J90" s="2">
        <v>14.6899996</v>
      </c>
      <c r="K90" s="3">
        <v>1.37539411</v>
      </c>
    </row>
    <row r="91" spans="8:11" x14ac:dyDescent="0.35">
      <c r="H91">
        <v>2</v>
      </c>
      <c r="I91">
        <v>12</v>
      </c>
      <c r="J91" s="2">
        <v>14.362500199999999</v>
      </c>
      <c r="K91" s="3">
        <v>1.7007207900000001</v>
      </c>
    </row>
    <row r="92" spans="8:11" x14ac:dyDescent="0.35">
      <c r="H92">
        <v>2</v>
      </c>
      <c r="I92">
        <v>12</v>
      </c>
      <c r="J92" s="2">
        <v>14.264999400000001</v>
      </c>
      <c r="K92" s="3">
        <v>2.5970749899999999</v>
      </c>
    </row>
    <row r="93" spans="8:11" x14ac:dyDescent="0.35">
      <c r="H93">
        <v>2</v>
      </c>
      <c r="I93">
        <v>12</v>
      </c>
      <c r="J93" s="2">
        <v>15.7224989</v>
      </c>
      <c r="K93" s="3">
        <v>1.80038798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28"/>
  <sheetViews>
    <sheetView topLeftCell="A7" zoomScale="83" workbookViewId="0">
      <selection activeCell="C28" sqref="C28"/>
    </sheetView>
  </sheetViews>
  <sheetFormatPr baseColWidth="10" defaultRowHeight="14.5" x14ac:dyDescent="0.35"/>
  <cols>
    <col min="3" max="3" width="19.26953125" customWidth="1"/>
  </cols>
  <sheetData>
    <row r="2" spans="2:16" x14ac:dyDescent="0.35">
      <c r="B2" s="8" t="s">
        <v>86</v>
      </c>
      <c r="C2" s="8" t="s">
        <v>83</v>
      </c>
      <c r="D2" s="9" t="s">
        <v>24</v>
      </c>
      <c r="E2" s="16" t="s">
        <v>108</v>
      </c>
      <c r="F2" s="9" t="s">
        <v>25</v>
      </c>
      <c r="G2" s="9" t="s">
        <v>26</v>
      </c>
      <c r="H2" s="9" t="s">
        <v>27</v>
      </c>
      <c r="I2" s="9" t="s">
        <v>28</v>
      </c>
      <c r="J2" s="9" t="s">
        <v>29</v>
      </c>
      <c r="K2" s="9" t="s">
        <v>30</v>
      </c>
      <c r="L2" s="9" t="s">
        <v>33</v>
      </c>
      <c r="M2" s="9" t="s">
        <v>31</v>
      </c>
      <c r="N2" s="9" t="s">
        <v>32</v>
      </c>
      <c r="O2" s="9" t="s">
        <v>99</v>
      </c>
      <c r="P2" s="12"/>
    </row>
    <row r="3" spans="2:16" x14ac:dyDescent="0.35">
      <c r="B3" s="10" t="s">
        <v>84</v>
      </c>
      <c r="C3" s="10" t="s">
        <v>47</v>
      </c>
      <c r="D3" s="11" t="s">
        <v>35</v>
      </c>
      <c r="E3" s="11" t="s">
        <v>36</v>
      </c>
      <c r="F3" s="11" t="s">
        <v>37</v>
      </c>
      <c r="G3" s="11" t="s">
        <v>38</v>
      </c>
      <c r="H3" s="11" t="s">
        <v>95</v>
      </c>
      <c r="I3" s="11" t="s">
        <v>39</v>
      </c>
      <c r="J3" s="11" t="s">
        <v>40</v>
      </c>
      <c r="K3" s="11" t="s">
        <v>41</v>
      </c>
      <c r="L3" s="11" t="s">
        <v>42</v>
      </c>
      <c r="M3" s="11" t="s">
        <v>43</v>
      </c>
      <c r="N3" s="11" t="s">
        <v>44</v>
      </c>
      <c r="O3" s="11" t="s">
        <v>45</v>
      </c>
      <c r="P3" s="12"/>
    </row>
    <row r="4" spans="2:16" ht="16.5" x14ac:dyDescent="0.35">
      <c r="B4" s="10"/>
      <c r="C4" s="10" t="s">
        <v>46</v>
      </c>
      <c r="D4" s="11" t="s">
        <v>48</v>
      </c>
      <c r="E4" s="11" t="s">
        <v>49</v>
      </c>
      <c r="F4" s="11" t="s">
        <v>50</v>
      </c>
      <c r="G4" s="11" t="s">
        <v>51</v>
      </c>
      <c r="H4" s="11" t="s">
        <v>52</v>
      </c>
      <c r="I4" s="11" t="s">
        <v>53</v>
      </c>
      <c r="J4" s="11" t="s">
        <v>54</v>
      </c>
      <c r="K4" s="11" t="s">
        <v>55</v>
      </c>
      <c r="L4" s="11" t="s">
        <v>56</v>
      </c>
      <c r="M4" s="11" t="s">
        <v>57</v>
      </c>
      <c r="N4" s="11" t="s">
        <v>58</v>
      </c>
      <c r="O4" s="11" t="s">
        <v>59</v>
      </c>
      <c r="P4" s="12"/>
    </row>
    <row r="5" spans="2:16" x14ac:dyDescent="0.35">
      <c r="B5" s="10" t="s">
        <v>85</v>
      </c>
      <c r="C5" s="10" t="s">
        <v>47</v>
      </c>
      <c r="D5" s="11" t="s">
        <v>60</v>
      </c>
      <c r="E5" s="11" t="s">
        <v>61</v>
      </c>
      <c r="F5" s="11" t="s">
        <v>62</v>
      </c>
      <c r="G5" s="11" t="s">
        <v>63</v>
      </c>
      <c r="H5" s="11" t="s">
        <v>96</v>
      </c>
      <c r="I5" s="11" t="s">
        <v>64</v>
      </c>
      <c r="J5" s="11" t="s">
        <v>65</v>
      </c>
      <c r="K5" s="11" t="s">
        <v>66</v>
      </c>
      <c r="L5" s="11" t="s">
        <v>67</v>
      </c>
      <c r="M5" s="11" t="s">
        <v>68</v>
      </c>
      <c r="N5" s="11" t="s">
        <v>69</v>
      </c>
      <c r="O5" s="11" t="s">
        <v>70</v>
      </c>
      <c r="P5" s="12"/>
    </row>
    <row r="6" spans="2:16" ht="16.5" x14ac:dyDescent="0.35">
      <c r="B6" s="6"/>
      <c r="C6" s="6" t="s">
        <v>46</v>
      </c>
      <c r="D6" s="7" t="s">
        <v>71</v>
      </c>
      <c r="E6" s="7" t="s">
        <v>72</v>
      </c>
      <c r="F6" s="7" t="s">
        <v>73</v>
      </c>
      <c r="G6" s="7" t="s">
        <v>74</v>
      </c>
      <c r="H6" s="7" t="s">
        <v>75</v>
      </c>
      <c r="I6" s="7" t="s">
        <v>76</v>
      </c>
      <c r="J6" s="7" t="s">
        <v>77</v>
      </c>
      <c r="K6" s="7" t="s">
        <v>78</v>
      </c>
      <c r="L6" s="7" t="s">
        <v>79</v>
      </c>
      <c r="M6" s="7" t="s">
        <v>80</v>
      </c>
      <c r="N6" s="7" t="s">
        <v>81</v>
      </c>
      <c r="O6" s="7" t="s">
        <v>82</v>
      </c>
      <c r="P6" s="12"/>
    </row>
    <row r="10" spans="2:16" x14ac:dyDescent="0.35">
      <c r="C10" t="s">
        <v>34</v>
      </c>
      <c r="D10" s="4" t="s">
        <v>24</v>
      </c>
      <c r="E10" s="4" t="s">
        <v>108</v>
      </c>
      <c r="F10" s="4" t="s">
        <v>25</v>
      </c>
      <c r="G10" s="4" t="s">
        <v>26</v>
      </c>
      <c r="H10" s="4" t="s">
        <v>27</v>
      </c>
      <c r="I10" s="4" t="s">
        <v>28</v>
      </c>
      <c r="J10" s="4" t="s">
        <v>29</v>
      </c>
      <c r="K10" s="4" t="s">
        <v>30</v>
      </c>
      <c r="L10" s="4" t="s">
        <v>33</v>
      </c>
      <c r="M10" s="4" t="s">
        <v>31</v>
      </c>
      <c r="N10" s="4" t="s">
        <v>32</v>
      </c>
      <c r="O10" s="4" t="s">
        <v>99</v>
      </c>
    </row>
    <row r="11" spans="2:16" x14ac:dyDescent="0.35">
      <c r="C11" t="s">
        <v>94</v>
      </c>
      <c r="D11" s="5">
        <v>18.669999599999997</v>
      </c>
      <c r="E11" s="5">
        <v>18.236249475000001</v>
      </c>
      <c r="F11" s="5">
        <v>18.381249425</v>
      </c>
      <c r="G11" s="5">
        <v>16.407499999999999</v>
      </c>
      <c r="H11" s="5">
        <v>15.614666533333335</v>
      </c>
      <c r="I11" s="5">
        <v>13.788749449999999</v>
      </c>
      <c r="J11" s="5">
        <v>14.38374975</v>
      </c>
      <c r="K11" s="5">
        <v>13.51799965</v>
      </c>
      <c r="L11" s="5">
        <v>13.721249727500002</v>
      </c>
      <c r="M11" s="5">
        <v>14.192499425000001</v>
      </c>
      <c r="N11" s="5">
        <v>16.411666233333335</v>
      </c>
      <c r="O11" s="5">
        <v>17.196249725000001</v>
      </c>
    </row>
    <row r="12" spans="2:16" x14ac:dyDescent="0.35">
      <c r="C12" t="s">
        <v>97</v>
      </c>
      <c r="D12" s="5">
        <v>0.19510679468875572</v>
      </c>
      <c r="E12" s="5">
        <v>1.6573037963562882</v>
      </c>
      <c r="F12" s="5">
        <v>0.81649020462587807</v>
      </c>
      <c r="G12" s="5">
        <v>1.4625178724834405</v>
      </c>
      <c r="H12" s="5">
        <v>0.25089891251263569</v>
      </c>
      <c r="I12" s="5">
        <v>0.60734903131012685</v>
      </c>
      <c r="J12" s="5">
        <v>0.50759819329217148</v>
      </c>
      <c r="K12" s="5">
        <v>6.2497837296901393E-2</v>
      </c>
      <c r="L12" s="5">
        <v>0.23750035391233462</v>
      </c>
      <c r="M12" s="5">
        <v>0.57102977841206837</v>
      </c>
      <c r="N12" s="5">
        <v>1.5460133440563333</v>
      </c>
      <c r="O12" s="5">
        <v>1.0579966225136683</v>
      </c>
    </row>
    <row r="13" spans="2:16" x14ac:dyDescent="0.35">
      <c r="C13" t="s">
        <v>98</v>
      </c>
      <c r="D13" s="5">
        <v>9.755339734437786E-2</v>
      </c>
      <c r="E13" s="5">
        <v>0.82865189817814411</v>
      </c>
      <c r="F13" s="5">
        <v>0.40824510231293903</v>
      </c>
      <c r="G13" s="5">
        <v>0.73125893624172023</v>
      </c>
      <c r="H13" s="5">
        <v>0.14485655467855457</v>
      </c>
      <c r="I13" s="5">
        <v>0.30367451565506343</v>
      </c>
      <c r="J13" s="5">
        <v>0.25379909664608574</v>
      </c>
      <c r="K13" s="5">
        <v>3.1248918648450696E-2</v>
      </c>
      <c r="L13" s="5">
        <v>0.11875017695616731</v>
      </c>
      <c r="M13" s="5">
        <v>0.28551488920603418</v>
      </c>
      <c r="N13" s="5">
        <v>0.8925912203616776</v>
      </c>
      <c r="O13" s="5">
        <v>0.52899831125683416</v>
      </c>
    </row>
    <row r="14" spans="2:16" x14ac:dyDescent="0.35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16" x14ac:dyDescent="0.35">
      <c r="C15" t="s">
        <v>107</v>
      </c>
      <c r="D15" s="4" t="s">
        <v>24</v>
      </c>
      <c r="E15" s="4" t="s">
        <v>108</v>
      </c>
      <c r="F15" s="4" t="s">
        <v>25</v>
      </c>
      <c r="G15" s="4" t="s">
        <v>26</v>
      </c>
      <c r="H15" s="4" t="s">
        <v>27</v>
      </c>
      <c r="I15" s="4" t="s">
        <v>28</v>
      </c>
      <c r="J15" s="4" t="s">
        <v>29</v>
      </c>
      <c r="K15" s="4" t="s">
        <v>30</v>
      </c>
      <c r="L15" s="4" t="s">
        <v>33</v>
      </c>
      <c r="M15" s="4" t="s">
        <v>31</v>
      </c>
      <c r="N15" s="4" t="s">
        <v>32</v>
      </c>
      <c r="O15" s="4" t="s">
        <v>99</v>
      </c>
    </row>
    <row r="16" spans="2:16" x14ac:dyDescent="0.35">
      <c r="C16" t="s">
        <v>94</v>
      </c>
      <c r="D16" s="5">
        <v>1.1525525435000001</v>
      </c>
      <c r="E16" s="5">
        <v>0.78341128625000001</v>
      </c>
      <c r="F16" s="5">
        <v>0.97073137774999996</v>
      </c>
      <c r="G16" s="5">
        <v>0.54344177125000004</v>
      </c>
      <c r="H16" s="5">
        <v>0.727699973</v>
      </c>
      <c r="I16" s="5">
        <v>1.1647980009999999</v>
      </c>
      <c r="J16" s="5">
        <v>0.56297703099999996</v>
      </c>
      <c r="K16" s="5">
        <v>1.8638902767500001</v>
      </c>
      <c r="L16" s="5">
        <v>1.13478932125</v>
      </c>
      <c r="M16" s="5">
        <v>1.7531118385000002</v>
      </c>
      <c r="N16" s="5">
        <v>1.1360151383333332</v>
      </c>
      <c r="O16" s="5">
        <v>1.9135383374999999</v>
      </c>
    </row>
    <row r="17" spans="3:15" x14ac:dyDescent="0.35">
      <c r="C17" t="s">
        <v>97</v>
      </c>
      <c r="D17" s="5">
        <v>0.61197609630713556</v>
      </c>
      <c r="E17" s="5">
        <v>0.3094390703439216</v>
      </c>
      <c r="F17" s="5">
        <v>0.42870126180268253</v>
      </c>
      <c r="G17" s="5">
        <v>0.17116446540418015</v>
      </c>
      <c r="H17" s="5">
        <v>2.6373149075099248E-2</v>
      </c>
      <c r="I17" s="5">
        <v>0.43722423440632674</v>
      </c>
      <c r="J17" s="5">
        <v>0.15518569366522497</v>
      </c>
      <c r="K17" s="5">
        <v>1.9611901115426102</v>
      </c>
      <c r="L17" s="5">
        <v>0.3587229272460527</v>
      </c>
      <c r="M17" s="5">
        <v>1.2455815606868794</v>
      </c>
      <c r="N17" s="5">
        <v>0.81882993424139949</v>
      </c>
      <c r="O17" s="5">
        <v>0.29029497813019844</v>
      </c>
    </row>
    <row r="18" spans="3:15" x14ac:dyDescent="0.35">
      <c r="C18" t="s">
        <v>98</v>
      </c>
      <c r="D18" s="5">
        <v>0.30598804815356778</v>
      </c>
      <c r="E18" s="5">
        <v>0.1547195351719608</v>
      </c>
      <c r="F18" s="5">
        <v>0.21435063090134127</v>
      </c>
      <c r="G18" s="5">
        <v>8.5582232702090075E-2</v>
      </c>
      <c r="H18" s="5">
        <v>1.5226544717886682E-2</v>
      </c>
      <c r="I18" s="5">
        <v>0.21861211720316337</v>
      </c>
      <c r="J18" s="5">
        <v>7.7592846832612486E-2</v>
      </c>
      <c r="K18" s="5">
        <v>0.98059505577130512</v>
      </c>
      <c r="L18" s="5">
        <v>0.17936146362302635</v>
      </c>
      <c r="M18" s="5">
        <v>0.62279078034343971</v>
      </c>
      <c r="N18" s="5">
        <v>0.47275168295479558</v>
      </c>
      <c r="O18" s="5">
        <v>0.14514748906509922</v>
      </c>
    </row>
    <row r="19" spans="3:15" x14ac:dyDescent="0.35"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3:15" x14ac:dyDescent="0.35">
      <c r="C20" t="s">
        <v>112</v>
      </c>
      <c r="D20" s="5" t="s">
        <v>24</v>
      </c>
      <c r="E20" s="4" t="s">
        <v>108</v>
      </c>
      <c r="F20" s="5" t="s">
        <v>25</v>
      </c>
      <c r="G20" s="5" t="s">
        <v>26</v>
      </c>
      <c r="H20" s="5" t="s">
        <v>27</v>
      </c>
      <c r="I20" s="5" t="s">
        <v>28</v>
      </c>
      <c r="J20" s="5" t="s">
        <v>29</v>
      </c>
      <c r="K20" s="5" t="s">
        <v>30</v>
      </c>
      <c r="L20" s="5" t="s">
        <v>33</v>
      </c>
      <c r="M20" s="5" t="s">
        <v>31</v>
      </c>
      <c r="N20" s="5" t="s">
        <v>32</v>
      </c>
      <c r="O20" s="4" t="s">
        <v>99</v>
      </c>
    </row>
    <row r="21" spans="3:15" x14ac:dyDescent="0.35">
      <c r="C21" t="s">
        <v>94</v>
      </c>
      <c r="D21" s="5">
        <v>16.793749099999999</v>
      </c>
      <c r="E21" s="5">
        <v>15.004374499999999</v>
      </c>
      <c r="F21" s="5">
        <v>14.17499995</v>
      </c>
      <c r="G21" s="5">
        <v>14.182360585</v>
      </c>
      <c r="H21" s="5">
        <v>14.846541656666666</v>
      </c>
      <c r="I21" s="5">
        <v>13.721249825000001</v>
      </c>
      <c r="J21" s="5">
        <v>12.6097114</v>
      </c>
      <c r="K21" s="5">
        <v>12.79499985</v>
      </c>
      <c r="L21" s="5">
        <v>13.094999325</v>
      </c>
      <c r="M21" s="5">
        <v>13.4437499</v>
      </c>
      <c r="N21" s="5">
        <v>13.229999566666669</v>
      </c>
      <c r="O21" s="5">
        <v>14.759999525</v>
      </c>
    </row>
    <row r="22" spans="3:15" x14ac:dyDescent="0.35">
      <c r="C22" t="s">
        <v>97</v>
      </c>
      <c r="D22" s="5">
        <v>1.2897293142362805</v>
      </c>
      <c r="E22" s="5">
        <v>0.52601251078285249</v>
      </c>
      <c r="F22" s="5">
        <v>0.11009475615827484</v>
      </c>
      <c r="G22" s="5">
        <v>0.22794118240039787</v>
      </c>
      <c r="H22" s="5">
        <v>8.283133323865835E-2</v>
      </c>
      <c r="I22" s="5">
        <v>0.74058663307114081</v>
      </c>
      <c r="J22" s="5">
        <v>0.27611782672808355</v>
      </c>
      <c r="K22" s="5">
        <v>0.42239359015040651</v>
      </c>
      <c r="L22" s="5">
        <v>0.25302315638448886</v>
      </c>
      <c r="M22" s="5">
        <v>0.34853542741981486</v>
      </c>
      <c r="N22" s="5">
        <v>1.1997991942405712</v>
      </c>
      <c r="O22" s="5">
        <v>0.66691725461281093</v>
      </c>
    </row>
    <row r="23" spans="3:15" x14ac:dyDescent="0.35">
      <c r="C23" t="s">
        <v>98</v>
      </c>
      <c r="D23" s="5">
        <v>0.64486465711814023</v>
      </c>
      <c r="E23" s="5">
        <v>0.26300625539142625</v>
      </c>
      <c r="F23" s="5">
        <v>5.504737807913742E-2</v>
      </c>
      <c r="G23" s="5">
        <v>0.11397059120019894</v>
      </c>
      <c r="H23" s="5">
        <v>4.7822692542674995E-2</v>
      </c>
      <c r="I23" s="5">
        <v>0.3702933165355704</v>
      </c>
      <c r="J23" s="5">
        <v>0.13805891336404177</v>
      </c>
      <c r="K23" s="5">
        <v>0.21119679507520325</v>
      </c>
      <c r="L23" s="5">
        <v>0.12651157819224443</v>
      </c>
      <c r="M23" s="5">
        <v>0.17426771370990743</v>
      </c>
      <c r="N23" s="5">
        <v>0.69270438776828991</v>
      </c>
      <c r="O23" s="5">
        <v>0.33345862730640546</v>
      </c>
    </row>
    <row r="24" spans="3:15" x14ac:dyDescent="0.35"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3:15" x14ac:dyDescent="0.35">
      <c r="C25" t="s">
        <v>113</v>
      </c>
      <c r="D25" s="5" t="s">
        <v>24</v>
      </c>
      <c r="E25" s="4" t="s">
        <v>108</v>
      </c>
      <c r="F25" s="5" t="s">
        <v>25</v>
      </c>
      <c r="G25" s="5" t="s">
        <v>26</v>
      </c>
      <c r="H25" s="5" t="s">
        <v>27</v>
      </c>
      <c r="I25" s="5" t="s">
        <v>28</v>
      </c>
      <c r="J25" s="5" t="s">
        <v>29</v>
      </c>
      <c r="K25" s="5" t="s">
        <v>30</v>
      </c>
      <c r="L25" s="5" t="s">
        <v>33</v>
      </c>
      <c r="M25" s="5" t="s">
        <v>31</v>
      </c>
      <c r="N25" s="5" t="s">
        <v>32</v>
      </c>
      <c r="O25" s="4" t="s">
        <v>99</v>
      </c>
    </row>
    <row r="26" spans="3:15" x14ac:dyDescent="0.35">
      <c r="C26" t="s">
        <v>94</v>
      </c>
      <c r="D26" s="5">
        <v>1.805337475</v>
      </c>
      <c r="E26" s="5">
        <v>1.9037469325</v>
      </c>
      <c r="F26" s="5">
        <v>2.6181823025000002</v>
      </c>
      <c r="G26" s="5">
        <v>0.8235541527500001</v>
      </c>
      <c r="H26" s="5">
        <v>0.78193718099999998</v>
      </c>
      <c r="I26" s="5">
        <v>1.379226923</v>
      </c>
      <c r="J26" s="5">
        <v>0.86931808624999996</v>
      </c>
      <c r="K26" s="5">
        <v>1.56916566125</v>
      </c>
      <c r="L26" s="5">
        <v>2.1889159972499996</v>
      </c>
      <c r="M26" s="5">
        <v>0.633809909</v>
      </c>
      <c r="N26" s="5">
        <v>4.2261317766666666</v>
      </c>
      <c r="O26" s="5">
        <v>1.8683944674999999</v>
      </c>
    </row>
    <row r="27" spans="3:15" x14ac:dyDescent="0.35">
      <c r="C27" t="s">
        <v>97</v>
      </c>
      <c r="D27" s="5">
        <v>0.78820145985048917</v>
      </c>
      <c r="E27" s="5">
        <v>0.77344509511510184</v>
      </c>
      <c r="F27" s="5">
        <v>0.70967654779160017</v>
      </c>
      <c r="G27" s="5">
        <v>0.18774396805878013</v>
      </c>
      <c r="H27" s="5">
        <v>4.3816374350130541E-2</v>
      </c>
      <c r="I27" s="5">
        <v>0.93359827091171965</v>
      </c>
      <c r="J27" s="5">
        <v>0.15250640617154626</v>
      </c>
      <c r="K27" s="5">
        <v>0.55646420362547044</v>
      </c>
      <c r="L27" s="5">
        <v>1.2439801732376892</v>
      </c>
      <c r="M27" s="5">
        <v>0.12402287067450882</v>
      </c>
      <c r="N27" s="5">
        <v>3.16275494349629</v>
      </c>
      <c r="O27" s="5">
        <v>0.51857625631288606</v>
      </c>
    </row>
    <row r="28" spans="3:15" x14ac:dyDescent="0.35">
      <c r="C28" t="s">
        <v>98</v>
      </c>
      <c r="D28" s="5">
        <v>0.39410072992524459</v>
      </c>
      <c r="E28" s="5">
        <v>0.38672254755755092</v>
      </c>
      <c r="F28" s="5">
        <v>0.35483827389580008</v>
      </c>
      <c r="G28" s="5">
        <v>9.3871984029390065E-2</v>
      </c>
      <c r="H28" s="5">
        <v>2.5297395525961282E-2</v>
      </c>
      <c r="I28" s="5">
        <v>0.46679913545585983</v>
      </c>
      <c r="J28" s="5">
        <v>7.625320308577313E-2</v>
      </c>
      <c r="K28" s="5">
        <v>0.27823210181273522</v>
      </c>
      <c r="L28" s="5">
        <v>0.62199008661884458</v>
      </c>
      <c r="M28" s="5">
        <v>6.2011435337254409E-2</v>
      </c>
      <c r="N28" s="5">
        <v>1.8260174180084028</v>
      </c>
      <c r="O28" s="5">
        <v>0.25928812815644303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"/>
  <sheetViews>
    <sheetView topLeftCell="F1" workbookViewId="0">
      <selection activeCell="H10" sqref="H10"/>
    </sheetView>
  </sheetViews>
  <sheetFormatPr baseColWidth="10" defaultRowHeight="14.5" x14ac:dyDescent="0.35"/>
  <cols>
    <col min="1" max="1" width="14.08984375" bestFit="1" customWidth="1"/>
    <col min="3" max="3" width="11.26953125" bestFit="1" customWidth="1"/>
  </cols>
  <sheetData>
    <row r="1" spans="1:20" x14ac:dyDescent="0.35">
      <c r="A1" t="s">
        <v>0</v>
      </c>
      <c r="K1" t="s">
        <v>10</v>
      </c>
    </row>
    <row r="2" spans="1:20" x14ac:dyDescent="0.35">
      <c r="A2" t="s">
        <v>1</v>
      </c>
    </row>
    <row r="3" spans="1:20" x14ac:dyDescent="0.35">
      <c r="A3" t="s">
        <v>2</v>
      </c>
    </row>
    <row r="4" spans="1:20" x14ac:dyDescent="0.35">
      <c r="A4" t="s">
        <v>3</v>
      </c>
    </row>
    <row r="5" spans="1:20" x14ac:dyDescent="0.35">
      <c r="A5" t="s">
        <v>4</v>
      </c>
    </row>
    <row r="6" spans="1:20" x14ac:dyDescent="0.35">
      <c r="A6" t="s">
        <v>5</v>
      </c>
    </row>
    <row r="7" spans="1:20" x14ac:dyDescent="0.35">
      <c r="A7" t="s">
        <v>6</v>
      </c>
    </row>
    <row r="9" spans="1:20" x14ac:dyDescent="0.35">
      <c r="A9" s="14" t="s">
        <v>7</v>
      </c>
      <c r="C9" t="s">
        <v>11</v>
      </c>
    </row>
    <row r="10" spans="1:20" x14ac:dyDescent="0.35">
      <c r="A10" s="13">
        <v>42370.010428240741</v>
      </c>
      <c r="C10" s="2">
        <v>18.609998699999998</v>
      </c>
      <c r="E10" t="s">
        <v>94</v>
      </c>
      <c r="F10" s="2">
        <f>AVERAGE(C10:C13)</f>
        <v>18.669999599999997</v>
      </c>
      <c r="H10" t="s">
        <v>34</v>
      </c>
      <c r="I10" t="s">
        <v>24</v>
      </c>
      <c r="J10" t="s">
        <v>108</v>
      </c>
      <c r="K10" t="s">
        <v>25</v>
      </c>
      <c r="L10" t="s">
        <v>26</v>
      </c>
      <c r="M10" t="s">
        <v>27</v>
      </c>
      <c r="N10" t="s">
        <v>28</v>
      </c>
      <c r="O10" t="s">
        <v>29</v>
      </c>
      <c r="P10" t="s">
        <v>30</v>
      </c>
      <c r="Q10" t="s">
        <v>33</v>
      </c>
      <c r="R10" t="s">
        <v>31</v>
      </c>
      <c r="S10" t="s">
        <v>32</v>
      </c>
      <c r="T10" t="s">
        <v>99</v>
      </c>
    </row>
    <row r="11" spans="1:20" x14ac:dyDescent="0.35">
      <c r="A11" s="13">
        <v>42378.020844907405</v>
      </c>
      <c r="C11" s="2">
        <v>18.829999900000001</v>
      </c>
      <c r="E11" t="s">
        <v>97</v>
      </c>
      <c r="F11">
        <f>STDEV(C10:C13)</f>
        <v>0.19510679468875572</v>
      </c>
      <c r="H11" t="s">
        <v>94</v>
      </c>
      <c r="I11">
        <v>18.669999599999997</v>
      </c>
      <c r="J11">
        <v>18.236249475000001</v>
      </c>
      <c r="K11">
        <v>18.381249425</v>
      </c>
      <c r="L11">
        <v>16.407499999999999</v>
      </c>
      <c r="M11">
        <v>15.614666533333335</v>
      </c>
      <c r="N11">
        <v>13.788749449999999</v>
      </c>
      <c r="O11">
        <v>14.38374975</v>
      </c>
      <c r="P11">
        <v>13.51799965</v>
      </c>
      <c r="Q11">
        <v>13.721249727500002</v>
      </c>
      <c r="R11">
        <v>14.192499425000001</v>
      </c>
      <c r="S11">
        <v>16.411666233333335</v>
      </c>
      <c r="T11">
        <v>17.196249725000001</v>
      </c>
    </row>
    <row r="12" spans="1:20" x14ac:dyDescent="0.35">
      <c r="A12" s="13">
        <v>42386.010416666664</v>
      </c>
      <c r="C12" s="2">
        <v>18.420000099999999</v>
      </c>
      <c r="E12" t="s">
        <v>98</v>
      </c>
      <c r="F12">
        <f>F11/SQRT(4)</f>
        <v>9.755339734437786E-2</v>
      </c>
      <c r="H12" t="s">
        <v>97</v>
      </c>
      <c r="I12">
        <v>0.19510679468875572</v>
      </c>
      <c r="J12">
        <v>1.6573037963562882</v>
      </c>
      <c r="K12">
        <v>0.81649020462587807</v>
      </c>
      <c r="L12">
        <v>1.4625178724834405</v>
      </c>
      <c r="M12">
        <v>0.25089891251263569</v>
      </c>
      <c r="N12">
        <v>0.60734903131012685</v>
      </c>
      <c r="O12">
        <v>0.50759819329217148</v>
      </c>
      <c r="P12">
        <v>6.2497837296901393E-2</v>
      </c>
      <c r="Q12">
        <v>0.23750035391233462</v>
      </c>
      <c r="R12">
        <v>0.57102977841206837</v>
      </c>
      <c r="S12">
        <v>1.5460133440563333</v>
      </c>
      <c r="T12">
        <v>1.0579966225136683</v>
      </c>
    </row>
    <row r="13" spans="1:20" x14ac:dyDescent="0.35">
      <c r="A13" s="13">
        <v>42394.020844907405</v>
      </c>
      <c r="C13" s="2">
        <v>18.8199997</v>
      </c>
      <c r="H13" t="s">
        <v>98</v>
      </c>
      <c r="I13">
        <v>9.755339734437786E-2</v>
      </c>
      <c r="J13">
        <v>0.82865189817814411</v>
      </c>
      <c r="K13">
        <v>0.40824510231293903</v>
      </c>
      <c r="L13">
        <v>0.73125893624172023</v>
      </c>
      <c r="M13">
        <v>0.14485655467855457</v>
      </c>
      <c r="N13">
        <v>0.30367451565506343</v>
      </c>
      <c r="O13">
        <v>0.25379909664608574</v>
      </c>
      <c r="P13">
        <v>3.1248918648450696E-2</v>
      </c>
      <c r="Q13">
        <v>0.11875017695616731</v>
      </c>
      <c r="R13">
        <v>0.28551488920603418</v>
      </c>
      <c r="S13">
        <v>0.8925912203616776</v>
      </c>
      <c r="T13">
        <v>0.52899831125683416</v>
      </c>
    </row>
    <row r="14" spans="1:20" x14ac:dyDescent="0.35">
      <c r="A14" s="13">
        <v>42402.010416666664</v>
      </c>
      <c r="C14" s="2">
        <v>20.719999300000001</v>
      </c>
      <c r="E14" t="s">
        <v>94</v>
      </c>
      <c r="F14" s="2">
        <f>AVERAGE(C14:C17)</f>
        <v>18.236249475000001</v>
      </c>
    </row>
    <row r="15" spans="1:20" x14ac:dyDescent="0.35">
      <c r="A15" s="13">
        <v>42410.020844907405</v>
      </c>
      <c r="C15" s="2">
        <v>17.465000199999999</v>
      </c>
      <c r="E15" t="s">
        <v>97</v>
      </c>
      <c r="F15">
        <f>STDEV(C14:C17)</f>
        <v>1.6573037963562882</v>
      </c>
    </row>
    <row r="16" spans="1:20" x14ac:dyDescent="0.35">
      <c r="A16" s="13">
        <v>42418.010428240741</v>
      </c>
      <c r="C16" s="2">
        <v>17.449998900000001</v>
      </c>
      <c r="E16" t="s">
        <v>98</v>
      </c>
      <c r="F16">
        <f>F15/SQRT(4)</f>
        <v>0.82865189817814411</v>
      </c>
    </row>
    <row r="17" spans="1:16" x14ac:dyDescent="0.35">
      <c r="A17" s="13">
        <v>42426.020833333336</v>
      </c>
      <c r="C17" s="2">
        <v>17.3099995</v>
      </c>
      <c r="M17" s="5"/>
      <c r="N17" s="5"/>
      <c r="O17" s="5"/>
      <c r="P17" s="5"/>
    </row>
    <row r="18" spans="1:16" x14ac:dyDescent="0.35">
      <c r="A18" s="13">
        <v>42434.010428240741</v>
      </c>
      <c r="C18" s="2">
        <v>18.6849995</v>
      </c>
      <c r="E18" t="s">
        <v>94</v>
      </c>
      <c r="F18" s="2">
        <f>AVERAGE(C18:C21)</f>
        <v>18.381249425</v>
      </c>
      <c r="M18" s="5"/>
      <c r="N18" s="5"/>
      <c r="O18" s="5"/>
      <c r="P18" s="5"/>
    </row>
    <row r="19" spans="1:16" x14ac:dyDescent="0.35">
      <c r="A19" s="13">
        <v>42442.020833333336</v>
      </c>
      <c r="C19" s="2">
        <v>17.844999300000001</v>
      </c>
      <c r="E19" t="s">
        <v>97</v>
      </c>
      <c r="F19">
        <f>STDEV(C18:C21)</f>
        <v>0.81649020462587807</v>
      </c>
      <c r="M19" s="5"/>
      <c r="N19" s="5"/>
      <c r="O19" s="5"/>
      <c r="P19" s="5"/>
    </row>
    <row r="20" spans="1:16" x14ac:dyDescent="0.35">
      <c r="A20" s="13">
        <v>42450.010428240741</v>
      </c>
      <c r="C20" s="2">
        <v>19.389999400000001</v>
      </c>
      <c r="E20" t="s">
        <v>98</v>
      </c>
      <c r="F20">
        <f>F19/SQRT(4)</f>
        <v>0.40824510231293903</v>
      </c>
      <c r="M20" s="5"/>
      <c r="N20" s="5"/>
      <c r="O20" s="5"/>
      <c r="P20" s="5"/>
    </row>
    <row r="21" spans="1:16" x14ac:dyDescent="0.35">
      <c r="A21" s="13">
        <v>42458.020833333336</v>
      </c>
      <c r="C21" s="2">
        <v>17.604999500000002</v>
      </c>
      <c r="M21" s="5"/>
      <c r="N21" s="5"/>
      <c r="O21" s="5"/>
      <c r="P21" s="5"/>
    </row>
    <row r="22" spans="1:16" x14ac:dyDescent="0.35">
      <c r="A22" s="13">
        <v>42466.010428240741</v>
      </c>
      <c r="C22" s="2">
        <v>18.284999800000001</v>
      </c>
      <c r="E22" t="s">
        <v>94</v>
      </c>
      <c r="F22" s="2">
        <f>AVERAGE(C22:C25)</f>
        <v>16.407499999999999</v>
      </c>
      <c r="M22" s="5"/>
      <c r="N22" s="5"/>
      <c r="O22" s="5"/>
      <c r="P22" s="5"/>
    </row>
    <row r="23" spans="1:16" x14ac:dyDescent="0.35">
      <c r="A23" s="13">
        <v>42474.038206018522</v>
      </c>
      <c r="C23" s="2">
        <v>15.5050001</v>
      </c>
      <c r="E23" t="s">
        <v>97</v>
      </c>
      <c r="F23">
        <f>STDEV(C22:C25)</f>
        <v>1.4625178724834405</v>
      </c>
      <c r="M23" s="5"/>
      <c r="N23" s="5"/>
      <c r="O23" s="5"/>
      <c r="P23" s="5"/>
    </row>
    <row r="24" spans="1:16" x14ac:dyDescent="0.35">
      <c r="A24" s="13">
        <v>42482.010416666664</v>
      </c>
      <c r="C24" s="2">
        <v>15.024999599999999</v>
      </c>
      <c r="E24" t="s">
        <v>98</v>
      </c>
      <c r="F24">
        <f>F23/SQRT(4)</f>
        <v>0.73125893624172023</v>
      </c>
      <c r="M24" s="5"/>
      <c r="N24" s="5"/>
      <c r="O24" s="5"/>
      <c r="P24" s="5"/>
    </row>
    <row r="25" spans="1:16" x14ac:dyDescent="0.35">
      <c r="A25" s="13">
        <v>42490.038206018522</v>
      </c>
      <c r="C25" s="2">
        <v>16.8150005</v>
      </c>
      <c r="M25" s="5"/>
      <c r="N25" s="5"/>
      <c r="O25" s="5"/>
      <c r="P25" s="5"/>
    </row>
    <row r="26" spans="1:16" x14ac:dyDescent="0.35">
      <c r="A26" s="14" t="s">
        <v>8</v>
      </c>
      <c r="C26" s="2">
        <v>15.688999900000001</v>
      </c>
      <c r="E26" t="s">
        <v>94</v>
      </c>
      <c r="F26" s="2">
        <f>AVERAGE(C26:C28)</f>
        <v>15.614666533333335</v>
      </c>
      <c r="M26" s="5"/>
      <c r="N26" s="5"/>
      <c r="O26" s="5"/>
      <c r="P26" s="5"/>
    </row>
    <row r="27" spans="1:16" x14ac:dyDescent="0.35">
      <c r="A27" s="13">
        <v>42506.038206018522</v>
      </c>
      <c r="C27" s="2">
        <v>15.8199997</v>
      </c>
      <c r="E27" t="s">
        <v>97</v>
      </c>
      <c r="F27">
        <f>STDEV(C26:C28)</f>
        <v>0.25089891251263569</v>
      </c>
      <c r="M27" s="5"/>
      <c r="N27" s="5"/>
      <c r="O27" s="5"/>
      <c r="P27" s="5"/>
    </row>
    <row r="28" spans="1:16" x14ac:dyDescent="0.35">
      <c r="A28" s="13">
        <v>42514.010416666664</v>
      </c>
      <c r="C28" s="2">
        <v>15.335000000000001</v>
      </c>
      <c r="E28" t="s">
        <v>98</v>
      </c>
      <c r="F28">
        <f>F27/SQRT(3)</f>
        <v>0.14485655467855457</v>
      </c>
      <c r="M28" s="5"/>
      <c r="N28" s="5"/>
      <c r="O28" s="5"/>
      <c r="P28" s="5"/>
    </row>
    <row r="29" spans="1:16" x14ac:dyDescent="0.35">
      <c r="A29" s="13">
        <v>42522.038206018522</v>
      </c>
      <c r="C29" s="2">
        <v>14.4699993</v>
      </c>
      <c r="E29" t="s">
        <v>94</v>
      </c>
      <c r="F29" s="2">
        <f>AVERAGE(C29:C32)</f>
        <v>13.788749449999999</v>
      </c>
    </row>
    <row r="30" spans="1:16" x14ac:dyDescent="0.35">
      <c r="A30" s="13">
        <v>42530.010416666664</v>
      </c>
      <c r="C30" s="2">
        <v>14.1049995</v>
      </c>
      <c r="E30" t="s">
        <v>97</v>
      </c>
      <c r="F30">
        <f>STDEV(C29:C32)</f>
        <v>0.60734903131012685</v>
      </c>
    </row>
    <row r="31" spans="1:16" x14ac:dyDescent="0.35">
      <c r="A31" s="13">
        <v>42538.038206018522</v>
      </c>
      <c r="C31" s="2">
        <v>13.4399996</v>
      </c>
      <c r="E31" t="s">
        <v>98</v>
      </c>
      <c r="F31">
        <f>F30/SQRT(4)</f>
        <v>0.30367451565506343</v>
      </c>
    </row>
    <row r="32" spans="1:16" x14ac:dyDescent="0.35">
      <c r="A32" s="13">
        <v>42546.010416666664</v>
      </c>
      <c r="C32" s="2">
        <v>13.139999400000001</v>
      </c>
    </row>
    <row r="33" spans="1:6" x14ac:dyDescent="0.35">
      <c r="A33" s="13">
        <v>42554.038206018522</v>
      </c>
      <c r="C33" s="2">
        <v>15.089999199999999</v>
      </c>
      <c r="E33" t="s">
        <v>94</v>
      </c>
      <c r="F33" s="2">
        <f>AVERAGE(C33:C36)</f>
        <v>14.38374975</v>
      </c>
    </row>
    <row r="34" spans="1:6" x14ac:dyDescent="0.35">
      <c r="A34" s="13">
        <v>42562.010416666664</v>
      </c>
      <c r="C34" s="2">
        <v>14.04</v>
      </c>
      <c r="E34" t="s">
        <v>97</v>
      </c>
      <c r="F34">
        <f>STDEV(C33:C36)</f>
        <v>0.50759819329217148</v>
      </c>
    </row>
    <row r="35" spans="1:6" x14ac:dyDescent="0.35">
      <c r="A35" s="13">
        <v>42570.038206018522</v>
      </c>
      <c r="C35" s="2">
        <v>14.414999999999999</v>
      </c>
      <c r="E35" t="s">
        <v>98</v>
      </c>
      <c r="F35">
        <f>F34/SQRT(4)</f>
        <v>0.25379909664608574</v>
      </c>
    </row>
    <row r="36" spans="1:6" x14ac:dyDescent="0.35">
      <c r="A36" s="13">
        <v>42578.010416666664</v>
      </c>
      <c r="C36" s="2">
        <v>13.9899998</v>
      </c>
    </row>
    <row r="37" spans="1:6" x14ac:dyDescent="0.35">
      <c r="A37" s="13">
        <v>42586.038194444445</v>
      </c>
      <c r="C37" s="2">
        <v>13.4749994</v>
      </c>
      <c r="E37" t="s">
        <v>94</v>
      </c>
      <c r="F37" s="2">
        <f>AVERAGE(C37:C40)</f>
        <v>13.51799965</v>
      </c>
    </row>
    <row r="38" spans="1:6" x14ac:dyDescent="0.35">
      <c r="A38" s="13">
        <v>42594.01390046296</v>
      </c>
      <c r="C38" s="2">
        <v>13.5949993</v>
      </c>
      <c r="E38" t="s">
        <v>97</v>
      </c>
      <c r="F38">
        <f>STDEV(C37:C40)</f>
        <v>6.2497837296901393E-2</v>
      </c>
    </row>
    <row r="39" spans="1:6" x14ac:dyDescent="0.35">
      <c r="A39" s="13">
        <v>42602.038194444445</v>
      </c>
      <c r="C39" s="2">
        <v>13.46</v>
      </c>
      <c r="E39" t="s">
        <v>98</v>
      </c>
      <c r="F39">
        <f>F38/SQRT(4)</f>
        <v>3.1248918648450696E-2</v>
      </c>
    </row>
    <row r="40" spans="1:6" x14ac:dyDescent="0.35">
      <c r="A40" s="15">
        <v>42610.010429745373</v>
      </c>
      <c r="C40" s="2">
        <v>13.5419999</v>
      </c>
    </row>
    <row r="41" spans="1:6" x14ac:dyDescent="0.35">
      <c r="A41" s="13">
        <v>42618.020844907405</v>
      </c>
      <c r="C41" s="2">
        <v>13.3849993</v>
      </c>
      <c r="E41" t="s">
        <v>94</v>
      </c>
      <c r="F41" s="2">
        <f>AVERAGE(C41:C44)</f>
        <v>13.721249727500002</v>
      </c>
    </row>
    <row r="42" spans="1:6" x14ac:dyDescent="0.35">
      <c r="A42" s="13">
        <v>42626.010428240741</v>
      </c>
      <c r="C42" s="2">
        <v>13.7299995</v>
      </c>
      <c r="E42" t="s">
        <v>97</v>
      </c>
      <c r="F42">
        <f>STDEV(C41:C44)</f>
        <v>0.23750035391233462</v>
      </c>
    </row>
    <row r="43" spans="1:6" x14ac:dyDescent="0.35">
      <c r="A43" s="14" t="s">
        <v>9</v>
      </c>
      <c r="C43" s="2">
        <v>13.85000001</v>
      </c>
      <c r="E43" t="s">
        <v>98</v>
      </c>
      <c r="F43">
        <f>F42/SQRT(4)</f>
        <v>0.11875017695616731</v>
      </c>
    </row>
    <row r="44" spans="1:6" x14ac:dyDescent="0.35">
      <c r="A44" s="13">
        <v>42642.010428240741</v>
      </c>
      <c r="C44" s="2">
        <v>13.920000099999999</v>
      </c>
    </row>
    <row r="45" spans="1:6" x14ac:dyDescent="0.35">
      <c r="A45" s="13">
        <v>42650.020844907405</v>
      </c>
      <c r="C45" s="2">
        <v>13.514999400000001</v>
      </c>
      <c r="E45" t="s">
        <v>94</v>
      </c>
      <c r="F45" s="2">
        <f>AVERAGE(C45:C48)</f>
        <v>14.192499425000001</v>
      </c>
    </row>
    <row r="46" spans="1:6" x14ac:dyDescent="0.35">
      <c r="A46" s="13">
        <v>42658.010428240741</v>
      </c>
      <c r="C46" s="2">
        <v>14.0549994</v>
      </c>
      <c r="E46" t="s">
        <v>97</v>
      </c>
      <c r="F46">
        <f>STDEV(C45:C48)</f>
        <v>0.57102977841206837</v>
      </c>
    </row>
    <row r="47" spans="1:6" x14ac:dyDescent="0.35">
      <c r="A47" s="13">
        <v>42666.020844907405</v>
      </c>
      <c r="C47" s="2">
        <v>14.889999400000001</v>
      </c>
      <c r="E47" t="s">
        <v>98</v>
      </c>
      <c r="F47">
        <f>F46/SQRT(4)</f>
        <v>0.28551488920603418</v>
      </c>
    </row>
    <row r="48" spans="1:6" x14ac:dyDescent="0.35">
      <c r="A48" s="13">
        <v>42674.010428240741</v>
      </c>
      <c r="C48" s="2">
        <v>14.3099995</v>
      </c>
    </row>
    <row r="49" spans="1:6" x14ac:dyDescent="0.35">
      <c r="A49" s="13">
        <v>42682.020844907405</v>
      </c>
      <c r="C49" s="2">
        <v>14.7399998</v>
      </c>
      <c r="E49" t="s">
        <v>94</v>
      </c>
      <c r="F49" s="2">
        <f>AVERAGE(C49:C51)</f>
        <v>16.411666233333335</v>
      </c>
    </row>
    <row r="50" spans="1:6" x14ac:dyDescent="0.35">
      <c r="A50" s="13">
        <v>42690.010416666664</v>
      </c>
      <c r="C50" s="2">
        <v>16.704999900000001</v>
      </c>
      <c r="E50" t="s">
        <v>97</v>
      </c>
      <c r="F50">
        <f>STDEV(C49:C51)</f>
        <v>1.5460133440563333</v>
      </c>
    </row>
    <row r="51" spans="1:6" x14ac:dyDescent="0.35">
      <c r="A51" s="13">
        <v>42698.020844907405</v>
      </c>
      <c r="C51" s="2">
        <v>17.789999000000002</v>
      </c>
      <c r="E51" t="s">
        <v>98</v>
      </c>
      <c r="F51">
        <f>F50/SQRT(3)</f>
        <v>0.8925912203616776</v>
      </c>
    </row>
    <row r="52" spans="1:6" x14ac:dyDescent="0.35">
      <c r="A52" s="13">
        <v>42706.010416666664</v>
      </c>
      <c r="C52" s="2">
        <v>17.969999300000001</v>
      </c>
    </row>
    <row r="53" spans="1:6" x14ac:dyDescent="0.35">
      <c r="A53" s="13">
        <v>42714.020833333336</v>
      </c>
      <c r="C53" s="2">
        <v>16.875</v>
      </c>
      <c r="E53" t="s">
        <v>94</v>
      </c>
      <c r="F53" s="2">
        <f>AVERAGE(C52:C55)</f>
        <v>17.196249725000001</v>
      </c>
    </row>
    <row r="54" spans="1:6" x14ac:dyDescent="0.35">
      <c r="A54" s="13">
        <v>42722.010428240741</v>
      </c>
      <c r="C54" s="2">
        <v>15.839999199999999</v>
      </c>
      <c r="E54" t="s">
        <v>97</v>
      </c>
      <c r="F54">
        <f>STDEV(C52:C55)</f>
        <v>1.0579966225136683</v>
      </c>
    </row>
    <row r="55" spans="1:6" x14ac:dyDescent="0.35">
      <c r="A55" s="13">
        <v>42730.020833333336</v>
      </c>
      <c r="C55" s="2">
        <v>18.100000399999999</v>
      </c>
      <c r="E55" t="s">
        <v>98</v>
      </c>
      <c r="F55">
        <f>F54/SQRT(4)</f>
        <v>0.52899831125683416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5"/>
  <sheetViews>
    <sheetView topLeftCell="F1" workbookViewId="0">
      <selection activeCell="H9" sqref="H9"/>
    </sheetView>
  </sheetViews>
  <sheetFormatPr baseColWidth="10" defaultRowHeight="14.5" x14ac:dyDescent="0.35"/>
  <cols>
    <col min="1" max="1" width="14.08984375" bestFit="1" customWidth="1"/>
    <col min="3" max="3" width="11.26953125" bestFit="1" customWidth="1"/>
  </cols>
  <sheetData>
    <row r="1" spans="1:20" x14ac:dyDescent="0.35">
      <c r="A1" t="s">
        <v>0</v>
      </c>
    </row>
    <row r="2" spans="1:20" x14ac:dyDescent="0.35">
      <c r="A2" t="s">
        <v>1</v>
      </c>
    </row>
    <row r="3" spans="1:20" x14ac:dyDescent="0.35">
      <c r="A3" t="s">
        <v>2</v>
      </c>
    </row>
    <row r="4" spans="1:20" x14ac:dyDescent="0.35">
      <c r="A4" t="s">
        <v>22</v>
      </c>
    </row>
    <row r="5" spans="1:20" x14ac:dyDescent="0.35">
      <c r="A5" t="s">
        <v>21</v>
      </c>
    </row>
    <row r="6" spans="1:20" x14ac:dyDescent="0.35">
      <c r="A6" t="s">
        <v>20</v>
      </c>
    </row>
    <row r="7" spans="1:20" x14ac:dyDescent="0.35">
      <c r="A7" t="s">
        <v>6</v>
      </c>
    </row>
    <row r="9" spans="1:20" x14ac:dyDescent="0.35">
      <c r="A9" t="s">
        <v>7</v>
      </c>
      <c r="C9" t="s">
        <v>11</v>
      </c>
      <c r="H9" t="s">
        <v>112</v>
      </c>
      <c r="I9" t="s">
        <v>24</v>
      </c>
      <c r="J9" t="s">
        <v>108</v>
      </c>
      <c r="K9" t="s">
        <v>25</v>
      </c>
      <c r="L9" t="s">
        <v>26</v>
      </c>
      <c r="M9" t="s">
        <v>27</v>
      </c>
      <c r="N9" t="s">
        <v>28</v>
      </c>
      <c r="O9" t="s">
        <v>29</v>
      </c>
      <c r="P9" t="s">
        <v>30</v>
      </c>
      <c r="Q9" t="s">
        <v>33</v>
      </c>
      <c r="R9" t="s">
        <v>31</v>
      </c>
      <c r="S9" t="s">
        <v>32</v>
      </c>
      <c r="T9" t="s">
        <v>99</v>
      </c>
    </row>
    <row r="10" spans="1:20" x14ac:dyDescent="0.35">
      <c r="A10" s="13">
        <v>42370.010428240741</v>
      </c>
      <c r="C10" s="2">
        <v>14.8674994</v>
      </c>
      <c r="E10" t="s">
        <v>94</v>
      </c>
      <c r="F10" s="2">
        <f>AVERAGE(C10:C13)</f>
        <v>16.793749099999999</v>
      </c>
      <c r="H10" t="s">
        <v>94</v>
      </c>
      <c r="I10">
        <v>16.793749099999999</v>
      </c>
      <c r="J10">
        <v>15.004374499999999</v>
      </c>
      <c r="K10">
        <v>14.17499995</v>
      </c>
      <c r="L10">
        <v>14.182360585</v>
      </c>
      <c r="M10">
        <v>14.846541656666666</v>
      </c>
      <c r="N10">
        <v>13.721249825000001</v>
      </c>
      <c r="O10">
        <v>12.6097114</v>
      </c>
      <c r="P10">
        <v>12.79499985</v>
      </c>
      <c r="Q10">
        <v>13.094999325</v>
      </c>
      <c r="R10">
        <v>13.4437499</v>
      </c>
      <c r="S10">
        <v>13.229999566666669</v>
      </c>
      <c r="T10">
        <v>14.759999525</v>
      </c>
    </row>
    <row r="11" spans="1:20" x14ac:dyDescent="0.35">
      <c r="A11" s="13">
        <v>42378.020844907405</v>
      </c>
      <c r="C11" s="2">
        <v>17.587499600000001</v>
      </c>
      <c r="E11" t="s">
        <v>97</v>
      </c>
      <c r="F11">
        <f>STDEV(C10:C13)</f>
        <v>1.2897293142362805</v>
      </c>
      <c r="H11" t="s">
        <v>97</v>
      </c>
      <c r="I11">
        <v>1.2897293142362805</v>
      </c>
      <c r="J11">
        <v>0.52601251078285249</v>
      </c>
      <c r="K11">
        <v>0.11009475615827484</v>
      </c>
      <c r="L11">
        <v>0.22794118240039787</v>
      </c>
      <c r="M11">
        <v>8.283133323865835E-2</v>
      </c>
      <c r="N11">
        <v>0.74058663307114081</v>
      </c>
      <c r="O11">
        <v>0.27611782672808355</v>
      </c>
      <c r="P11">
        <v>0.42239359015040651</v>
      </c>
      <c r="Q11">
        <v>0.25302315638448886</v>
      </c>
      <c r="R11">
        <v>0.34853542741981486</v>
      </c>
      <c r="S11">
        <v>1.1997991942405712</v>
      </c>
      <c r="T11">
        <v>0.66691725461281093</v>
      </c>
    </row>
    <row r="12" spans="1:20" x14ac:dyDescent="0.35">
      <c r="A12" s="13">
        <v>42386.010416666664</v>
      </c>
      <c r="C12" s="2">
        <v>17.424999199999998</v>
      </c>
      <c r="E12" t="s">
        <v>98</v>
      </c>
      <c r="F12">
        <f>F11/SQRT(4)</f>
        <v>0.64486465711814023</v>
      </c>
      <c r="H12" t="s">
        <v>98</v>
      </c>
      <c r="I12">
        <v>0.64486465711814023</v>
      </c>
      <c r="J12">
        <v>0.26300625539142625</v>
      </c>
      <c r="K12">
        <v>5.504737807913742E-2</v>
      </c>
      <c r="L12">
        <v>0.11397059120019894</v>
      </c>
      <c r="M12">
        <v>4.7822692542674995E-2</v>
      </c>
      <c r="N12">
        <v>0.3702933165355704</v>
      </c>
      <c r="O12">
        <v>0.13805891336404177</v>
      </c>
      <c r="P12">
        <v>0.21119679507520325</v>
      </c>
      <c r="Q12">
        <v>0.12651157819224443</v>
      </c>
      <c r="R12">
        <v>0.17426771370990743</v>
      </c>
      <c r="S12">
        <v>0.69270438776828991</v>
      </c>
      <c r="T12">
        <v>0.33345862730640546</v>
      </c>
    </row>
    <row r="13" spans="1:20" x14ac:dyDescent="0.35">
      <c r="A13" s="13">
        <v>42394.020844907405</v>
      </c>
      <c r="C13" s="2">
        <v>17.294998199999998</v>
      </c>
    </row>
    <row r="14" spans="1:20" x14ac:dyDescent="0.35">
      <c r="A14" s="13">
        <v>42402.010416666664</v>
      </c>
      <c r="C14" s="2">
        <v>15.092499699999999</v>
      </c>
      <c r="E14" t="s">
        <v>94</v>
      </c>
      <c r="F14" s="2">
        <f>AVERAGE(C14:C17)</f>
        <v>15.004374499999999</v>
      </c>
    </row>
    <row r="15" spans="1:20" x14ac:dyDescent="0.35">
      <c r="A15" s="13">
        <v>42410.020844907405</v>
      </c>
      <c r="C15" s="2">
        <v>15.707499500000001</v>
      </c>
      <c r="E15" t="s">
        <v>97</v>
      </c>
      <c r="F15">
        <f>STDEV(C14:C17)</f>
        <v>0.52601251078285249</v>
      </c>
    </row>
    <row r="16" spans="1:20" x14ac:dyDescent="0.35">
      <c r="A16" s="13">
        <v>42418.010428240741</v>
      </c>
      <c r="C16" s="2">
        <v>14.6949997</v>
      </c>
      <c r="E16" t="s">
        <v>98</v>
      </c>
      <c r="F16">
        <f>F15/SQRT(4)</f>
        <v>0.26300625539142625</v>
      </c>
    </row>
    <row r="17" spans="1:6" x14ac:dyDescent="0.35">
      <c r="A17" s="13">
        <v>42426.020833333336</v>
      </c>
      <c r="C17" s="2">
        <v>14.522499099999999</v>
      </c>
    </row>
    <row r="18" spans="1:6" x14ac:dyDescent="0.35">
      <c r="A18" s="13">
        <v>42434.010428240741</v>
      </c>
      <c r="C18" s="2">
        <v>14.3074999</v>
      </c>
      <c r="E18" t="s">
        <v>94</v>
      </c>
      <c r="F18" s="2">
        <f>AVERAGE(C18:C21)</f>
        <v>14.17499995</v>
      </c>
    </row>
    <row r="19" spans="1:6" x14ac:dyDescent="0.35">
      <c r="A19" s="13">
        <v>42442.020833333336</v>
      </c>
      <c r="C19" s="2">
        <v>14.1500006</v>
      </c>
      <c r="E19" t="s">
        <v>97</v>
      </c>
      <c r="F19">
        <f>STDEV(C18:C21)</f>
        <v>0.11009475615827484</v>
      </c>
    </row>
    <row r="20" spans="1:6" x14ac:dyDescent="0.35">
      <c r="A20" s="13">
        <v>42450.010428240741</v>
      </c>
      <c r="C20" s="2">
        <v>14.0424995</v>
      </c>
      <c r="E20" t="s">
        <v>98</v>
      </c>
      <c r="F20">
        <f>F19/SQRT(4)</f>
        <v>5.504737807913742E-2</v>
      </c>
    </row>
    <row r="21" spans="1:6" x14ac:dyDescent="0.35">
      <c r="A21" s="13">
        <v>42458.020833333336</v>
      </c>
      <c r="C21" s="2">
        <v>14.199999800000001</v>
      </c>
    </row>
    <row r="22" spans="1:6" x14ac:dyDescent="0.35">
      <c r="A22" s="13">
        <v>42466.010428240741</v>
      </c>
      <c r="C22" s="2">
        <v>14.0499992</v>
      </c>
      <c r="E22" t="s">
        <v>94</v>
      </c>
      <c r="F22" s="2">
        <f>AVERAGE(C22:C25)</f>
        <v>14.182360585</v>
      </c>
    </row>
    <row r="23" spans="1:6" x14ac:dyDescent="0.35">
      <c r="A23" s="13">
        <v>42474.038206018522</v>
      </c>
      <c r="C23" s="2">
        <v>13.9424992</v>
      </c>
      <c r="E23" t="s">
        <v>97</v>
      </c>
      <c r="F23">
        <f>STDEV(C22:C25)</f>
        <v>0.22794118240039787</v>
      </c>
    </row>
    <row r="24" spans="1:6" x14ac:dyDescent="0.35">
      <c r="A24" s="13">
        <v>42482.010416666664</v>
      </c>
      <c r="C24" s="2">
        <v>14.2924995</v>
      </c>
      <c r="E24" t="s">
        <v>98</v>
      </c>
      <c r="F24">
        <f>F23/SQRT(4)</f>
        <v>0.11397059120019894</v>
      </c>
    </row>
    <row r="25" spans="1:6" x14ac:dyDescent="0.35">
      <c r="A25" s="14" t="s">
        <v>16</v>
      </c>
      <c r="C25" s="2">
        <v>14.44444444</v>
      </c>
    </row>
    <row r="26" spans="1:6" x14ac:dyDescent="0.35">
      <c r="A26" s="14" t="s">
        <v>8</v>
      </c>
      <c r="C26" s="2">
        <v>14.84527245</v>
      </c>
      <c r="E26" t="s">
        <v>94</v>
      </c>
      <c r="F26" s="2">
        <f>AVERAGE(C26:C28)</f>
        <v>14.846541656666666</v>
      </c>
    </row>
    <row r="27" spans="1:6" x14ac:dyDescent="0.35">
      <c r="A27" s="13">
        <v>42506.038206018522</v>
      </c>
      <c r="C27" s="2">
        <v>14.9300003</v>
      </c>
      <c r="E27" t="s">
        <v>97</v>
      </c>
      <c r="F27">
        <f>STDEV(C26:C28)</f>
        <v>8.283133323865835E-2</v>
      </c>
    </row>
    <row r="28" spans="1:6" x14ac:dyDescent="0.35">
      <c r="A28" s="14" t="s">
        <v>19</v>
      </c>
      <c r="C28" s="2">
        <v>14.764352219999999</v>
      </c>
      <c r="E28" t="s">
        <v>98</v>
      </c>
      <c r="F28">
        <f>F27/SQRT(3)</f>
        <v>4.7822692542674995E-2</v>
      </c>
    </row>
    <row r="29" spans="1:6" x14ac:dyDescent="0.35">
      <c r="A29" s="13">
        <v>42522.038206018522</v>
      </c>
      <c r="C29" s="2">
        <v>14.3800001</v>
      </c>
      <c r="E29" t="s">
        <v>94</v>
      </c>
      <c r="F29" s="2">
        <f>AVERAGE(C29:C32)</f>
        <v>13.721249825000001</v>
      </c>
    </row>
    <row r="30" spans="1:6" x14ac:dyDescent="0.35">
      <c r="A30" s="13">
        <v>42530.010416666664</v>
      </c>
      <c r="C30" s="2">
        <v>14.272499099999999</v>
      </c>
      <c r="E30" t="s">
        <v>97</v>
      </c>
      <c r="F30">
        <f>STDEV(C29:C32)</f>
        <v>0.74058663307114081</v>
      </c>
    </row>
    <row r="31" spans="1:6" x14ac:dyDescent="0.35">
      <c r="A31" s="13">
        <v>42538.038206018522</v>
      </c>
      <c r="C31" s="2">
        <v>13.412500400000001</v>
      </c>
      <c r="E31" t="s">
        <v>98</v>
      </c>
      <c r="F31">
        <f>F30/SQRT(4)</f>
        <v>0.3702933165355704</v>
      </c>
    </row>
    <row r="32" spans="1:6" x14ac:dyDescent="0.35">
      <c r="A32" s="13">
        <v>42546.010416666664</v>
      </c>
      <c r="C32" s="2">
        <v>12.8199997</v>
      </c>
    </row>
    <row r="33" spans="1:6" x14ac:dyDescent="0.35">
      <c r="A33" s="13">
        <v>42554.038206018522</v>
      </c>
      <c r="C33" s="2">
        <v>12.3174992</v>
      </c>
      <c r="E33" t="s">
        <v>94</v>
      </c>
      <c r="F33" s="2">
        <f>AVERAGE(C33:C36)</f>
        <v>12.6097114</v>
      </c>
    </row>
    <row r="34" spans="1:6" x14ac:dyDescent="0.35">
      <c r="A34" s="13">
        <v>42562.010416666664</v>
      </c>
      <c r="C34" s="2">
        <v>12.8649998</v>
      </c>
      <c r="E34" t="s">
        <v>97</v>
      </c>
      <c r="F34">
        <f>STDEV(C33:C36)</f>
        <v>0.27611782672808355</v>
      </c>
    </row>
    <row r="35" spans="1:6" x14ac:dyDescent="0.35">
      <c r="A35" s="14" t="s">
        <v>18</v>
      </c>
      <c r="C35" s="2">
        <v>12.4313468</v>
      </c>
      <c r="E35" t="s">
        <v>98</v>
      </c>
      <c r="F35">
        <f>F34/SQRT(4)</f>
        <v>0.13805891336404177</v>
      </c>
    </row>
    <row r="36" spans="1:6" x14ac:dyDescent="0.35">
      <c r="A36" s="13">
        <v>42578.010416666664</v>
      </c>
      <c r="C36" s="2">
        <v>12.824999800000001</v>
      </c>
    </row>
    <row r="37" spans="1:6" x14ac:dyDescent="0.35">
      <c r="A37" s="13">
        <v>42586.038194444445</v>
      </c>
      <c r="C37" s="2">
        <v>13.1849995</v>
      </c>
      <c r="E37" t="s">
        <v>94</v>
      </c>
      <c r="F37" s="2">
        <f>AVERAGE(C37:C40)</f>
        <v>12.79499985</v>
      </c>
    </row>
    <row r="38" spans="1:6" x14ac:dyDescent="0.35">
      <c r="A38" s="13">
        <v>42594.01390046296</v>
      </c>
      <c r="C38" s="2">
        <v>13.029999699999999</v>
      </c>
      <c r="E38" t="s">
        <v>97</v>
      </c>
      <c r="F38">
        <f>STDEV(C37:C40)</f>
        <v>0.42239359015040651</v>
      </c>
    </row>
    <row r="39" spans="1:6" x14ac:dyDescent="0.35">
      <c r="A39" s="13">
        <v>42602.038194444445</v>
      </c>
      <c r="C39" s="2">
        <v>12.7399998</v>
      </c>
      <c r="E39" t="s">
        <v>98</v>
      </c>
      <c r="F39">
        <f>F38/SQRT(4)</f>
        <v>0.21119679507520325</v>
      </c>
    </row>
    <row r="40" spans="1:6" x14ac:dyDescent="0.35">
      <c r="A40" s="13">
        <v>42610.010428240741</v>
      </c>
      <c r="C40" s="2">
        <v>12.225000400000001</v>
      </c>
    </row>
    <row r="41" spans="1:6" x14ac:dyDescent="0.35">
      <c r="A41" s="13">
        <v>42618.020844907405</v>
      </c>
      <c r="C41" s="2">
        <v>13.084999099999999</v>
      </c>
      <c r="E41" t="s">
        <v>94</v>
      </c>
      <c r="F41" s="2">
        <f>AVERAGE(C41:C44)</f>
        <v>13.094999325</v>
      </c>
    </row>
    <row r="42" spans="1:6" x14ac:dyDescent="0.35">
      <c r="A42" s="13">
        <v>42626.010428240741</v>
      </c>
      <c r="C42" s="2">
        <v>13.1274996</v>
      </c>
      <c r="E42" t="s">
        <v>97</v>
      </c>
      <c r="F42">
        <f>STDEV(C41:C44)</f>
        <v>0.25302315638448886</v>
      </c>
    </row>
    <row r="43" spans="1:6" x14ac:dyDescent="0.35">
      <c r="A43" s="13">
        <v>42634.020844907405</v>
      </c>
      <c r="C43" s="2">
        <v>12.774999599999999</v>
      </c>
      <c r="E43" t="s">
        <v>98</v>
      </c>
      <c r="F43">
        <f>F42/SQRT(4)</f>
        <v>0.12651157819224443</v>
      </c>
    </row>
    <row r="44" spans="1:6" x14ac:dyDescent="0.35">
      <c r="A44" s="13">
        <v>42642.010428240741</v>
      </c>
      <c r="C44" s="2">
        <v>13.392499000000001</v>
      </c>
    </row>
    <row r="45" spans="1:6" x14ac:dyDescent="0.35">
      <c r="A45" s="13">
        <v>42650.020844907405</v>
      </c>
      <c r="C45" s="2">
        <v>13.21</v>
      </c>
      <c r="E45" t="s">
        <v>94</v>
      </c>
      <c r="F45" s="2">
        <f>AVERAGE(C45:C48)</f>
        <v>13.4437499</v>
      </c>
    </row>
    <row r="46" spans="1:6" x14ac:dyDescent="0.35">
      <c r="A46" s="13">
        <v>42658.010428240741</v>
      </c>
      <c r="C46" s="2">
        <v>13.295000099999999</v>
      </c>
      <c r="E46" t="s">
        <v>97</v>
      </c>
      <c r="F46">
        <f>STDEV(C45:C48)</f>
        <v>0.34853542741981486</v>
      </c>
    </row>
    <row r="47" spans="1:6" x14ac:dyDescent="0.35">
      <c r="A47" s="13">
        <v>42666.020844907405</v>
      </c>
      <c r="C47" s="2">
        <v>13.3074999</v>
      </c>
      <c r="E47" t="s">
        <v>98</v>
      </c>
      <c r="F47">
        <f>F46/SQRT(4)</f>
        <v>0.17426771370990743</v>
      </c>
    </row>
    <row r="48" spans="1:6" x14ac:dyDescent="0.35">
      <c r="A48" s="13">
        <v>42674.010428240741</v>
      </c>
      <c r="C48" s="2">
        <v>13.962499599999999</v>
      </c>
    </row>
    <row r="49" spans="1:6" x14ac:dyDescent="0.35">
      <c r="A49" s="13">
        <v>42682.020844907405</v>
      </c>
      <c r="C49" s="2">
        <v>12.834999099999999</v>
      </c>
      <c r="E49" t="s">
        <v>94</v>
      </c>
      <c r="F49" s="2">
        <f>AVERAGE(C49:C51)</f>
        <v>13.229999566666669</v>
      </c>
    </row>
    <row r="50" spans="1:6" x14ac:dyDescent="0.35">
      <c r="A50" s="13">
        <v>42690.010416666664</v>
      </c>
      <c r="C50" s="2">
        <v>12.2775002</v>
      </c>
      <c r="E50" t="s">
        <v>97</v>
      </c>
      <c r="F50">
        <f>STDEV(C49:C51)</f>
        <v>1.1997991942405712</v>
      </c>
    </row>
    <row r="51" spans="1:6" x14ac:dyDescent="0.35">
      <c r="A51" s="13">
        <v>42698.020844907405</v>
      </c>
      <c r="C51" s="2">
        <v>14.577499400000001</v>
      </c>
      <c r="E51" t="s">
        <v>98</v>
      </c>
      <c r="F51">
        <f>F50/SQRT(3)</f>
        <v>0.69270438776828991</v>
      </c>
    </row>
    <row r="52" spans="1:6" x14ac:dyDescent="0.35">
      <c r="A52" s="13">
        <v>42706.010416666664</v>
      </c>
      <c r="C52" s="2">
        <v>14.6899996</v>
      </c>
    </row>
    <row r="53" spans="1:6" x14ac:dyDescent="0.35">
      <c r="A53" s="13">
        <v>42714.020833333336</v>
      </c>
      <c r="C53" s="2">
        <v>14.362500199999999</v>
      </c>
      <c r="E53" t="s">
        <v>94</v>
      </c>
      <c r="F53" s="2">
        <f>AVERAGE(C52:C55)</f>
        <v>14.759999525</v>
      </c>
    </row>
    <row r="54" spans="1:6" x14ac:dyDescent="0.35">
      <c r="A54" s="13">
        <v>42722.010428240741</v>
      </c>
      <c r="C54" s="2">
        <v>14.264999400000001</v>
      </c>
      <c r="E54" t="s">
        <v>97</v>
      </c>
      <c r="F54">
        <f>STDEV(C52:C55)</f>
        <v>0.66691725461281093</v>
      </c>
    </row>
    <row r="55" spans="1:6" x14ac:dyDescent="0.35">
      <c r="A55" s="13">
        <v>42730.020833333336</v>
      </c>
      <c r="C55" s="2">
        <v>15.7224989</v>
      </c>
      <c r="E55" t="s">
        <v>98</v>
      </c>
      <c r="F55">
        <f>F54/SQRT(4)</f>
        <v>0.33345862730640546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6"/>
  <sheetViews>
    <sheetView topLeftCell="F1" workbookViewId="0">
      <selection activeCell="H9" sqref="H9"/>
    </sheetView>
  </sheetViews>
  <sheetFormatPr baseColWidth="10" defaultRowHeight="14.5" x14ac:dyDescent="0.35"/>
  <cols>
    <col min="1" max="1" width="14.08984375" bestFit="1" customWidth="1"/>
    <col min="3" max="3" width="12.26953125" bestFit="1" customWidth="1"/>
  </cols>
  <sheetData>
    <row r="1" spans="1:20" x14ac:dyDescent="0.35">
      <c r="A1" t="s">
        <v>12</v>
      </c>
    </row>
    <row r="2" spans="1:20" x14ac:dyDescent="0.35">
      <c r="A2" t="s">
        <v>1</v>
      </c>
    </row>
    <row r="3" spans="1:20" x14ac:dyDescent="0.35">
      <c r="A3" t="s">
        <v>2</v>
      </c>
    </row>
    <row r="4" spans="1:20" x14ac:dyDescent="0.35">
      <c r="A4" t="s">
        <v>3</v>
      </c>
    </row>
    <row r="5" spans="1:20" x14ac:dyDescent="0.35">
      <c r="A5" t="s">
        <v>4</v>
      </c>
    </row>
    <row r="6" spans="1:20" x14ac:dyDescent="0.35">
      <c r="A6" t="s">
        <v>13</v>
      </c>
    </row>
    <row r="7" spans="1:20" x14ac:dyDescent="0.35">
      <c r="A7" t="s">
        <v>14</v>
      </c>
    </row>
    <row r="9" spans="1:20" x14ac:dyDescent="0.35">
      <c r="A9" t="s">
        <v>15</v>
      </c>
      <c r="C9" t="s">
        <v>91</v>
      </c>
      <c r="H9" t="s">
        <v>107</v>
      </c>
      <c r="I9" t="s">
        <v>24</v>
      </c>
      <c r="J9" t="s">
        <v>108</v>
      </c>
      <c r="K9" t="s">
        <v>25</v>
      </c>
      <c r="L9" t="s">
        <v>26</v>
      </c>
      <c r="M9" t="s">
        <v>27</v>
      </c>
      <c r="N9" t="s">
        <v>28</v>
      </c>
      <c r="O9" t="s">
        <v>29</v>
      </c>
      <c r="P9" t="s">
        <v>30</v>
      </c>
      <c r="Q9" t="s">
        <v>33</v>
      </c>
      <c r="R9" t="s">
        <v>31</v>
      </c>
      <c r="S9" t="s">
        <v>32</v>
      </c>
      <c r="T9" t="s">
        <v>99</v>
      </c>
    </row>
    <row r="10" spans="1:20" x14ac:dyDescent="0.35">
      <c r="A10" s="13">
        <v>42370.010428240741</v>
      </c>
      <c r="C10" s="3">
        <v>1.7803236200000001</v>
      </c>
      <c r="E10" t="s">
        <v>94</v>
      </c>
      <c r="F10" s="2">
        <f>AVERAGE(C10:C13)</f>
        <v>1.1525525435000001</v>
      </c>
      <c r="H10" t="s">
        <v>94</v>
      </c>
      <c r="I10">
        <v>1.1525525435000001</v>
      </c>
      <c r="J10">
        <v>0.78341128625000001</v>
      </c>
      <c r="K10">
        <v>0.97073137774999996</v>
      </c>
      <c r="L10">
        <v>0.54344177125000004</v>
      </c>
      <c r="M10">
        <v>0.727699973</v>
      </c>
      <c r="N10">
        <v>1.1647980009999999</v>
      </c>
      <c r="O10">
        <v>0.56297703099999996</v>
      </c>
      <c r="P10">
        <v>1.8638902767500001</v>
      </c>
      <c r="Q10">
        <v>1.13478932125</v>
      </c>
      <c r="R10">
        <v>1.7531118385000002</v>
      </c>
      <c r="S10">
        <v>1.1360151383333332</v>
      </c>
      <c r="T10">
        <v>1.9135383374999999</v>
      </c>
    </row>
    <row r="11" spans="1:20" x14ac:dyDescent="0.35">
      <c r="A11" s="13">
        <v>42378.020844907405</v>
      </c>
      <c r="C11" s="3">
        <v>1.4936406600000001</v>
      </c>
      <c r="E11" t="s">
        <v>97</v>
      </c>
      <c r="F11">
        <f>STDEV(C10:C13)</f>
        <v>0.61197609630713556</v>
      </c>
      <c r="H11" t="s">
        <v>97</v>
      </c>
      <c r="I11">
        <v>0.61197609630713556</v>
      </c>
      <c r="J11">
        <v>0.3094390703439216</v>
      </c>
      <c r="K11">
        <v>0.42870126180268253</v>
      </c>
      <c r="L11">
        <v>0.17116446540418015</v>
      </c>
      <c r="M11">
        <v>2.6373149075099248E-2</v>
      </c>
      <c r="N11">
        <v>0.43722423440632674</v>
      </c>
      <c r="O11">
        <v>0.15518569366522497</v>
      </c>
      <c r="P11">
        <v>1.9611901115426102</v>
      </c>
      <c r="Q11">
        <v>0.3587229272460527</v>
      </c>
      <c r="R11">
        <v>1.2455815606868794</v>
      </c>
      <c r="S11">
        <v>0.81882993424139949</v>
      </c>
      <c r="T11">
        <v>0.29029497813019844</v>
      </c>
    </row>
    <row r="12" spans="1:20" x14ac:dyDescent="0.35">
      <c r="A12" s="13">
        <v>42386.010416666664</v>
      </c>
      <c r="C12" s="3">
        <v>0.93622976499999999</v>
      </c>
      <c r="E12" t="s">
        <v>98</v>
      </c>
      <c r="F12">
        <f>F11/SQRT(4)</f>
        <v>0.30598804815356778</v>
      </c>
      <c r="H12" t="s">
        <v>98</v>
      </c>
      <c r="I12">
        <v>0.30598804815356778</v>
      </c>
      <c r="J12">
        <v>0.1547195351719608</v>
      </c>
      <c r="K12">
        <v>0.21435063090134127</v>
      </c>
      <c r="L12">
        <v>8.5582232702090075E-2</v>
      </c>
      <c r="M12">
        <v>1.5226544717886682E-2</v>
      </c>
      <c r="N12">
        <v>0.21861211720316337</v>
      </c>
      <c r="O12">
        <v>7.7592846832612486E-2</v>
      </c>
      <c r="P12">
        <v>0.98059505577130512</v>
      </c>
      <c r="Q12">
        <v>0.17936146362302635</v>
      </c>
      <c r="R12">
        <v>0.62279078034343971</v>
      </c>
      <c r="S12">
        <v>0.47275168295479558</v>
      </c>
      <c r="T12">
        <v>0.14514748906509922</v>
      </c>
    </row>
    <row r="13" spans="1:20" x14ac:dyDescent="0.35">
      <c r="A13" s="13">
        <v>42394.020844907405</v>
      </c>
      <c r="C13" s="3">
        <v>0.400016129</v>
      </c>
    </row>
    <row r="14" spans="1:20" x14ac:dyDescent="0.35">
      <c r="A14" s="13">
        <v>42402.010416666664</v>
      </c>
      <c r="C14" s="3">
        <v>0.38938561100000002</v>
      </c>
      <c r="E14" t="s">
        <v>94</v>
      </c>
      <c r="F14" s="2">
        <f>AVERAGE(C14:C17)</f>
        <v>0.78341128625000001</v>
      </c>
    </row>
    <row r="15" spans="1:20" x14ac:dyDescent="0.35">
      <c r="A15" s="13">
        <v>42410.020844907405</v>
      </c>
      <c r="C15" s="3">
        <v>0.79636251899999999</v>
      </c>
      <c r="E15" t="s">
        <v>97</v>
      </c>
      <c r="F15">
        <f>STDEV(C14:C17)</f>
        <v>0.3094390703439216</v>
      </c>
    </row>
    <row r="16" spans="1:20" x14ac:dyDescent="0.35">
      <c r="A16" s="13">
        <v>42418.010428240741</v>
      </c>
      <c r="C16" s="3">
        <v>1.1460310199999999</v>
      </c>
      <c r="E16" t="s">
        <v>98</v>
      </c>
      <c r="F16">
        <f>F15/SQRT(4)</f>
        <v>0.1547195351719608</v>
      </c>
    </row>
    <row r="17" spans="1:6" x14ac:dyDescent="0.35">
      <c r="A17" s="13">
        <v>42426.020833333336</v>
      </c>
      <c r="C17" s="3">
        <v>0.801865995</v>
      </c>
    </row>
    <row r="18" spans="1:6" x14ac:dyDescent="0.35">
      <c r="A18" s="13">
        <v>42434.010428240741</v>
      </c>
      <c r="C18" s="3">
        <v>0.75387370600000003</v>
      </c>
      <c r="E18" t="s">
        <v>94</v>
      </c>
      <c r="F18" s="2">
        <f>AVERAGE(C18:C21)</f>
        <v>0.97073137774999996</v>
      </c>
    </row>
    <row r="19" spans="1:6" x14ac:dyDescent="0.35">
      <c r="A19" s="13">
        <v>42442.020833333336</v>
      </c>
      <c r="C19" s="3">
        <v>1.59242499</v>
      </c>
      <c r="E19" t="s">
        <v>97</v>
      </c>
      <c r="F19">
        <f>STDEV(C18:C21)</f>
        <v>0.42870126180268253</v>
      </c>
    </row>
    <row r="20" spans="1:6" x14ac:dyDescent="0.35">
      <c r="A20" s="13">
        <v>42450.010428240741</v>
      </c>
      <c r="C20" s="3">
        <v>0.63437676399999998</v>
      </c>
      <c r="E20" t="s">
        <v>98</v>
      </c>
      <c r="F20">
        <f>F19/SQRT(4)</f>
        <v>0.21435063090134127</v>
      </c>
    </row>
    <row r="21" spans="1:6" x14ac:dyDescent="0.35">
      <c r="A21" s="13">
        <v>42458.020833333336</v>
      </c>
      <c r="C21" s="3">
        <v>0.902250051</v>
      </c>
    </row>
    <row r="22" spans="1:6" x14ac:dyDescent="0.35">
      <c r="A22" s="13">
        <v>42466.010428240741</v>
      </c>
      <c r="C22" s="3">
        <v>0.606725454</v>
      </c>
      <c r="E22" t="s">
        <v>94</v>
      </c>
      <c r="F22" s="2">
        <f>AVERAGE(C22:C25)</f>
        <v>0.54344177125000004</v>
      </c>
    </row>
    <row r="23" spans="1:6" x14ac:dyDescent="0.35">
      <c r="A23" s="13">
        <v>42474.038206018522</v>
      </c>
      <c r="C23" s="3">
        <v>0.28842389600000001</v>
      </c>
      <c r="E23" t="s">
        <v>97</v>
      </c>
      <c r="F23">
        <f>STDEV(C22:C25)</f>
        <v>0.17116446540418015</v>
      </c>
    </row>
    <row r="24" spans="1:6" x14ac:dyDescent="0.35">
      <c r="A24" s="13">
        <v>42482.010416666664</v>
      </c>
      <c r="C24" s="3">
        <v>0.65466922500000002</v>
      </c>
      <c r="E24" t="s">
        <v>98</v>
      </c>
      <c r="F24">
        <f>F23/SQRT(4)</f>
        <v>8.5582232702090075E-2</v>
      </c>
    </row>
    <row r="25" spans="1:6" x14ac:dyDescent="0.35">
      <c r="A25" s="14" t="s">
        <v>16</v>
      </c>
      <c r="C25" s="3">
        <v>0.62394850999999996</v>
      </c>
    </row>
    <row r="26" spans="1:6" x14ac:dyDescent="0.35">
      <c r="A26" s="14" t="s">
        <v>8</v>
      </c>
      <c r="C26" s="3">
        <v>0.69733332999999997</v>
      </c>
      <c r="E26" t="s">
        <v>94</v>
      </c>
      <c r="F26" s="2">
        <f>AVERAGE(C26:C28)</f>
        <v>0.727699973</v>
      </c>
    </row>
    <row r="27" spans="1:6" x14ac:dyDescent="0.35">
      <c r="A27" s="13">
        <v>42506.038206018522</v>
      </c>
      <c r="C27" s="3">
        <v>0.74486905299999995</v>
      </c>
      <c r="E27" t="s">
        <v>97</v>
      </c>
      <c r="F27">
        <f>STDEV(C26:C28)</f>
        <v>2.6373149075099248E-2</v>
      </c>
    </row>
    <row r="28" spans="1:6" x14ac:dyDescent="0.35">
      <c r="A28" s="13">
        <v>42514.010416666664</v>
      </c>
      <c r="C28" s="3">
        <v>0.74089753599999997</v>
      </c>
      <c r="E28" t="s">
        <v>98</v>
      </c>
      <c r="F28">
        <f>F27/SQRT(3)</f>
        <v>1.5226544717886682E-2</v>
      </c>
    </row>
    <row r="29" spans="1:6" x14ac:dyDescent="0.35">
      <c r="A29" s="13">
        <v>42522.038206018522</v>
      </c>
      <c r="C29" s="3">
        <v>1.81853712</v>
      </c>
      <c r="E29" t="s">
        <v>94</v>
      </c>
      <c r="F29" s="2">
        <f>AVERAGE(C29:C32)</f>
        <v>1.1647980009999999</v>
      </c>
    </row>
    <row r="30" spans="1:6" x14ac:dyDescent="0.35">
      <c r="A30" s="13">
        <v>42530.010416666664</v>
      </c>
      <c r="C30" s="3">
        <v>0.91147571800000005</v>
      </c>
      <c r="E30" t="s">
        <v>97</v>
      </c>
      <c r="F30">
        <f>STDEV(C29:C32)</f>
        <v>0.43722423440632674</v>
      </c>
    </row>
    <row r="31" spans="1:6" x14ac:dyDescent="0.35">
      <c r="A31" s="14" t="s">
        <v>17</v>
      </c>
      <c r="C31" s="3">
        <v>0.93474617999999998</v>
      </c>
      <c r="E31" t="s">
        <v>98</v>
      </c>
      <c r="F31">
        <f>F30/SQRT(4)</f>
        <v>0.21861211720316337</v>
      </c>
    </row>
    <row r="32" spans="1:6" x14ac:dyDescent="0.35">
      <c r="A32" s="13">
        <v>42546.010416666664</v>
      </c>
      <c r="C32" s="3">
        <v>0.99443298599999996</v>
      </c>
    </row>
    <row r="33" spans="1:6" x14ac:dyDescent="0.35">
      <c r="A33" s="13">
        <v>42554.038206018522</v>
      </c>
      <c r="C33" s="3">
        <v>0.41095513099999997</v>
      </c>
      <c r="E33" t="s">
        <v>94</v>
      </c>
      <c r="F33" s="2">
        <f>AVERAGE(C33:C36)</f>
        <v>0.56297703099999996</v>
      </c>
    </row>
    <row r="34" spans="1:6" x14ac:dyDescent="0.35">
      <c r="A34" s="13">
        <v>42562.010416666664</v>
      </c>
      <c r="C34" s="3">
        <v>0.77625584599999997</v>
      </c>
      <c r="E34" t="s">
        <v>97</v>
      </c>
      <c r="F34">
        <f>STDEV(C33:C36)</f>
        <v>0.15518569366522497</v>
      </c>
    </row>
    <row r="35" spans="1:6" x14ac:dyDescent="0.35">
      <c r="A35" s="13">
        <v>42570.038206018522</v>
      </c>
      <c r="C35" s="3">
        <v>0.56212341799999999</v>
      </c>
      <c r="E35" t="s">
        <v>98</v>
      </c>
      <c r="F35">
        <f>F34/SQRT(4)</f>
        <v>7.7592846832612486E-2</v>
      </c>
    </row>
    <row r="36" spans="1:6" x14ac:dyDescent="0.35">
      <c r="A36" s="13">
        <v>42578.010416666664</v>
      </c>
      <c r="C36" s="3">
        <v>0.50257372899999997</v>
      </c>
    </row>
    <row r="37" spans="1:6" x14ac:dyDescent="0.35">
      <c r="A37" s="13">
        <v>42586.038194444445</v>
      </c>
      <c r="C37" s="3">
        <v>0.51160579900000003</v>
      </c>
      <c r="E37" t="s">
        <v>94</v>
      </c>
      <c r="F37" s="2">
        <f>AVERAGE(C37:C40)</f>
        <v>1.8638902767500001</v>
      </c>
    </row>
    <row r="38" spans="1:6" x14ac:dyDescent="0.35">
      <c r="A38" s="13">
        <v>42594.010416666664</v>
      </c>
      <c r="C38" s="3">
        <v>0.75009834799999997</v>
      </c>
      <c r="E38" t="s">
        <v>97</v>
      </c>
      <c r="F38">
        <f>STDEV(C37:C40)</f>
        <v>1.9611901115426102</v>
      </c>
    </row>
    <row r="39" spans="1:6" x14ac:dyDescent="0.35">
      <c r="A39" s="13">
        <v>42602.038194444445</v>
      </c>
      <c r="C39" s="3">
        <v>1.44938064</v>
      </c>
      <c r="E39" t="s">
        <v>98</v>
      </c>
      <c r="F39">
        <f>F38/SQRT(4)</f>
        <v>0.98059505577130512</v>
      </c>
    </row>
    <row r="40" spans="1:6" x14ac:dyDescent="0.35">
      <c r="A40" s="13">
        <v>42610.010428240741</v>
      </c>
      <c r="C40" s="3">
        <v>4.7444763200000004</v>
      </c>
    </row>
    <row r="41" spans="1:6" x14ac:dyDescent="0.35">
      <c r="A41" s="13">
        <v>42618.020844907405</v>
      </c>
      <c r="C41" s="3">
        <v>0.82712256900000003</v>
      </c>
      <c r="E41" t="s">
        <v>94</v>
      </c>
      <c r="F41" s="2">
        <f>AVERAGE(C41:C44)</f>
        <v>1.13478932125</v>
      </c>
    </row>
    <row r="42" spans="1:6" x14ac:dyDescent="0.35">
      <c r="A42" s="13">
        <v>42626.010428240741</v>
      </c>
      <c r="C42" s="3">
        <v>1.6454863500000001</v>
      </c>
      <c r="E42" t="s">
        <v>97</v>
      </c>
      <c r="F42">
        <f>STDEV(C41:C44)</f>
        <v>0.3587229272460527</v>
      </c>
    </row>
    <row r="43" spans="1:6" x14ac:dyDescent="0.35">
      <c r="A43" s="14" t="s">
        <v>9</v>
      </c>
      <c r="C43" s="3">
        <v>1.103862721</v>
      </c>
      <c r="E43" t="s">
        <v>98</v>
      </c>
      <c r="F43">
        <f>F42/SQRT(4)</f>
        <v>0.17936146362302635</v>
      </c>
    </row>
    <row r="44" spans="1:6" x14ac:dyDescent="0.35">
      <c r="A44" s="13">
        <v>42642.010428240741</v>
      </c>
      <c r="C44" s="3">
        <v>0.96268564499999998</v>
      </c>
    </row>
    <row r="45" spans="1:6" x14ac:dyDescent="0.35">
      <c r="A45" s="13">
        <v>42650.020844907405</v>
      </c>
      <c r="C45" s="3">
        <v>0.788698554</v>
      </c>
      <c r="E45" t="s">
        <v>94</v>
      </c>
      <c r="F45" s="2">
        <f>AVERAGE(C45:C48)</f>
        <v>1.7531118385000002</v>
      </c>
    </row>
    <row r="46" spans="1:6" x14ac:dyDescent="0.35">
      <c r="A46" s="13">
        <v>42658.010428240741</v>
      </c>
      <c r="C46" s="3">
        <v>3.5776195500000001</v>
      </c>
      <c r="E46" t="s">
        <v>97</v>
      </c>
      <c r="F46">
        <f>STDEV(C45:C48)</f>
        <v>1.2455815606868794</v>
      </c>
    </row>
    <row r="47" spans="1:6" x14ac:dyDescent="0.35">
      <c r="A47" s="13">
        <v>42666.020844907405</v>
      </c>
      <c r="C47" s="3">
        <v>1.43624079</v>
      </c>
      <c r="E47" t="s">
        <v>98</v>
      </c>
      <c r="F47">
        <f>F46/SQRT(4)</f>
        <v>0.62279078034343971</v>
      </c>
    </row>
    <row r="48" spans="1:6" x14ac:dyDescent="0.35">
      <c r="A48" s="13">
        <v>42674.010428240741</v>
      </c>
      <c r="C48" s="3">
        <v>1.2098884599999999</v>
      </c>
    </row>
    <row r="49" spans="1:6" x14ac:dyDescent="0.35">
      <c r="A49" s="13">
        <v>42682.020844907405</v>
      </c>
      <c r="C49" s="3">
        <v>2.0693647899999998</v>
      </c>
      <c r="E49" t="s">
        <v>94</v>
      </c>
      <c r="F49" s="2">
        <f>AVERAGE(C49:C51)</f>
        <v>1.1360151383333332</v>
      </c>
    </row>
    <row r="50" spans="1:6" x14ac:dyDescent="0.35">
      <c r="A50" s="13">
        <v>42690.010416666664</v>
      </c>
      <c r="C50" s="3">
        <v>0.800207734</v>
      </c>
      <c r="E50" t="s">
        <v>97</v>
      </c>
      <c r="F50">
        <f>STDEV(C49:C51)</f>
        <v>0.81882993424139949</v>
      </c>
    </row>
    <row r="51" spans="1:6" x14ac:dyDescent="0.35">
      <c r="A51" s="13">
        <v>42698.020844907405</v>
      </c>
      <c r="C51" s="3">
        <v>0.53847289099999995</v>
      </c>
      <c r="E51" t="s">
        <v>98</v>
      </c>
      <c r="F51">
        <f>F50/SQRT(3)</f>
        <v>0.47275168295479558</v>
      </c>
    </row>
    <row r="52" spans="1:6" x14ac:dyDescent="0.35">
      <c r="A52" s="13">
        <v>42706.010416666664</v>
      </c>
      <c r="C52" s="3">
        <v>2.20332098</v>
      </c>
    </row>
    <row r="53" spans="1:6" x14ac:dyDescent="0.35">
      <c r="A53" s="13">
        <v>42714.020833333336</v>
      </c>
      <c r="C53" s="3">
        <v>1.6829739800000001</v>
      </c>
      <c r="E53" t="s">
        <v>94</v>
      </c>
      <c r="F53" s="2">
        <f>AVERAGE(C52:C55)</f>
        <v>1.9135383374999999</v>
      </c>
    </row>
    <row r="54" spans="1:6" x14ac:dyDescent="0.35">
      <c r="A54" s="13">
        <v>42722.010428240741</v>
      </c>
      <c r="C54" s="3">
        <v>1.64525974</v>
      </c>
      <c r="E54" t="s">
        <v>97</v>
      </c>
      <c r="F54">
        <f>STDEV(C52:C55)</f>
        <v>0.29029497813019844</v>
      </c>
    </row>
    <row r="55" spans="1:6" x14ac:dyDescent="0.35">
      <c r="A55" s="13">
        <v>42730.020833333336</v>
      </c>
      <c r="C55" s="3">
        <v>2.12259865</v>
      </c>
      <c r="E55" t="s">
        <v>98</v>
      </c>
      <c r="F55">
        <f>F54/SQRT(4)</f>
        <v>0.14514748906509922</v>
      </c>
    </row>
    <row r="56" spans="1:6" x14ac:dyDescent="0.35">
      <c r="A56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5"/>
  <sheetViews>
    <sheetView topLeftCell="A28" workbookViewId="0">
      <selection activeCell="H10" sqref="H10"/>
    </sheetView>
  </sheetViews>
  <sheetFormatPr baseColWidth="10" defaultRowHeight="14.5" x14ac:dyDescent="0.35"/>
  <cols>
    <col min="1" max="1" width="14.08984375" bestFit="1" customWidth="1"/>
  </cols>
  <sheetData>
    <row r="1" spans="1:20" x14ac:dyDescent="0.35">
      <c r="A1" t="s">
        <v>12</v>
      </c>
    </row>
    <row r="2" spans="1:20" x14ac:dyDescent="0.35">
      <c r="A2" t="s">
        <v>1</v>
      </c>
    </row>
    <row r="3" spans="1:20" x14ac:dyDescent="0.35">
      <c r="A3" t="s">
        <v>2</v>
      </c>
    </row>
    <row r="4" spans="1:20" x14ac:dyDescent="0.35">
      <c r="A4" t="s">
        <v>22</v>
      </c>
    </row>
    <row r="5" spans="1:20" x14ac:dyDescent="0.35">
      <c r="A5" t="s">
        <v>21</v>
      </c>
    </row>
    <row r="6" spans="1:20" x14ac:dyDescent="0.35">
      <c r="A6" t="s">
        <v>23</v>
      </c>
    </row>
    <row r="7" spans="1:20" x14ac:dyDescent="0.35">
      <c r="A7" t="s">
        <v>14</v>
      </c>
    </row>
    <row r="9" spans="1:20" x14ac:dyDescent="0.35">
      <c r="A9" t="s">
        <v>15</v>
      </c>
      <c r="C9" t="s">
        <v>91</v>
      </c>
    </row>
    <row r="10" spans="1:20" x14ac:dyDescent="0.35">
      <c r="A10" s="13">
        <v>42370.010428240741</v>
      </c>
      <c r="C10" s="3">
        <v>1.3330212800000001</v>
      </c>
      <c r="E10" t="s">
        <v>94</v>
      </c>
      <c r="F10" s="2">
        <f>AVERAGE(C10:C13)</f>
        <v>1.805337475</v>
      </c>
      <c r="H10" t="s">
        <v>113</v>
      </c>
      <c r="I10" t="s">
        <v>24</v>
      </c>
      <c r="J10" t="s">
        <v>108</v>
      </c>
      <c r="K10" t="s">
        <v>25</v>
      </c>
      <c r="L10" t="s">
        <v>26</v>
      </c>
      <c r="M10" t="s">
        <v>27</v>
      </c>
      <c r="N10" t="s">
        <v>28</v>
      </c>
      <c r="O10" t="s">
        <v>29</v>
      </c>
      <c r="P10" t="s">
        <v>30</v>
      </c>
      <c r="Q10" t="s">
        <v>33</v>
      </c>
      <c r="R10" t="s">
        <v>31</v>
      </c>
      <c r="S10" t="s">
        <v>32</v>
      </c>
      <c r="T10" t="s">
        <v>99</v>
      </c>
    </row>
    <row r="11" spans="1:20" x14ac:dyDescent="0.35">
      <c r="A11" s="13">
        <v>42378.020844907405</v>
      </c>
      <c r="C11" s="3">
        <v>2.9638512100000001</v>
      </c>
      <c r="E11" t="s">
        <v>97</v>
      </c>
      <c r="F11">
        <f>STDEV(C10:C13)</f>
        <v>0.78820145985048917</v>
      </c>
      <c r="H11" t="s">
        <v>94</v>
      </c>
      <c r="I11">
        <v>1.805337475</v>
      </c>
      <c r="J11">
        <v>1.9037469325</v>
      </c>
      <c r="K11">
        <v>2.6181823025000002</v>
      </c>
      <c r="L11">
        <v>0.8235541527500001</v>
      </c>
      <c r="M11">
        <v>0.78193718099999998</v>
      </c>
      <c r="N11">
        <v>1.379226923</v>
      </c>
      <c r="O11">
        <v>0.86931808624999996</v>
      </c>
      <c r="P11">
        <v>1.56916566125</v>
      </c>
      <c r="Q11">
        <v>2.1889159972499996</v>
      </c>
      <c r="R11">
        <v>0.633809909</v>
      </c>
      <c r="S11">
        <v>4.2261317766666666</v>
      </c>
      <c r="T11">
        <v>1.8683944674999999</v>
      </c>
    </row>
    <row r="12" spans="1:20" x14ac:dyDescent="0.35">
      <c r="A12" s="13">
        <v>42386.010416666664</v>
      </c>
      <c r="C12" s="3">
        <v>1.2845952</v>
      </c>
      <c r="E12" t="s">
        <v>98</v>
      </c>
      <c r="F12">
        <f>F11/SQRT(4)</f>
        <v>0.39410072992524459</v>
      </c>
      <c r="H12" t="s">
        <v>97</v>
      </c>
      <c r="I12">
        <v>0.78820145985048917</v>
      </c>
      <c r="J12">
        <v>0.77344509511510184</v>
      </c>
      <c r="K12">
        <v>0.70967654779160017</v>
      </c>
      <c r="L12">
        <v>0.18774396805878013</v>
      </c>
      <c r="M12">
        <v>4.3816374350130541E-2</v>
      </c>
      <c r="N12">
        <v>0.93359827091171965</v>
      </c>
      <c r="O12">
        <v>0.15250640617154626</v>
      </c>
      <c r="P12">
        <v>0.55646420362547044</v>
      </c>
      <c r="Q12">
        <v>1.2439801732376892</v>
      </c>
      <c r="R12">
        <v>0.12402287067450882</v>
      </c>
      <c r="S12">
        <v>3.16275494349629</v>
      </c>
      <c r="T12">
        <v>0.51857625631288606</v>
      </c>
    </row>
    <row r="13" spans="1:20" x14ac:dyDescent="0.35">
      <c r="A13" s="13">
        <v>42394.020844907405</v>
      </c>
      <c r="C13" s="3">
        <v>1.6398822099999999</v>
      </c>
      <c r="H13" t="s">
        <v>98</v>
      </c>
      <c r="I13">
        <v>0.39410072992524459</v>
      </c>
      <c r="J13">
        <v>0.38672254755755092</v>
      </c>
      <c r="K13">
        <v>0.35483827389580008</v>
      </c>
      <c r="L13">
        <v>9.3871984029390065E-2</v>
      </c>
      <c r="M13">
        <v>2.5297395525961282E-2</v>
      </c>
      <c r="N13">
        <v>0.46679913545585983</v>
      </c>
      <c r="O13">
        <v>7.625320308577313E-2</v>
      </c>
      <c r="P13">
        <v>0.27823210181273522</v>
      </c>
      <c r="Q13">
        <v>0.62199008661884458</v>
      </c>
      <c r="R13">
        <v>6.2011435337254409E-2</v>
      </c>
      <c r="S13">
        <v>1.8260174180084028</v>
      </c>
      <c r="T13">
        <v>0.25928812815644303</v>
      </c>
    </row>
    <row r="14" spans="1:20" x14ac:dyDescent="0.35">
      <c r="A14" s="13">
        <v>42402.010416666664</v>
      </c>
      <c r="C14" s="3">
        <v>3.01914573</v>
      </c>
      <c r="E14" t="s">
        <v>94</v>
      </c>
      <c r="F14" s="2">
        <f>AVERAGE(C14:C17)</f>
        <v>1.9037469325</v>
      </c>
    </row>
    <row r="15" spans="1:20" x14ac:dyDescent="0.35">
      <c r="A15" s="13">
        <v>42410.020844907405</v>
      </c>
      <c r="C15" s="3">
        <v>1.2363233600000001</v>
      </c>
      <c r="E15" t="s">
        <v>97</v>
      </c>
      <c r="F15">
        <f>STDEV(C14:C17)</f>
        <v>0.77344509511510184</v>
      </c>
    </row>
    <row r="16" spans="1:20" x14ac:dyDescent="0.35">
      <c r="A16" s="13">
        <v>42418.010428240741</v>
      </c>
      <c r="C16" s="3">
        <v>1.6310646499999999</v>
      </c>
      <c r="E16" t="s">
        <v>98</v>
      </c>
      <c r="F16">
        <f>F15/SQRT(4)</f>
        <v>0.38672254755755092</v>
      </c>
    </row>
    <row r="17" spans="1:6" x14ac:dyDescent="0.35">
      <c r="A17" s="13">
        <v>42426.020833333336</v>
      </c>
      <c r="C17" s="3">
        <v>1.72845399</v>
      </c>
    </row>
    <row r="18" spans="1:6" x14ac:dyDescent="0.35">
      <c r="A18" s="13">
        <v>42434.010428240741</v>
      </c>
      <c r="C18" s="3">
        <v>3.2662224800000002</v>
      </c>
      <c r="E18" t="s">
        <v>94</v>
      </c>
      <c r="F18" s="2">
        <f>AVERAGE(C18:C21)</f>
        <v>2.6181823025000002</v>
      </c>
    </row>
    <row r="19" spans="1:6" x14ac:dyDescent="0.35">
      <c r="A19" s="13">
        <v>42442.020833333336</v>
      </c>
      <c r="C19" s="3">
        <v>2.8561196299999998</v>
      </c>
      <c r="E19" t="s">
        <v>97</v>
      </c>
      <c r="F19">
        <f>STDEV(C18:C21)</f>
        <v>0.70967654779160017</v>
      </c>
    </row>
    <row r="20" spans="1:6" x14ac:dyDescent="0.35">
      <c r="A20" s="13">
        <v>42450.010428240741</v>
      </c>
      <c r="C20" s="3">
        <v>1.60868049</v>
      </c>
      <c r="E20" t="s">
        <v>98</v>
      </c>
      <c r="F20">
        <f>F19/SQRT(4)</f>
        <v>0.35483827389580008</v>
      </c>
    </row>
    <row r="21" spans="1:6" x14ac:dyDescent="0.35">
      <c r="A21" s="13">
        <v>42458.020833333336</v>
      </c>
      <c r="C21" s="3">
        <v>2.74170661</v>
      </c>
    </row>
    <row r="22" spans="1:6" x14ac:dyDescent="0.35">
      <c r="A22" s="13">
        <v>42466.010428240741</v>
      </c>
      <c r="C22" s="3">
        <v>1.09971642</v>
      </c>
      <c r="E22" t="s">
        <v>94</v>
      </c>
      <c r="F22" s="2">
        <f>AVERAGE(C22:C25)</f>
        <v>0.8235541527500001</v>
      </c>
    </row>
    <row r="23" spans="1:6" x14ac:dyDescent="0.35">
      <c r="A23" s="13">
        <v>42474.038206018522</v>
      </c>
      <c r="C23" s="3">
        <v>0.78001713800000005</v>
      </c>
      <c r="E23" t="s">
        <v>97</v>
      </c>
      <c r="F23">
        <f>STDEV(C22:C25)</f>
        <v>0.18774396805878013</v>
      </c>
    </row>
    <row r="24" spans="1:6" x14ac:dyDescent="0.35">
      <c r="A24" s="13">
        <v>42482.010416666664</v>
      </c>
      <c r="C24" s="3">
        <v>0.69103860900000003</v>
      </c>
      <c r="E24" t="s">
        <v>98</v>
      </c>
      <c r="F24">
        <f>F23/SQRT(4)</f>
        <v>9.3871984029390065E-2</v>
      </c>
    </row>
    <row r="25" spans="1:6" x14ac:dyDescent="0.35">
      <c r="A25" s="14" t="s">
        <v>16</v>
      </c>
      <c r="C25" s="3">
        <v>0.72344444399999996</v>
      </c>
    </row>
    <row r="26" spans="1:6" x14ac:dyDescent="0.35">
      <c r="A26" s="14" t="s">
        <v>8</v>
      </c>
      <c r="C26" s="3">
        <v>0.76666610999999996</v>
      </c>
      <c r="E26" t="s">
        <v>94</v>
      </c>
      <c r="F26" s="2">
        <f>AVERAGE(C26:C28)</f>
        <v>0.78193718099999998</v>
      </c>
    </row>
    <row r="27" spans="1:6" x14ac:dyDescent="0.35">
      <c r="A27" s="13">
        <v>42506.038206018522</v>
      </c>
      <c r="C27" s="3">
        <v>0.74779987299999995</v>
      </c>
      <c r="E27" t="s">
        <v>97</v>
      </c>
      <c r="F27">
        <f>STDEV(C26:C28)</f>
        <v>4.3816374350130541E-2</v>
      </c>
    </row>
    <row r="28" spans="1:6" x14ac:dyDescent="0.35">
      <c r="A28" s="14" t="s">
        <v>19</v>
      </c>
      <c r="C28" s="3">
        <v>0.83134556000000004</v>
      </c>
      <c r="E28" t="s">
        <v>98</v>
      </c>
      <c r="F28">
        <f>F27/SQRT(3)</f>
        <v>2.5297395525961282E-2</v>
      </c>
    </row>
    <row r="29" spans="1:6" x14ac:dyDescent="0.35">
      <c r="A29" s="13">
        <v>42522.038206018522</v>
      </c>
      <c r="C29" s="3">
        <v>1.13672733</v>
      </c>
      <c r="E29" t="s">
        <v>94</v>
      </c>
      <c r="F29" s="2">
        <f>AVERAGE(C29:C32)</f>
        <v>1.379226923</v>
      </c>
    </row>
    <row r="30" spans="1:6" x14ac:dyDescent="0.35">
      <c r="A30" s="13">
        <v>42530.010416666664</v>
      </c>
      <c r="C30" s="3">
        <v>0.77492952299999995</v>
      </c>
      <c r="E30" t="s">
        <v>97</v>
      </c>
      <c r="F30">
        <f>STDEV(C29:C32)</f>
        <v>0.93359827091171965</v>
      </c>
    </row>
    <row r="31" spans="1:6" x14ac:dyDescent="0.35">
      <c r="A31" s="13">
        <v>42538.038206018522</v>
      </c>
      <c r="C31" s="3">
        <v>0.84546732899999999</v>
      </c>
      <c r="E31" t="s">
        <v>98</v>
      </c>
      <c r="F31">
        <f>F30/SQRT(4)</f>
        <v>0.46679913545585983</v>
      </c>
    </row>
    <row r="32" spans="1:6" x14ac:dyDescent="0.35">
      <c r="A32" s="13">
        <v>42546.010416666664</v>
      </c>
      <c r="C32" s="3">
        <v>2.7597835100000001</v>
      </c>
    </row>
    <row r="33" spans="1:6" x14ac:dyDescent="0.35">
      <c r="A33" s="13">
        <v>42554.038206018522</v>
      </c>
      <c r="C33" s="3">
        <v>0.67047327800000001</v>
      </c>
      <c r="E33" t="s">
        <v>94</v>
      </c>
      <c r="F33" s="2">
        <f>AVERAGE(C33:C36)</f>
        <v>0.86931808624999996</v>
      </c>
    </row>
    <row r="34" spans="1:6" x14ac:dyDescent="0.35">
      <c r="A34" s="13">
        <v>42562.010416666664</v>
      </c>
      <c r="C34" s="3">
        <v>0.84328913699999997</v>
      </c>
      <c r="E34" t="s">
        <v>97</v>
      </c>
      <c r="F34">
        <f>STDEV(C33:C36)</f>
        <v>0.15250640617154626</v>
      </c>
    </row>
    <row r="35" spans="1:6" x14ac:dyDescent="0.35">
      <c r="A35" s="14" t="s">
        <v>18</v>
      </c>
      <c r="C35" s="3">
        <v>0.93552864999999996</v>
      </c>
      <c r="E35" t="s">
        <v>98</v>
      </c>
      <c r="F35">
        <f>F34/SQRT(4)</f>
        <v>7.625320308577313E-2</v>
      </c>
    </row>
    <row r="36" spans="1:6" x14ac:dyDescent="0.35">
      <c r="A36" s="13">
        <v>42578.010416666664</v>
      </c>
      <c r="C36" s="3">
        <v>1.0279812800000001</v>
      </c>
    </row>
    <row r="37" spans="1:6" x14ac:dyDescent="0.35">
      <c r="A37" s="13">
        <v>42586.038194444445</v>
      </c>
      <c r="C37" s="3">
        <v>0.994802415</v>
      </c>
      <c r="E37" t="s">
        <v>94</v>
      </c>
      <c r="F37" s="2">
        <f>AVERAGE(C37:C40)</f>
        <v>1.56916566125</v>
      </c>
    </row>
    <row r="38" spans="1:6" x14ac:dyDescent="0.35">
      <c r="A38" s="13">
        <v>42594.010416666664</v>
      </c>
      <c r="C38" s="3">
        <v>1.5154928000000001</v>
      </c>
      <c r="E38" t="s">
        <v>97</v>
      </c>
      <c r="F38">
        <f>STDEV(C37:C40)</f>
        <v>0.55646420362547044</v>
      </c>
    </row>
    <row r="39" spans="1:6" x14ac:dyDescent="0.35">
      <c r="A39" s="13">
        <v>42602.038194444445</v>
      </c>
      <c r="C39" s="3">
        <v>2.3298203900000001</v>
      </c>
      <c r="E39" t="s">
        <v>98</v>
      </c>
      <c r="F39">
        <f>F38/SQRT(4)</f>
        <v>0.27823210181273522</v>
      </c>
    </row>
    <row r="40" spans="1:6" x14ac:dyDescent="0.35">
      <c r="A40" s="13">
        <v>42610.010428240741</v>
      </c>
      <c r="C40" s="3">
        <v>1.43654704</v>
      </c>
    </row>
    <row r="41" spans="1:6" x14ac:dyDescent="0.35">
      <c r="A41" s="13">
        <v>42618.020844907405</v>
      </c>
      <c r="C41" s="3">
        <v>2.6974048599999998</v>
      </c>
      <c r="E41" t="s">
        <v>94</v>
      </c>
      <c r="F41" s="2">
        <f>AVERAGE(C41:C44)</f>
        <v>2.1889159972499996</v>
      </c>
    </row>
    <row r="42" spans="1:6" x14ac:dyDescent="0.35">
      <c r="A42" s="13">
        <v>42626.010428240741</v>
      </c>
      <c r="C42" s="3">
        <v>0.80795919900000002</v>
      </c>
      <c r="E42" t="s">
        <v>97</v>
      </c>
      <c r="F42">
        <f>STDEV(C41:C44)</f>
        <v>1.2439801732376892</v>
      </c>
    </row>
    <row r="43" spans="1:6" x14ac:dyDescent="0.35">
      <c r="A43" s="13">
        <v>42634.020844907405</v>
      </c>
      <c r="C43" s="3">
        <v>3.6489315000000002</v>
      </c>
      <c r="E43" t="s">
        <v>98</v>
      </c>
      <c r="F43">
        <f>F42/SQRT(4)</f>
        <v>0.62199008661884458</v>
      </c>
    </row>
    <row r="44" spans="1:6" x14ac:dyDescent="0.35">
      <c r="A44" s="13">
        <v>42642.010428240741</v>
      </c>
      <c r="C44" s="3">
        <v>1.60136843</v>
      </c>
    </row>
    <row r="45" spans="1:6" x14ac:dyDescent="0.35">
      <c r="A45" s="13">
        <v>42650.020844907405</v>
      </c>
      <c r="C45" s="3">
        <v>0.79056906699999996</v>
      </c>
      <c r="E45" t="s">
        <v>94</v>
      </c>
      <c r="F45" s="2">
        <f>AVERAGE(C45:C48)</f>
        <v>0.633809909</v>
      </c>
    </row>
    <row r="46" spans="1:6" x14ac:dyDescent="0.35">
      <c r="A46" s="13">
        <v>42658.010428240741</v>
      </c>
      <c r="C46" s="3">
        <v>0.49643892000000001</v>
      </c>
      <c r="E46" t="s">
        <v>97</v>
      </c>
      <c r="F46">
        <f>STDEV(C45:C48)</f>
        <v>0.12402287067450882</v>
      </c>
    </row>
    <row r="47" spans="1:6" x14ac:dyDescent="0.35">
      <c r="A47" s="13">
        <v>42666.020844907405</v>
      </c>
      <c r="C47" s="3">
        <v>0.58866977700000001</v>
      </c>
      <c r="E47" t="s">
        <v>98</v>
      </c>
      <c r="F47">
        <f>F46/SQRT(4)</f>
        <v>6.2011435337254409E-2</v>
      </c>
    </row>
    <row r="48" spans="1:6" x14ac:dyDescent="0.35">
      <c r="A48" s="13">
        <v>42674.010428240741</v>
      </c>
      <c r="C48" s="3">
        <v>0.65956187200000005</v>
      </c>
    </row>
    <row r="49" spans="1:6" x14ac:dyDescent="0.35">
      <c r="A49" s="13">
        <v>42682.020844907405</v>
      </c>
      <c r="C49" s="3">
        <v>4.4306020699999999</v>
      </c>
      <c r="E49" t="s">
        <v>94</v>
      </c>
      <c r="F49" s="2">
        <f>AVERAGE(C49:C51)</f>
        <v>4.2261317766666666</v>
      </c>
    </row>
    <row r="50" spans="1:6" x14ac:dyDescent="0.35">
      <c r="A50" s="13">
        <v>42690.010416666664</v>
      </c>
      <c r="C50" s="3">
        <v>7.2816906000000001</v>
      </c>
      <c r="E50" t="s">
        <v>97</v>
      </c>
      <c r="F50">
        <f>STDEV(C49:C51)</f>
        <v>3.16275494349629</v>
      </c>
    </row>
    <row r="51" spans="1:6" x14ac:dyDescent="0.35">
      <c r="A51" s="13">
        <v>42698.020844907405</v>
      </c>
      <c r="C51" s="3">
        <v>0.96610266</v>
      </c>
      <c r="E51" t="s">
        <v>98</v>
      </c>
      <c r="F51">
        <f>F50/SQRT(3)</f>
        <v>1.8260174180084028</v>
      </c>
    </row>
    <row r="52" spans="1:6" x14ac:dyDescent="0.35">
      <c r="A52" s="13">
        <v>42706.010416666664</v>
      </c>
      <c r="C52" s="3">
        <v>1.37539411</v>
      </c>
    </row>
    <row r="53" spans="1:6" x14ac:dyDescent="0.35">
      <c r="A53" s="13">
        <v>42714.020833333336</v>
      </c>
      <c r="C53" s="3">
        <v>1.7007207900000001</v>
      </c>
      <c r="E53" t="s">
        <v>94</v>
      </c>
      <c r="F53" s="2">
        <f>AVERAGE(C52:C55)</f>
        <v>1.8683944674999999</v>
      </c>
    </row>
    <row r="54" spans="1:6" x14ac:dyDescent="0.35">
      <c r="A54" s="13">
        <v>42722.010428240741</v>
      </c>
      <c r="C54" s="3">
        <v>2.5970749899999999</v>
      </c>
      <c r="E54" t="s">
        <v>97</v>
      </c>
      <c r="F54">
        <f>STDEV(C52:C55)</f>
        <v>0.51857625631288606</v>
      </c>
    </row>
    <row r="55" spans="1:6" x14ac:dyDescent="0.35">
      <c r="A55" s="1">
        <v>42730.020833333336</v>
      </c>
      <c r="C55" s="3">
        <v>1.80038798</v>
      </c>
      <c r="E55" t="s">
        <v>98</v>
      </c>
      <c r="F55">
        <f>F54/SQRT(4)</f>
        <v>0.25928812815644303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0D0-927A-40A5-9248-A963EF8B5CA8}">
  <dimension ref="B1:C7"/>
  <sheetViews>
    <sheetView tabSelected="1" workbookViewId="0">
      <selection activeCell="C8" sqref="C8"/>
    </sheetView>
  </sheetViews>
  <sheetFormatPr baseColWidth="10" defaultRowHeight="14.5" x14ac:dyDescent="0.35"/>
  <sheetData>
    <row r="1" spans="2:3" x14ac:dyDescent="0.35">
      <c r="B1" t="s">
        <v>100</v>
      </c>
      <c r="C1" t="s">
        <v>101</v>
      </c>
    </row>
    <row r="2" spans="2:3" x14ac:dyDescent="0.35">
      <c r="B2" t="s">
        <v>11</v>
      </c>
      <c r="C2" t="s">
        <v>106</v>
      </c>
    </row>
    <row r="3" spans="2:3" x14ac:dyDescent="0.35">
      <c r="B3" t="s">
        <v>91</v>
      </c>
      <c r="C3" t="s">
        <v>102</v>
      </c>
    </row>
    <row r="4" spans="2:3" x14ac:dyDescent="0.35">
      <c r="B4" t="s">
        <v>84</v>
      </c>
      <c r="C4" t="s">
        <v>103</v>
      </c>
    </row>
    <row r="5" spans="2:3" x14ac:dyDescent="0.35">
      <c r="B5" t="s">
        <v>85</v>
      </c>
      <c r="C5" t="s">
        <v>111</v>
      </c>
    </row>
    <row r="6" spans="2:3" x14ac:dyDescent="0.35">
      <c r="B6" t="s">
        <v>97</v>
      </c>
      <c r="C6" t="s">
        <v>104</v>
      </c>
    </row>
    <row r="7" spans="2:3" x14ac:dyDescent="0.35">
      <c r="B7" t="s">
        <v>98</v>
      </c>
      <c r="C7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GAM</vt:lpstr>
      <vt:lpstr>Summary table</vt:lpstr>
      <vt:lpstr>SST_Coquimbo_2016</vt:lpstr>
      <vt:lpstr>SST_Concepción_2016</vt:lpstr>
      <vt:lpstr>Chl-a_Coquimbo_2016</vt:lpstr>
      <vt:lpstr>Chl-a_Concepción_2016</vt:lpstr>
      <vt:lpstr>Codebook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Fabián Guzmán Rivas</dc:creator>
  <cp:lastModifiedBy>Fabián Guzmán Rivas</cp:lastModifiedBy>
  <dcterms:created xsi:type="dcterms:W3CDTF">2020-07-23T17:31:02Z</dcterms:created>
  <dcterms:modified xsi:type="dcterms:W3CDTF">2022-03-24T13:02:49Z</dcterms:modified>
</cp:coreProperties>
</file>