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D:\文章\文章\表格\"/>
    </mc:Choice>
  </mc:AlternateContent>
  <xr:revisionPtr revIDLastSave="0" documentId="13_ncr:1_{A052F101-4B7E-476C-AE92-EE4B502884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5" i="1" s="1"/>
  <c r="E12" i="1"/>
  <c r="B14" i="1"/>
  <c r="B15" i="1" s="1"/>
  <c r="D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Q14" i="1"/>
  <c r="Q15" i="1" s="1"/>
  <c r="P14" i="1"/>
  <c r="P15" i="1" s="1"/>
  <c r="O14" i="1"/>
  <c r="O15" i="1" s="1"/>
  <c r="N14" i="1"/>
  <c r="N15" i="1" s="1"/>
  <c r="M14" i="1"/>
  <c r="M15" i="1" s="1"/>
  <c r="L14" i="1"/>
  <c r="L15" i="1" s="1"/>
  <c r="K14" i="1"/>
  <c r="K15" i="1" s="1"/>
  <c r="J14" i="1"/>
  <c r="J15" i="1" s="1"/>
  <c r="I14" i="1"/>
  <c r="I15" i="1" s="1"/>
  <c r="H14" i="1"/>
  <c r="H15" i="1" s="1"/>
  <c r="G14" i="1"/>
  <c r="G15" i="1" s="1"/>
  <c r="F14" i="1"/>
  <c r="F15" i="1" s="1"/>
  <c r="D14" i="1"/>
  <c r="D15" i="1" s="1"/>
  <c r="C14" i="1"/>
  <c r="C15" i="1" s="1"/>
  <c r="Q12" i="1"/>
  <c r="P12" i="1"/>
  <c r="O12" i="1"/>
  <c r="N12" i="1"/>
  <c r="M12" i="1"/>
  <c r="L12" i="1"/>
  <c r="K12" i="1"/>
  <c r="J12" i="1"/>
  <c r="I12" i="1"/>
  <c r="H12" i="1"/>
  <c r="G12" i="1"/>
  <c r="F12" i="1"/>
  <c r="C12" i="1"/>
  <c r="B12" i="1"/>
</calcChain>
</file>

<file path=xl/sharedStrings.xml><?xml version="1.0" encoding="utf-8"?>
<sst xmlns="http://schemas.openxmlformats.org/spreadsheetml/2006/main" count="40" uniqueCount="23">
  <si>
    <t>CK</t>
  </si>
  <si>
    <t>T-test</t>
  </si>
  <si>
    <t>STDEVA</t>
  </si>
  <si>
    <t>Range of error</t>
  </si>
  <si>
    <t xml:space="preserve">Table 5 Statistical analysis of phenotypic variation of fiber mass area at different concentrations. </t>
    <phoneticPr fontId="1" type="noConversion"/>
  </si>
  <si>
    <r>
      <t>Hormone concentration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Arial"/>
        <family val="2"/>
      </rPr>
      <t>mM)</t>
    </r>
    <phoneticPr fontId="1" type="noConversion"/>
  </si>
  <si>
    <r>
      <t>IAA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Arial"/>
        <family val="2"/>
      </rPr>
      <t>0.1</t>
    </r>
    <r>
      <rPr>
        <sz val="11"/>
        <color theme="1"/>
        <rFont val="宋体"/>
        <family val="3"/>
        <charset val="134"/>
      </rPr>
      <t>）</t>
    </r>
  </si>
  <si>
    <r>
      <t>IAA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Arial"/>
        <family val="2"/>
      </rPr>
      <t>0.5</t>
    </r>
    <r>
      <rPr>
        <sz val="11"/>
        <color theme="1"/>
        <rFont val="宋体"/>
        <family val="3"/>
        <charset val="134"/>
      </rPr>
      <t>）</t>
    </r>
  </si>
  <si>
    <r>
      <t>IAA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Arial"/>
        <family val="2"/>
      </rPr>
      <t>1.0</t>
    </r>
    <r>
      <rPr>
        <sz val="11"/>
        <color theme="1"/>
        <rFont val="宋体"/>
        <family val="3"/>
        <charset val="134"/>
      </rPr>
      <t>）</t>
    </r>
  </si>
  <si>
    <r>
      <t>GA3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Arial"/>
        <family val="2"/>
      </rPr>
      <t>0.1</t>
    </r>
    <r>
      <rPr>
        <sz val="11"/>
        <color theme="1"/>
        <rFont val="宋体"/>
        <family val="3"/>
        <charset val="134"/>
      </rPr>
      <t>）</t>
    </r>
  </si>
  <si>
    <r>
      <t>GA3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Arial"/>
        <family val="2"/>
      </rPr>
      <t>0.5</t>
    </r>
    <r>
      <rPr>
        <sz val="11"/>
        <color theme="1"/>
        <rFont val="宋体"/>
        <family val="3"/>
        <charset val="134"/>
      </rPr>
      <t>）</t>
    </r>
  </si>
  <si>
    <r>
      <t>GA3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Arial"/>
        <family val="2"/>
      </rPr>
      <t>1.0</t>
    </r>
    <r>
      <rPr>
        <sz val="11"/>
        <color theme="1"/>
        <rFont val="宋体"/>
        <family val="3"/>
        <charset val="134"/>
      </rPr>
      <t>）</t>
    </r>
  </si>
  <si>
    <r>
      <t>ABA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Arial"/>
        <family val="2"/>
      </rPr>
      <t>0.1</t>
    </r>
    <r>
      <rPr>
        <sz val="11"/>
        <color theme="1"/>
        <rFont val="宋体"/>
        <family val="3"/>
        <charset val="134"/>
      </rPr>
      <t>）</t>
    </r>
  </si>
  <si>
    <r>
      <t>ABA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Arial"/>
        <family val="2"/>
      </rPr>
      <t>0.5</t>
    </r>
    <r>
      <rPr>
        <sz val="11"/>
        <color theme="1"/>
        <rFont val="宋体"/>
        <family val="3"/>
        <charset val="134"/>
      </rPr>
      <t>）</t>
    </r>
  </si>
  <si>
    <r>
      <t>ABA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Arial"/>
        <family val="2"/>
      </rPr>
      <t>1.0</t>
    </r>
    <r>
      <rPr>
        <sz val="11"/>
        <color theme="1"/>
        <rFont val="宋体"/>
        <family val="3"/>
        <charset val="134"/>
      </rPr>
      <t>）</t>
    </r>
  </si>
  <si>
    <r>
      <t>ETH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Arial"/>
        <family val="2"/>
      </rPr>
      <t>0.1</t>
    </r>
    <r>
      <rPr>
        <sz val="11"/>
        <color theme="1"/>
        <rFont val="宋体"/>
        <family val="3"/>
        <charset val="134"/>
      </rPr>
      <t>）</t>
    </r>
  </si>
  <si>
    <r>
      <t>ETH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Arial"/>
        <family val="2"/>
      </rPr>
      <t>0.5</t>
    </r>
    <r>
      <rPr>
        <sz val="11"/>
        <color theme="1"/>
        <rFont val="宋体"/>
        <family val="3"/>
        <charset val="134"/>
      </rPr>
      <t>）</t>
    </r>
  </si>
  <si>
    <r>
      <t>ETH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Arial"/>
        <family val="2"/>
      </rPr>
      <t>1.0</t>
    </r>
    <r>
      <rPr>
        <sz val="11"/>
        <color theme="1"/>
        <rFont val="宋体"/>
        <family val="3"/>
        <charset val="134"/>
      </rPr>
      <t>）</t>
    </r>
  </si>
  <si>
    <r>
      <t>SA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Arial"/>
        <family val="2"/>
      </rPr>
      <t>0.1</t>
    </r>
    <r>
      <rPr>
        <sz val="11"/>
        <color theme="1"/>
        <rFont val="宋体"/>
        <family val="3"/>
        <charset val="134"/>
      </rPr>
      <t>）</t>
    </r>
  </si>
  <si>
    <r>
      <t>SA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Arial"/>
        <family val="2"/>
      </rPr>
      <t>0.5</t>
    </r>
    <r>
      <rPr>
        <sz val="11"/>
        <color theme="1"/>
        <rFont val="宋体"/>
        <family val="3"/>
        <charset val="134"/>
      </rPr>
      <t>）</t>
    </r>
  </si>
  <si>
    <r>
      <t>SA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Arial"/>
        <family val="2"/>
      </rPr>
      <t>1.0</t>
    </r>
    <r>
      <rPr>
        <sz val="11"/>
        <color theme="1"/>
        <rFont val="宋体"/>
        <family val="3"/>
        <charset val="134"/>
      </rPr>
      <t>）</t>
    </r>
  </si>
  <si>
    <r>
      <t>Fiber area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Arial"/>
        <family val="2"/>
      </rPr>
      <t>mm2)</t>
    </r>
    <phoneticPr fontId="1" type="noConversion"/>
  </si>
  <si>
    <r>
      <t>Average fibre area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Arial"/>
        <family val="2"/>
      </rPr>
      <t>mm2)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</si>
</sst>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topLeftCell="B1" workbookViewId="0">
      <selection activeCell="I13" sqref="I13"/>
    </sheetView>
  </sheetViews>
  <sheetFormatPr defaultColWidth="9" defaultRowHeight="14.4" x14ac:dyDescent="0.25"/>
  <cols>
    <col min="1" max="1" width="27.88671875" customWidth="1"/>
    <col min="2" max="2" width="12.88671875"/>
    <col min="3" max="3" width="11.88671875" customWidth="1"/>
    <col min="4" max="4" width="11.6640625" customWidth="1"/>
    <col min="5" max="5" width="10.21875" customWidth="1"/>
    <col min="6" max="8" width="12.88671875"/>
    <col min="9" max="9" width="12.77734375" customWidth="1"/>
    <col min="10" max="10" width="12.88671875"/>
    <col min="11" max="11" width="11.21875" customWidth="1"/>
    <col min="12" max="12" width="11.77734375"/>
    <col min="13" max="16" width="12.88671875"/>
    <col min="17" max="17" width="12.77734375" customWidth="1"/>
  </cols>
  <sheetData>
    <row r="1" spans="1:18" x14ac:dyDescent="0.25">
      <c r="A1" s="5" t="s">
        <v>4</v>
      </c>
      <c r="B1" s="5"/>
      <c r="C1" s="5"/>
      <c r="D1" s="5"/>
      <c r="E1" s="5"/>
      <c r="F1" s="5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x14ac:dyDescent="0.25">
      <c r="A2" s="2" t="s">
        <v>5</v>
      </c>
      <c r="B2" s="2" t="s">
        <v>0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18</v>
      </c>
      <c r="P2" s="2" t="s">
        <v>19</v>
      </c>
      <c r="Q2" s="2" t="s">
        <v>20</v>
      </c>
    </row>
    <row r="3" spans="1:18" x14ac:dyDescent="0.25">
      <c r="A3" s="3" t="s">
        <v>21</v>
      </c>
      <c r="B3" s="2">
        <v>90.45</v>
      </c>
      <c r="C3" s="2">
        <v>121.92</v>
      </c>
      <c r="D3" s="2">
        <v>103.01</v>
      </c>
      <c r="E3" s="2">
        <v>108.27</v>
      </c>
      <c r="F3" s="2">
        <v>125.83</v>
      </c>
      <c r="G3" s="2">
        <v>76.95</v>
      </c>
      <c r="H3" s="2">
        <v>102.05</v>
      </c>
      <c r="I3" s="2">
        <v>20.12</v>
      </c>
      <c r="J3" s="2">
        <v>70.75</v>
      </c>
      <c r="K3" s="2">
        <v>52.65</v>
      </c>
      <c r="L3" s="2">
        <v>52.61</v>
      </c>
      <c r="M3" s="2">
        <v>112.98</v>
      </c>
      <c r="N3" s="2">
        <v>73.63</v>
      </c>
      <c r="O3" s="2">
        <v>51.35</v>
      </c>
      <c r="P3" s="2">
        <v>45.91</v>
      </c>
      <c r="Q3" s="2">
        <v>36.82</v>
      </c>
    </row>
    <row r="4" spans="1:18" x14ac:dyDescent="0.25">
      <c r="A4" s="2"/>
      <c r="B4" s="2">
        <v>100.95</v>
      </c>
      <c r="C4" s="2">
        <v>97.19</v>
      </c>
      <c r="D4" s="2">
        <v>101.13</v>
      </c>
      <c r="E4" s="2">
        <v>95.27</v>
      </c>
      <c r="F4" s="2">
        <v>116.11</v>
      </c>
      <c r="G4" s="2">
        <v>78.38</v>
      </c>
      <c r="H4" s="2">
        <v>105.88</v>
      </c>
      <c r="I4" s="2">
        <v>19.190000000000001</v>
      </c>
      <c r="J4" s="2">
        <v>78.91</v>
      </c>
      <c r="K4" s="2">
        <v>47.53</v>
      </c>
      <c r="L4" s="2">
        <v>47.81</v>
      </c>
      <c r="M4" s="2">
        <v>94.79</v>
      </c>
      <c r="N4" s="2">
        <v>74.28</v>
      </c>
      <c r="O4" s="2">
        <v>27.23</v>
      </c>
      <c r="P4" s="2">
        <v>52.86</v>
      </c>
      <c r="Q4" s="2">
        <v>26.19</v>
      </c>
    </row>
    <row r="5" spans="1:18" x14ac:dyDescent="0.25">
      <c r="A5" s="2"/>
      <c r="B5" s="2">
        <v>104.32</v>
      </c>
      <c r="C5" s="2">
        <v>103.36</v>
      </c>
      <c r="D5" s="2"/>
      <c r="E5" s="2">
        <v>108.22</v>
      </c>
      <c r="F5" s="2"/>
      <c r="G5" s="2">
        <v>86.47</v>
      </c>
      <c r="H5" s="2">
        <v>105.46</v>
      </c>
      <c r="I5" s="2">
        <v>20.55</v>
      </c>
      <c r="J5" s="2">
        <v>69.55</v>
      </c>
      <c r="K5" s="2">
        <v>33.51</v>
      </c>
      <c r="L5" s="2"/>
      <c r="M5" s="2">
        <v>64.36</v>
      </c>
      <c r="N5" s="2">
        <v>76.25</v>
      </c>
      <c r="O5" s="2">
        <v>36.54</v>
      </c>
      <c r="P5" s="2">
        <v>47.07</v>
      </c>
      <c r="Q5" s="2">
        <v>30.22</v>
      </c>
    </row>
    <row r="6" spans="1:18" x14ac:dyDescent="0.25">
      <c r="A6" s="2"/>
      <c r="B6" s="2">
        <v>91.52</v>
      </c>
      <c r="C6" s="2">
        <v>109.33</v>
      </c>
      <c r="D6" s="2"/>
      <c r="E6" s="2">
        <v>104.09</v>
      </c>
      <c r="F6" s="2"/>
      <c r="G6" s="2"/>
      <c r="H6" s="2"/>
      <c r="I6" s="2">
        <v>21.33</v>
      </c>
      <c r="J6" s="2"/>
      <c r="K6" s="2"/>
      <c r="L6" s="2"/>
      <c r="M6" s="2">
        <v>92.78</v>
      </c>
      <c r="N6" s="2">
        <v>45.27</v>
      </c>
      <c r="O6" s="2"/>
      <c r="P6" s="2"/>
      <c r="Q6" s="2"/>
    </row>
    <row r="7" spans="1:18" x14ac:dyDescent="0.25">
      <c r="A7" s="2"/>
      <c r="B7" s="2"/>
      <c r="C7" s="2"/>
      <c r="D7" s="2"/>
      <c r="E7" s="2">
        <v>95.86</v>
      </c>
      <c r="F7" s="2"/>
      <c r="G7" s="2"/>
      <c r="H7" s="2"/>
      <c r="I7" s="2"/>
      <c r="J7" s="2"/>
      <c r="K7" s="2"/>
      <c r="L7" s="2"/>
      <c r="M7" s="2"/>
      <c r="N7" s="2">
        <v>92.26</v>
      </c>
      <c r="O7" s="2"/>
      <c r="P7" s="2"/>
      <c r="Q7" s="2"/>
    </row>
    <row r="8" spans="1:18" x14ac:dyDescent="0.25">
      <c r="A8" s="2"/>
      <c r="B8" s="2"/>
      <c r="C8" s="2"/>
      <c r="D8" s="2"/>
      <c r="E8" s="2">
        <v>102.56</v>
      </c>
      <c r="F8" s="2"/>
      <c r="G8" s="2"/>
      <c r="H8" s="2"/>
      <c r="I8" s="2"/>
      <c r="J8" s="2"/>
      <c r="K8" s="2"/>
      <c r="L8" s="2"/>
      <c r="M8" s="2"/>
      <c r="N8" s="2">
        <v>80.069999999999993</v>
      </c>
      <c r="O8" s="2"/>
      <c r="P8" s="2"/>
      <c r="Q8" s="2"/>
    </row>
    <row r="9" spans="1:18" x14ac:dyDescent="0.25">
      <c r="A9" s="2"/>
      <c r="B9" s="2"/>
      <c r="C9" s="2"/>
      <c r="D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8" x14ac:dyDescent="0.25">
      <c r="A11" s="2" t="s">
        <v>5</v>
      </c>
      <c r="B11" s="2" t="s">
        <v>0</v>
      </c>
      <c r="C11" s="2" t="s">
        <v>6</v>
      </c>
      <c r="D11" s="2" t="s">
        <v>7</v>
      </c>
      <c r="E11" s="2" t="s">
        <v>8</v>
      </c>
      <c r="F11" s="2" t="s">
        <v>9</v>
      </c>
      <c r="G11" s="2" t="s">
        <v>10</v>
      </c>
      <c r="H11" s="2" t="s">
        <v>11</v>
      </c>
      <c r="I11" s="2" t="s">
        <v>12</v>
      </c>
      <c r="J11" s="2" t="s">
        <v>13</v>
      </c>
      <c r="K11" s="2" t="s">
        <v>14</v>
      </c>
      <c r="L11" s="2" t="s">
        <v>15</v>
      </c>
      <c r="M11" s="2" t="s">
        <v>16</v>
      </c>
      <c r="N11" s="2" t="s">
        <v>17</v>
      </c>
      <c r="O11" s="2" t="s">
        <v>18</v>
      </c>
      <c r="P11" s="2" t="s">
        <v>19</v>
      </c>
      <c r="Q11" s="2" t="s">
        <v>20</v>
      </c>
    </row>
    <row r="12" spans="1:18" x14ac:dyDescent="0.25">
      <c r="A12" s="3" t="s">
        <v>22</v>
      </c>
      <c r="B12" s="3">
        <f>(B3+B4+B5+B6)/4</f>
        <v>96.81</v>
      </c>
      <c r="C12" s="3">
        <f>(C3+C4+C5+C6)/4</f>
        <v>107.95</v>
      </c>
      <c r="D12" s="3">
        <f>(D3+D4)/2</f>
        <v>102.07</v>
      </c>
      <c r="E12" s="3">
        <f>(E3+E4+E5+E6+E7+E8)/6</f>
        <v>102.37833333333333</v>
      </c>
      <c r="F12" s="3">
        <f>(F3+F4)/2</f>
        <v>120.97</v>
      </c>
      <c r="G12" s="3">
        <f>(G3+G4+G5)/3</f>
        <v>80.599999999999994</v>
      </c>
      <c r="H12" s="3">
        <f>(H3+H4+H5)/3</f>
        <v>104.46333333333332</v>
      </c>
      <c r="I12" s="3">
        <f>(I3+I4+I5+I6)/4</f>
        <v>20.297499999999999</v>
      </c>
      <c r="J12" s="3">
        <f>(J3+J4+J5)/3</f>
        <v>73.069999999999993</v>
      </c>
      <c r="K12" s="3">
        <f>(K3+K4+K5)/3</f>
        <v>44.563333333333333</v>
      </c>
      <c r="L12" s="3">
        <f>(L3+L4)/2</f>
        <v>50.21</v>
      </c>
      <c r="M12" s="3">
        <f>(M4+M3+M5+M6)/4</f>
        <v>91.227499999999992</v>
      </c>
      <c r="N12" s="3">
        <f>(N3+N4+N5+N6+N7+N8)/6</f>
        <v>73.626666666666665</v>
      </c>
      <c r="O12" s="3">
        <f>(O3+O4+O5)/3</f>
        <v>38.373333333333335</v>
      </c>
      <c r="P12" s="3">
        <f>(P3+P4+P5)/3</f>
        <v>48.613333333333337</v>
      </c>
      <c r="Q12" s="3">
        <f>(Q3+Q4+Q5)/3</f>
        <v>31.076666666666668</v>
      </c>
      <c r="R12" s="1"/>
    </row>
    <row r="13" spans="1:18" x14ac:dyDescent="0.25">
      <c r="A13" s="2" t="s">
        <v>1</v>
      </c>
      <c r="B13" s="2"/>
      <c r="C13" s="2">
        <f>_xlfn.T.TEST(B3:B6,C3:C6,2,2)</f>
        <v>0.1273020152263461</v>
      </c>
      <c r="D13" s="2">
        <f>_xlfn.T.TEST(B3:B6,D3:D4,2,2)</f>
        <v>0.3682710136742875</v>
      </c>
      <c r="E13" s="2">
        <f>_xlfn.T.TEST(B3:B6,E3:E8,2,2)</f>
        <v>0.20110401672031156</v>
      </c>
      <c r="F13" s="2">
        <f>_xlfn.T.TEST(B3:B6,F3:F4,2,2)</f>
        <v>1.5396600972830118E-2</v>
      </c>
      <c r="G13" s="2">
        <f>_xlfn.T.TEST(B3:B6,G3:G5,2,2)</f>
        <v>1.9223461783597649E-2</v>
      </c>
      <c r="H13" s="2">
        <f>_xlfn.T.TEST(B3:B6,H3:H5,2,2)</f>
        <v>0.12764314655251666</v>
      </c>
      <c r="I13" s="2">
        <f>_xlfn.T.TEST(B3:B6,I3:I6,2,2)</f>
        <v>5.6721193692787096E-7</v>
      </c>
      <c r="J13" s="2">
        <f>_xlfn.T.TEST(B3:B6,J3:J5,2,2)</f>
        <v>4.1330364269221926E-3</v>
      </c>
      <c r="K13" s="2">
        <f>_xlfn.T.TEST(B3:B6,K3:K5,2,2)</f>
        <v>4.1090178929433516E-4</v>
      </c>
      <c r="L13" s="2">
        <f>_xlfn.T.TEST(B3:B6,L3:L4,2,2)</f>
        <v>9.6685184491566577E-4</v>
      </c>
      <c r="M13" s="2">
        <f>_xlfn.T.TEST(B3:B6,M3:M6,2,2)</f>
        <v>0.61781179193787028</v>
      </c>
      <c r="N13" s="2">
        <f>_xlfn.T.TEST(B3:B6,N3:N8,2,2)</f>
        <v>2.4188207458058046E-2</v>
      </c>
      <c r="O13" s="2">
        <f>_xlfn.T.TEST(B3:B6,O3:O5,2,2)</f>
        <v>4.4511836480465484E-4</v>
      </c>
      <c r="P13" s="2">
        <f>_xlfn.T.TEST(B3:B6,P3:P5,2,2)</f>
        <v>1.1638894408452309E-4</v>
      </c>
      <c r="Q13" s="2">
        <f>_xlfn.T.TEST(B3:B6,Q3:Q5,2,2)</f>
        <v>3.8215765188713342E-5</v>
      </c>
    </row>
    <row r="14" spans="1:18" x14ac:dyDescent="0.25">
      <c r="A14" s="2" t="s">
        <v>2</v>
      </c>
      <c r="B14" s="2">
        <f>STDEVA(B3:B6)</f>
        <v>6.8792780628977805</v>
      </c>
      <c r="C14" s="2">
        <f>STDEVA(C3:C6)</f>
        <v>10.550055292114193</v>
      </c>
      <c r="D14" s="2">
        <f>STDEVA(D3:D4)</f>
        <v>1.3293607486307162</v>
      </c>
      <c r="E14" s="2">
        <f>STDEVA(E3:E8)</f>
        <v>5.7413706261368169</v>
      </c>
      <c r="F14" s="2">
        <f>STDEVA(F3:F4)</f>
        <v>6.8730779131332413</v>
      </c>
      <c r="G14" s="2">
        <f>STDEVA(G3:G5)</f>
        <v>5.1336049711679212</v>
      </c>
      <c r="H14" s="2">
        <f>STDEVA(H3:H5)</f>
        <v>2.1005316787264428</v>
      </c>
      <c r="I14" s="2">
        <f>STDEVA(I3:I6)</f>
        <v>0.89216496979725191</v>
      </c>
      <c r="J14" s="2">
        <f>STDEVA(J3:J5)</f>
        <v>5.0930540935670408</v>
      </c>
      <c r="K14" s="2">
        <f>STDEVA(K3:K5)</f>
        <v>9.9088714459989458</v>
      </c>
      <c r="L14" s="2">
        <f>STDEVA(L3:L4)</f>
        <v>3.3941125496954263</v>
      </c>
      <c r="M14" s="2">
        <f>STDEVA(M3:M6)</f>
        <v>20.084284693925994</v>
      </c>
      <c r="N14" s="2">
        <f>STDEVA(N3:N8)</f>
        <v>15.492752714306967</v>
      </c>
      <c r="O14" s="2">
        <f>STDEVA(O3:O5)</f>
        <v>12.164063191768328</v>
      </c>
      <c r="P14" s="2">
        <f>STDEVA(P3:P5)</f>
        <v>3.7231751682311884</v>
      </c>
      <c r="Q14" s="2">
        <f>STDEVA(Q3:Q5)</f>
        <v>5.3665289837411017</v>
      </c>
    </row>
    <row r="15" spans="1:18" x14ac:dyDescent="0.25">
      <c r="A15" s="2" t="s">
        <v>3</v>
      </c>
      <c r="B15" s="4">
        <f>B14/SQRT(4)</f>
        <v>3.4396390314488903</v>
      </c>
      <c r="C15" s="4">
        <f>C14/SQRT(4)</f>
        <v>5.2750276460570964</v>
      </c>
      <c r="D15" s="4">
        <f>D14/SQRT(2)</f>
        <v>0.94000000000000472</v>
      </c>
      <c r="E15" s="4">
        <f>E14/SQRT(7)</f>
        <v>2.1700341230584588</v>
      </c>
      <c r="F15" s="4">
        <f>F14/SQRT(2)</f>
        <v>4.8599999999999994</v>
      </c>
      <c r="G15" s="4">
        <f>G14/SQRT(3)</f>
        <v>2.9638882120170007</v>
      </c>
      <c r="H15" s="4">
        <f>H14/SQRT(3)</f>
        <v>1.2127425301540482</v>
      </c>
      <c r="I15" s="4">
        <f>I14/SQRT(4)</f>
        <v>0.44608248489862595</v>
      </c>
      <c r="J15" s="4">
        <f>J14/SQRT(3)</f>
        <v>2.9404761519182565</v>
      </c>
      <c r="K15" s="4">
        <f>K14/SQRT(3)</f>
        <v>5.7208895967128877</v>
      </c>
      <c r="L15" s="4">
        <f>L14/SQRT(2)</f>
        <v>2.3999999999999986</v>
      </c>
      <c r="M15" s="4">
        <f>M14/SQRT(4)</f>
        <v>10.042142346962997</v>
      </c>
      <c r="N15" s="4">
        <f>N14/SQRT(6)</f>
        <v>6.3248898101951934</v>
      </c>
      <c r="O15" s="4">
        <f>O14/SQRT(3)</f>
        <v>7.0229251582070633</v>
      </c>
      <c r="P15" s="4">
        <f>P14/SQRT(3)</f>
        <v>2.149576185618407</v>
      </c>
      <c r="Q15" s="4">
        <f>Q14/SQRT(3)</f>
        <v>3.0983669533768539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 x14ac:dyDescent="0.25"/>
  <sheetData/>
  <phoneticPr fontId="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8618736016194</cp:lastModifiedBy>
  <dcterms:created xsi:type="dcterms:W3CDTF">2021-11-02T13:48:00Z</dcterms:created>
  <dcterms:modified xsi:type="dcterms:W3CDTF">2022-03-07T06:21:14Z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2052-11.1.0.10524</vt:lpwstr>
  </property>
  <property fmtid="{D5CDD505-2E9C-101B-9397-08002B2CF9AE}" pid="3" name="ICV">
    <vt:lpwstr>569D88D46DD648028E8AE53837B1115B</vt:lpwstr>
  </property>
</Properties>
</file>