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3630" yWindow="1605" windowWidth="20760" windowHeight="11820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Q4" i="2" l="1"/>
  <c r="S4" i="2" s="1"/>
  <c r="T4" i="2" s="1"/>
  <c r="Q5" i="2"/>
  <c r="S5" i="2" s="1"/>
  <c r="T5" i="2" s="1"/>
  <c r="Q6" i="2"/>
  <c r="S6" i="2" s="1"/>
  <c r="T6" i="2" s="1"/>
  <c r="Q7" i="2"/>
  <c r="S7" i="2" s="1"/>
  <c r="T7" i="2" s="1"/>
  <c r="Q8" i="2"/>
  <c r="S8" i="2" s="1"/>
  <c r="T8" i="2" s="1"/>
  <c r="Q9" i="2"/>
  <c r="S9" i="2" s="1"/>
  <c r="T9" i="2" s="1"/>
  <c r="Q10" i="2"/>
  <c r="S10" i="2" s="1"/>
  <c r="T10" i="2" s="1"/>
  <c r="Q11" i="2"/>
  <c r="S11" i="2" s="1"/>
  <c r="T11" i="2" s="1"/>
  <c r="Q12" i="2"/>
  <c r="S12" i="2" s="1"/>
  <c r="T12" i="2" s="1"/>
  <c r="Q13" i="2"/>
  <c r="S13" i="2" s="1"/>
  <c r="T13" i="2" s="1"/>
  <c r="Q14" i="2"/>
  <c r="S14" i="2" s="1"/>
  <c r="T14" i="2" s="1"/>
  <c r="Q17" i="2"/>
  <c r="S17" i="2" s="1"/>
  <c r="T17" i="2" s="1"/>
  <c r="Q18" i="2"/>
  <c r="S18" i="2" s="1"/>
  <c r="T18" i="2" s="1"/>
  <c r="Q19" i="2"/>
  <c r="S19" i="2" s="1"/>
  <c r="T19" i="2" s="1"/>
  <c r="Q20" i="2"/>
  <c r="S20" i="2" s="1"/>
  <c r="T20" i="2" s="1"/>
  <c r="Q21" i="2"/>
  <c r="S21" i="2" s="1"/>
  <c r="T21" i="2" s="1"/>
  <c r="Q22" i="2"/>
  <c r="S22" i="2" s="1"/>
  <c r="T22" i="2" s="1"/>
  <c r="Q23" i="2"/>
  <c r="S23" i="2" s="1"/>
  <c r="T23" i="2" s="1"/>
  <c r="Q24" i="2"/>
  <c r="S24" i="2" s="1"/>
  <c r="T24" i="2" s="1"/>
  <c r="Q25" i="2"/>
  <c r="S25" i="2" s="1"/>
  <c r="T25" i="2" s="1"/>
  <c r="Q26" i="2"/>
  <c r="S26" i="2" s="1"/>
  <c r="T26" i="2" s="1"/>
  <c r="Q27" i="2"/>
  <c r="S27" i="2" s="1"/>
  <c r="T27" i="2" s="1"/>
  <c r="Q28" i="2"/>
  <c r="S28" i="2" s="1"/>
  <c r="T28" i="2" s="1"/>
  <c r="Q31" i="2"/>
  <c r="S31" i="2" s="1"/>
  <c r="T31" i="2" s="1"/>
  <c r="Q32" i="2"/>
  <c r="S32" i="2" s="1"/>
  <c r="T32" i="2" s="1"/>
  <c r="Q33" i="2"/>
  <c r="S33" i="2" s="1"/>
  <c r="T33" i="2" s="1"/>
  <c r="Q34" i="2"/>
  <c r="S34" i="2" s="1"/>
  <c r="T34" i="2" s="1"/>
  <c r="Q35" i="2"/>
  <c r="S35" i="2" s="1"/>
  <c r="T35" i="2" s="1"/>
  <c r="Q36" i="2"/>
  <c r="S36" i="2" s="1"/>
  <c r="T36" i="2" s="1"/>
  <c r="Q37" i="2"/>
  <c r="S37" i="2" s="1"/>
  <c r="T37" i="2" s="1"/>
  <c r="Q38" i="2"/>
  <c r="S38" i="2" s="1"/>
  <c r="T38" i="2" s="1"/>
  <c r="Q39" i="2"/>
  <c r="S39" i="2" s="1"/>
  <c r="T39" i="2" s="1"/>
  <c r="Q40" i="2"/>
  <c r="S40" i="2" s="1"/>
  <c r="T40" i="2" s="1"/>
  <c r="Q41" i="2"/>
  <c r="S41" i="2" s="1"/>
  <c r="T41" i="2" s="1"/>
  <c r="Q42" i="2"/>
  <c r="S42" i="2" s="1"/>
  <c r="T42" i="2" s="1"/>
  <c r="Q3" i="2"/>
  <c r="S3" i="2" s="1"/>
  <c r="T3" i="2" s="1"/>
  <c r="D38" i="2"/>
  <c r="F38" i="2" s="1"/>
  <c r="G38" i="2" s="1"/>
  <c r="D39" i="2"/>
  <c r="F39" i="2" s="1"/>
  <c r="G39" i="2" s="1"/>
  <c r="D40" i="2"/>
  <c r="F40" i="2" s="1"/>
  <c r="G40" i="2" s="1"/>
  <c r="D41" i="2"/>
  <c r="F41" i="2" s="1"/>
  <c r="G41" i="2" s="1"/>
  <c r="D42" i="2"/>
  <c r="F42" i="2" s="1"/>
  <c r="G42" i="2" s="1"/>
  <c r="D37" i="2"/>
  <c r="F37" i="2" s="1"/>
  <c r="G37" i="2" s="1"/>
  <c r="I39" i="2" s="1"/>
  <c r="F36" i="2"/>
  <c r="G36" i="2" s="1"/>
  <c r="F31" i="2"/>
  <c r="G31" i="2" s="1"/>
  <c r="H33" i="2" s="1"/>
  <c r="D32" i="2"/>
  <c r="F32" i="2" s="1"/>
  <c r="G32" i="2" s="1"/>
  <c r="D33" i="2"/>
  <c r="F33" i="2" s="1"/>
  <c r="G33" i="2" s="1"/>
  <c r="D34" i="2"/>
  <c r="F34" i="2" s="1"/>
  <c r="G34" i="2" s="1"/>
  <c r="D35" i="2"/>
  <c r="F35" i="2" s="1"/>
  <c r="G35" i="2" s="1"/>
  <c r="D36" i="2"/>
  <c r="D31" i="2"/>
  <c r="F24" i="2"/>
  <c r="G24" i="2" s="1"/>
  <c r="F28" i="2"/>
  <c r="G28" i="2" s="1"/>
  <c r="D24" i="2"/>
  <c r="D25" i="2"/>
  <c r="F25" i="2" s="1"/>
  <c r="G25" i="2" s="1"/>
  <c r="D26" i="2"/>
  <c r="F26" i="2" s="1"/>
  <c r="G26" i="2" s="1"/>
  <c r="D27" i="2"/>
  <c r="F27" i="2" s="1"/>
  <c r="G27" i="2" s="1"/>
  <c r="D28" i="2"/>
  <c r="D23" i="2"/>
  <c r="F23" i="2" s="1"/>
  <c r="G23" i="2" s="1"/>
  <c r="D18" i="2"/>
  <c r="F18" i="2" s="1"/>
  <c r="G18" i="2" s="1"/>
  <c r="D19" i="2"/>
  <c r="F19" i="2" s="1"/>
  <c r="G19" i="2" s="1"/>
  <c r="D20" i="2"/>
  <c r="F20" i="2" s="1"/>
  <c r="G20" i="2" s="1"/>
  <c r="D21" i="2"/>
  <c r="F21" i="2" s="1"/>
  <c r="G21" i="2" s="1"/>
  <c r="D22" i="2"/>
  <c r="F22" i="2" s="1"/>
  <c r="G22" i="2" s="1"/>
  <c r="D17" i="2"/>
  <c r="F17" i="2" s="1"/>
  <c r="G17" i="2" s="1"/>
  <c r="D10" i="2"/>
  <c r="F10" i="2" s="1"/>
  <c r="G10" i="2" s="1"/>
  <c r="D11" i="2"/>
  <c r="F11" i="2" s="1"/>
  <c r="G11" i="2" s="1"/>
  <c r="D12" i="2"/>
  <c r="F12" i="2" s="1"/>
  <c r="G12" i="2" s="1"/>
  <c r="D13" i="2"/>
  <c r="F13" i="2" s="1"/>
  <c r="G13" i="2" s="1"/>
  <c r="D14" i="2"/>
  <c r="F14" i="2" s="1"/>
  <c r="G14" i="2" s="1"/>
  <c r="D9" i="2"/>
  <c r="F9" i="2" s="1"/>
  <c r="G9" i="2" s="1"/>
  <c r="I11" i="2" s="1"/>
  <c r="D4" i="2"/>
  <c r="F4" i="2" s="1"/>
  <c r="G4" i="2" s="1"/>
  <c r="D5" i="2"/>
  <c r="F5" i="2" s="1"/>
  <c r="G5" i="2" s="1"/>
  <c r="D6" i="2"/>
  <c r="F6" i="2" s="1"/>
  <c r="G6" i="2" s="1"/>
  <c r="D7" i="2"/>
  <c r="F7" i="2" s="1"/>
  <c r="G7" i="2" s="1"/>
  <c r="D8" i="2"/>
  <c r="F8" i="2" s="1"/>
  <c r="G8" i="2" s="1"/>
  <c r="D3" i="2"/>
  <c r="F3" i="2" s="1"/>
  <c r="G3" i="2" s="1"/>
  <c r="I8" i="2" l="1"/>
  <c r="V36" i="2"/>
  <c r="I28" i="2"/>
  <c r="H36" i="2"/>
  <c r="V22" i="2"/>
  <c r="V8" i="2"/>
  <c r="I14" i="2"/>
  <c r="H22" i="2"/>
  <c r="I25" i="2"/>
  <c r="H25" i="2"/>
  <c r="H19" i="2"/>
  <c r="I19" i="2"/>
  <c r="I42" i="2"/>
  <c r="H42" i="2"/>
  <c r="H8" i="2"/>
  <c r="I5" i="2"/>
  <c r="H5" i="2"/>
  <c r="H28" i="2"/>
  <c r="H14" i="2"/>
  <c r="I36" i="2"/>
  <c r="I22" i="2"/>
  <c r="H39" i="2"/>
  <c r="H11" i="2"/>
  <c r="I33" i="2"/>
  <c r="U25" i="2"/>
  <c r="V19" i="2"/>
  <c r="V5" i="2"/>
  <c r="V42" i="2"/>
  <c r="V14" i="2"/>
  <c r="V11" i="2"/>
  <c r="U28" i="2"/>
  <c r="V39" i="2"/>
  <c r="U33" i="2"/>
  <c r="V33" i="2"/>
  <c r="U5" i="2"/>
  <c r="U14" i="2"/>
  <c r="V28" i="2"/>
  <c r="U39" i="2"/>
  <c r="U11" i="2"/>
  <c r="V25" i="2"/>
  <c r="U19" i="2"/>
  <c r="U42" i="2"/>
  <c r="U36" i="2"/>
  <c r="U22" i="2"/>
  <c r="U8" i="2"/>
</calcChain>
</file>

<file path=xl/sharedStrings.xml><?xml version="1.0" encoding="utf-8"?>
<sst xmlns="http://schemas.openxmlformats.org/spreadsheetml/2006/main" count="160" uniqueCount="53">
  <si>
    <t>PAL</t>
    <phoneticPr fontId="1" type="noConversion"/>
  </si>
  <si>
    <t>4CL1</t>
    <phoneticPr fontId="1" type="noConversion"/>
  </si>
  <si>
    <t>△△CT</t>
    <phoneticPr fontId="1" type="noConversion"/>
  </si>
  <si>
    <r>
      <t>2</t>
    </r>
    <r>
      <rPr>
        <vertAlign val="superscript"/>
        <sz val="11"/>
        <rFont val="宋体"/>
        <family val="3"/>
        <charset val="134"/>
      </rPr>
      <t>-△△CT</t>
    </r>
    <phoneticPr fontId="4" type="noConversion"/>
  </si>
  <si>
    <t>PAL1</t>
    <phoneticPr fontId="1" type="noConversion"/>
  </si>
  <si>
    <t>C4H</t>
    <phoneticPr fontId="1" type="noConversion"/>
  </si>
  <si>
    <t>4CL2</t>
    <phoneticPr fontId="1" type="noConversion"/>
  </si>
  <si>
    <t>COMT</t>
    <phoneticPr fontId="1" type="noConversion"/>
  </si>
  <si>
    <t>4CL2</t>
    <phoneticPr fontId="1" type="noConversion"/>
  </si>
  <si>
    <t>AG</t>
    <phoneticPr fontId="1" type="noConversion"/>
  </si>
  <si>
    <t>a</t>
    <phoneticPr fontId="1" type="noConversion"/>
  </si>
  <si>
    <t>b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</si>
  <si>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</si>
  <si>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</si>
  <si>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</si>
  <si>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b</t>
    <phoneticPr fontId="1" type="noConversion"/>
  </si>
  <si>
    <t>b</t>
    <phoneticPr fontId="1" type="noConversion"/>
  </si>
  <si>
    <t>a</t>
    <phoneticPr fontId="1" type="noConversion"/>
  </si>
  <si>
    <t>b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</si>
  <si>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</si>
  <si>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</si>
  <si>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</si>
  <si>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b</t>
    <phoneticPr fontId="1" type="noConversion"/>
  </si>
  <si>
    <t>NG</t>
    <phoneticPr fontId="5" type="noConversion"/>
  </si>
  <si>
    <t>RG</t>
    <phoneticPr fontId="5" type="noConversion"/>
  </si>
  <si>
    <t>PAL</t>
    <phoneticPr fontId="1" type="noConversion"/>
  </si>
  <si>
    <t>PAL1</t>
    <phoneticPr fontId="1" type="noConversion"/>
  </si>
  <si>
    <t>C4H</t>
    <phoneticPr fontId="1" type="noConversion"/>
  </si>
  <si>
    <t>4CL1</t>
    <phoneticPr fontId="1" type="noConversion"/>
  </si>
  <si>
    <t>COMT</t>
    <phoneticPr fontId="1" type="noConversion"/>
  </si>
  <si>
    <t>NG-CK1</t>
    <phoneticPr fontId="1" type="noConversion"/>
  </si>
  <si>
    <t>NG-CK2</t>
  </si>
  <si>
    <t>NG-CK3</t>
  </si>
  <si>
    <t>NG-CA1</t>
    <phoneticPr fontId="1" type="noConversion"/>
  </si>
  <si>
    <t>NG-CA2</t>
  </si>
  <si>
    <t>NG-CA3</t>
  </si>
  <si>
    <t>RG-CK1</t>
    <phoneticPr fontId="1" type="noConversion"/>
  </si>
  <si>
    <t>RG-CK2</t>
  </si>
  <si>
    <t>RG-CK3</t>
  </si>
  <si>
    <t>RG-CA1</t>
    <phoneticPr fontId="1" type="noConversion"/>
  </si>
  <si>
    <t>RG-CA2</t>
  </si>
  <si>
    <t>RG-CA3</t>
  </si>
  <si>
    <t>SE</t>
    <phoneticPr fontId="1" type="noConversion"/>
  </si>
  <si>
    <t>SE</t>
    <phoneticPr fontId="1" type="noConversion"/>
  </si>
  <si>
    <t>△CT</t>
    <phoneticPr fontId="1" type="noConversion"/>
  </si>
  <si>
    <r>
      <t xml:space="preserve">CT value of </t>
    </r>
    <r>
      <rPr>
        <i/>
        <sz val="11"/>
        <color theme="1"/>
        <rFont val="等线"/>
        <family val="3"/>
        <charset val="134"/>
        <scheme val="minor"/>
      </rPr>
      <t>PAL</t>
    </r>
    <phoneticPr fontId="1" type="noConversion"/>
  </si>
  <si>
    <r>
      <t xml:space="preserve">CT value of </t>
    </r>
    <r>
      <rPr>
        <i/>
        <sz val="11"/>
        <color theme="1"/>
        <rFont val="等线"/>
        <family val="3"/>
        <charset val="134"/>
        <scheme val="minor"/>
      </rPr>
      <t>Actin</t>
    </r>
    <phoneticPr fontId="1" type="noConversion"/>
  </si>
  <si>
    <r>
      <t xml:space="preserve">△CT of </t>
    </r>
    <r>
      <rPr>
        <i/>
        <sz val="11"/>
        <color theme="1"/>
        <rFont val="等线"/>
        <family val="3"/>
        <charset val="134"/>
        <scheme val="minor"/>
      </rPr>
      <t>Actin</t>
    </r>
    <phoneticPr fontId="1" type="noConversion"/>
  </si>
  <si>
    <r>
      <t xml:space="preserve">CT value of </t>
    </r>
    <r>
      <rPr>
        <i/>
        <sz val="11"/>
        <color theme="1"/>
        <rFont val="等线"/>
        <family val="3"/>
        <charset val="134"/>
        <scheme val="minor"/>
      </rPr>
      <t>PAL1</t>
    </r>
    <phoneticPr fontId="1" type="noConversion"/>
  </si>
  <si>
    <r>
      <t xml:space="preserve">CT value of </t>
    </r>
    <r>
      <rPr>
        <i/>
        <sz val="11"/>
        <color theme="1"/>
        <rFont val="等线"/>
        <family val="2"/>
        <scheme val="minor"/>
      </rPr>
      <t>C4H</t>
    </r>
    <phoneticPr fontId="1" type="noConversion"/>
  </si>
  <si>
    <r>
      <t xml:space="preserve">CT value of </t>
    </r>
    <r>
      <rPr>
        <i/>
        <sz val="11"/>
        <color theme="1"/>
        <rFont val="等线"/>
        <family val="2"/>
        <scheme val="minor"/>
      </rPr>
      <t>4CL1</t>
    </r>
    <phoneticPr fontId="1" type="noConversion"/>
  </si>
  <si>
    <r>
      <t xml:space="preserve">CT value of </t>
    </r>
    <r>
      <rPr>
        <i/>
        <sz val="11"/>
        <color theme="1"/>
        <rFont val="等线"/>
        <family val="2"/>
        <scheme val="minor"/>
      </rPr>
      <t>4CL2</t>
    </r>
    <phoneticPr fontId="1" type="noConversion"/>
  </si>
  <si>
    <r>
      <t xml:space="preserve">CT value of </t>
    </r>
    <r>
      <rPr>
        <i/>
        <sz val="11"/>
        <color theme="1"/>
        <rFont val="等线"/>
        <family val="2"/>
        <scheme val="minor"/>
      </rPr>
      <t>COMT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</si>
</sst>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0_ "/>
    <numFmt numFmtId="178" formatCode="0.000_);[Red]\(0.00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7" fontId="0" fillId="0" borderId="0" xfId="0" applyNumberFormat="1"/>
    <xf numFmtId="177" fontId="2" fillId="0" borderId="0" xfId="0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/>
    </xf>
    <xf numFmtId="178" fontId="0" fillId="0" borderId="0" xfId="0" applyNumberFormat="1"/>
    <xf numFmtId="178" fontId="2" fillId="0" borderId="0" xfId="0" applyNumberFormat="1" applyFont="1" applyBorder="1" applyAlignment="1">
      <alignment horizontal="center" vertical="center"/>
    </xf>
    <xf numFmtId="178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6" fillId="2" borderId="0" xfId="0" applyFont="1" applyFill="1"/>
    <xf numFmtId="0" fontId="6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abSelected="1" workbookViewId="0">
      <selection activeCell="X34" sqref="X34"/>
    </sheetView>
  </sheetViews>
  <sheetFormatPr defaultRowHeight="14.25" x14ac:dyDescent="0.2"/>
  <cols>
    <col min="2" max="2" width="14.875" customWidth="1"/>
    <col min="3" max="3" width="15" customWidth="1"/>
    <col min="5" max="5" width="11.875" customWidth="1"/>
    <col min="6" max="6" width="9.75" style="7" customWidth="1"/>
    <col min="8" max="8" width="9" style="9"/>
    <col min="9" max="9" width="8.5" style="9" customWidth="1"/>
    <col min="15" max="15" width="16.375" customWidth="1"/>
    <col min="18" max="18" width="14.75" customWidth="1"/>
    <col min="21" max="22" width="9" style="12"/>
  </cols>
  <sheetData>
    <row r="1" spans="1:23" x14ac:dyDescent="0.2">
      <c r="A1" s="1"/>
      <c r="B1" s="1"/>
    </row>
    <row r="2" spans="1:23" ht="15.75" x14ac:dyDescent="0.2">
      <c r="A2" s="16" t="s">
        <v>0</v>
      </c>
      <c r="B2" t="s">
        <v>45</v>
      </c>
      <c r="C2" t="s">
        <v>46</v>
      </c>
      <c r="D2" t="s">
        <v>44</v>
      </c>
      <c r="E2" t="s">
        <v>47</v>
      </c>
      <c r="F2" s="7" t="s">
        <v>2</v>
      </c>
      <c r="G2" s="3" t="s">
        <v>3</v>
      </c>
      <c r="H2" s="10" t="s">
        <v>9</v>
      </c>
      <c r="I2" s="9" t="s">
        <v>42</v>
      </c>
      <c r="N2" s="16" t="s">
        <v>1</v>
      </c>
      <c r="O2" t="s">
        <v>50</v>
      </c>
      <c r="P2" t="s">
        <v>46</v>
      </c>
      <c r="Q2" t="s">
        <v>44</v>
      </c>
      <c r="R2" t="s">
        <v>47</v>
      </c>
      <c r="S2" t="s">
        <v>2</v>
      </c>
      <c r="T2" s="3" t="s">
        <v>3</v>
      </c>
      <c r="U2" s="13" t="s">
        <v>9</v>
      </c>
      <c r="V2" s="12" t="s">
        <v>43</v>
      </c>
    </row>
    <row r="3" spans="1:23" x14ac:dyDescent="0.2">
      <c r="A3" t="s">
        <v>30</v>
      </c>
      <c r="B3" s="4">
        <v>21.18</v>
      </c>
      <c r="C3" s="4">
        <v>20.75</v>
      </c>
      <c r="D3" s="4">
        <f>B3-C3</f>
        <v>0.42999999999999972</v>
      </c>
      <c r="E3" s="4">
        <v>0.43</v>
      </c>
      <c r="F3" s="8">
        <f>D3-E3</f>
        <v>0</v>
      </c>
      <c r="G3" s="6">
        <f t="shared" ref="G3:G8" si="0">2^(-F3)</f>
        <v>1</v>
      </c>
      <c r="N3" t="s">
        <v>30</v>
      </c>
      <c r="O3" s="4">
        <v>26.24</v>
      </c>
      <c r="P3" s="4">
        <v>20.75</v>
      </c>
      <c r="Q3" s="4">
        <f>O3-P3</f>
        <v>5.4899999999999984</v>
      </c>
      <c r="R3" s="4">
        <v>5.49</v>
      </c>
      <c r="S3" s="4">
        <f>Q3-R3</f>
        <v>0</v>
      </c>
      <c r="T3" s="4">
        <f>2^(-S3)</f>
        <v>1</v>
      </c>
    </row>
    <row r="4" spans="1:23" x14ac:dyDescent="0.2">
      <c r="A4" t="s">
        <v>31</v>
      </c>
      <c r="B4" s="4">
        <v>21.31</v>
      </c>
      <c r="C4" s="4">
        <v>20.73</v>
      </c>
      <c r="D4" s="6">
        <f t="shared" ref="D4:D8" si="1">B4-C4</f>
        <v>0.57999999999999829</v>
      </c>
      <c r="E4" s="4">
        <v>0.57999999999999996</v>
      </c>
      <c r="F4" s="8">
        <f>D4-E4</f>
        <v>-1.6653345369377348E-15</v>
      </c>
      <c r="G4" s="6">
        <f t="shared" si="0"/>
        <v>1.0000000000000011</v>
      </c>
      <c r="I4" s="11"/>
      <c r="J4" s="4"/>
      <c r="K4" s="6"/>
      <c r="L4" s="6"/>
      <c r="N4" t="s">
        <v>31</v>
      </c>
      <c r="O4" s="4">
        <v>26.42</v>
      </c>
      <c r="P4" s="4">
        <v>20.73</v>
      </c>
      <c r="Q4" s="6">
        <f t="shared" ref="Q4:Q42" si="2">O4-P4</f>
        <v>5.6900000000000013</v>
      </c>
      <c r="R4" s="4">
        <v>5.69</v>
      </c>
      <c r="S4" s="6">
        <f t="shared" ref="S4:S42" si="3">Q4-R4</f>
        <v>0</v>
      </c>
      <c r="T4" s="6">
        <f t="shared" ref="T4:T42" si="4">2^(-S4)</f>
        <v>1</v>
      </c>
      <c r="U4" s="14"/>
      <c r="V4" s="14"/>
    </row>
    <row r="5" spans="1:23" x14ac:dyDescent="0.2">
      <c r="A5" t="s">
        <v>32</v>
      </c>
      <c r="B5" s="4">
        <v>21.29</v>
      </c>
      <c r="C5" s="4">
        <v>20.87</v>
      </c>
      <c r="D5" s="6">
        <f t="shared" si="1"/>
        <v>0.41999999999999815</v>
      </c>
      <c r="E5" s="4">
        <v>0.42</v>
      </c>
      <c r="F5" s="8">
        <f t="shared" ref="F5:F8" si="5">D5-E5</f>
        <v>-1.8318679906315083E-15</v>
      </c>
      <c r="G5" s="6">
        <f t="shared" si="0"/>
        <v>1.0000000000000013</v>
      </c>
      <c r="H5" s="9">
        <f>AVERAGE(G3:G5)</f>
        <v>1.0000000000000007</v>
      </c>
      <c r="I5" s="11">
        <f>STDEV(G3:G5)</f>
        <v>7.3643864125902954E-16</v>
      </c>
      <c r="J5" s="4" t="s">
        <v>10</v>
      </c>
      <c r="K5" s="6"/>
      <c r="L5" s="6"/>
      <c r="N5" t="s">
        <v>32</v>
      </c>
      <c r="O5" s="4">
        <v>26.44</v>
      </c>
      <c r="P5" s="4">
        <v>20.87</v>
      </c>
      <c r="Q5" s="6">
        <f t="shared" si="2"/>
        <v>5.57</v>
      </c>
      <c r="R5" s="4">
        <v>5.57</v>
      </c>
      <c r="S5" s="6">
        <f t="shared" si="3"/>
        <v>0</v>
      </c>
      <c r="T5" s="6">
        <f t="shared" si="4"/>
        <v>1</v>
      </c>
      <c r="U5" s="12">
        <f>AVERAGE(T3:T5)</f>
        <v>1</v>
      </c>
      <c r="V5" s="12">
        <f>STDEV(T3:T5)</f>
        <v>0</v>
      </c>
      <c r="W5" t="s">
        <v>17</v>
      </c>
    </row>
    <row r="6" spans="1:23" x14ac:dyDescent="0.2">
      <c r="A6" t="s">
        <v>33</v>
      </c>
      <c r="B6" s="4">
        <v>22.01</v>
      </c>
      <c r="C6" s="4">
        <v>21.29</v>
      </c>
      <c r="D6" s="6">
        <f t="shared" si="1"/>
        <v>0.72000000000000242</v>
      </c>
      <c r="E6" s="4">
        <v>0.43</v>
      </c>
      <c r="F6" s="8">
        <f t="shared" si="5"/>
        <v>0.29000000000000242</v>
      </c>
      <c r="G6" s="6">
        <f t="shared" si="0"/>
        <v>0.81790205855777975</v>
      </c>
      <c r="I6" s="11"/>
      <c r="N6" t="s">
        <v>33</v>
      </c>
      <c r="O6" s="4">
        <v>27.82</v>
      </c>
      <c r="P6" s="4">
        <v>21.29</v>
      </c>
      <c r="Q6" s="6">
        <f t="shared" si="2"/>
        <v>6.5300000000000011</v>
      </c>
      <c r="R6" s="4">
        <v>5.49</v>
      </c>
      <c r="S6" s="6">
        <f t="shared" si="3"/>
        <v>1.0400000000000009</v>
      </c>
      <c r="T6" s="6">
        <f t="shared" si="4"/>
        <v>0.48632747370614243</v>
      </c>
    </row>
    <row r="7" spans="1:23" x14ac:dyDescent="0.2">
      <c r="A7" t="s">
        <v>34</v>
      </c>
      <c r="B7" s="4">
        <v>22.07</v>
      </c>
      <c r="C7" s="4">
        <v>21.02</v>
      </c>
      <c r="D7" s="6">
        <f t="shared" si="1"/>
        <v>1.0500000000000007</v>
      </c>
      <c r="E7" s="4">
        <v>0.57999999999999996</v>
      </c>
      <c r="F7" s="8">
        <f t="shared" si="5"/>
        <v>0.47000000000000075</v>
      </c>
      <c r="G7" s="6">
        <f t="shared" si="0"/>
        <v>0.72196459776124766</v>
      </c>
      <c r="I7" s="11"/>
      <c r="J7" s="1"/>
      <c r="K7" s="6"/>
      <c r="L7" s="6"/>
      <c r="N7" t="s">
        <v>34</v>
      </c>
      <c r="O7" s="4">
        <v>28.04</v>
      </c>
      <c r="P7" s="4">
        <v>21.42</v>
      </c>
      <c r="Q7" s="6">
        <f t="shared" si="2"/>
        <v>6.6199999999999974</v>
      </c>
      <c r="R7" s="4">
        <v>5.69</v>
      </c>
      <c r="S7" s="6">
        <f t="shared" si="3"/>
        <v>0.92999999999999705</v>
      </c>
      <c r="T7" s="6">
        <f t="shared" si="4"/>
        <v>0.52485834181153479</v>
      </c>
    </row>
    <row r="8" spans="1:23" x14ac:dyDescent="0.2">
      <c r="A8" t="s">
        <v>35</v>
      </c>
      <c r="B8" s="4">
        <v>22.1</v>
      </c>
      <c r="C8" s="4">
        <v>21.19</v>
      </c>
      <c r="D8" s="6">
        <f t="shared" si="1"/>
        <v>0.91000000000000014</v>
      </c>
      <c r="E8" s="4">
        <v>0.42</v>
      </c>
      <c r="F8" s="8">
        <f t="shared" si="5"/>
        <v>0.49000000000000016</v>
      </c>
      <c r="G8" s="6">
        <f t="shared" si="0"/>
        <v>0.71202509779853584</v>
      </c>
      <c r="H8" s="9">
        <f t="shared" ref="H8:H42" si="6">AVERAGE(G6:G8)</f>
        <v>0.75063058470585453</v>
      </c>
      <c r="I8" s="11">
        <f t="shared" ref="I8:I42" si="7">STDEV(G6:G8)</f>
        <v>5.847039259774893E-2</v>
      </c>
      <c r="J8" t="s">
        <v>11</v>
      </c>
      <c r="N8" t="s">
        <v>35</v>
      </c>
      <c r="O8" s="4">
        <v>28.21</v>
      </c>
      <c r="P8" s="4">
        <v>21.52</v>
      </c>
      <c r="Q8" s="6">
        <f t="shared" si="2"/>
        <v>6.6900000000000013</v>
      </c>
      <c r="R8" s="4">
        <v>5.57</v>
      </c>
      <c r="S8" s="6">
        <f t="shared" si="3"/>
        <v>1.120000000000001</v>
      </c>
      <c r="T8" s="6">
        <f t="shared" si="4"/>
        <v>0.4600938253124372</v>
      </c>
      <c r="U8" s="12">
        <f t="shared" ref="U8:U42" si="8">AVERAGE(T6:T8)</f>
        <v>0.49042654694337146</v>
      </c>
      <c r="V8" s="12">
        <f t="shared" ref="V8:V42" si="9">STDEV(T6:T8)</f>
        <v>3.2576255929642937E-2</v>
      </c>
      <c r="W8" t="s">
        <v>11</v>
      </c>
    </row>
    <row r="9" spans="1:23" x14ac:dyDescent="0.2">
      <c r="A9" t="s">
        <v>36</v>
      </c>
      <c r="B9" s="4">
        <v>18.09</v>
      </c>
      <c r="C9" s="4">
        <v>18.8</v>
      </c>
      <c r="D9" s="4">
        <f>B9-C9</f>
        <v>-0.71000000000000085</v>
      </c>
      <c r="E9" s="4">
        <v>-0.71</v>
      </c>
      <c r="F9" s="8">
        <f>D9-E9</f>
        <v>-8.8817841970012523E-16</v>
      </c>
      <c r="G9" s="4">
        <f>2^(-F9)</f>
        <v>1.0000000000000007</v>
      </c>
      <c r="I9" s="11"/>
      <c r="N9" t="s">
        <v>36</v>
      </c>
      <c r="O9" s="4">
        <v>25.52</v>
      </c>
      <c r="P9" s="4">
        <v>18.8</v>
      </c>
      <c r="Q9" s="6">
        <f t="shared" si="2"/>
        <v>6.7199999999999989</v>
      </c>
      <c r="R9" s="4">
        <v>6.72</v>
      </c>
      <c r="S9" s="6">
        <f t="shared" si="3"/>
        <v>0</v>
      </c>
      <c r="T9" s="6">
        <f t="shared" si="4"/>
        <v>1</v>
      </c>
    </row>
    <row r="10" spans="1:23" x14ac:dyDescent="0.2">
      <c r="A10" t="s">
        <v>37</v>
      </c>
      <c r="B10" s="4">
        <v>18.07</v>
      </c>
      <c r="C10" s="4">
        <v>18.260000000000002</v>
      </c>
      <c r="D10" s="6">
        <f t="shared" ref="D10:D14" si="10">B10-C10</f>
        <v>-0.19000000000000128</v>
      </c>
      <c r="E10" s="4">
        <v>-0.19</v>
      </c>
      <c r="F10" s="8">
        <f t="shared" ref="F10:F14" si="11">D10-E10</f>
        <v>-1.27675647831893E-15</v>
      </c>
      <c r="G10" s="6">
        <f t="shared" ref="G10:G14" si="12">2^(-F10)</f>
        <v>1.0000000000000009</v>
      </c>
      <c r="I10" s="11"/>
      <c r="N10" t="s">
        <v>37</v>
      </c>
      <c r="O10" s="4">
        <v>25.2</v>
      </c>
      <c r="P10" s="4">
        <v>18.260000000000002</v>
      </c>
      <c r="Q10" s="6">
        <f t="shared" si="2"/>
        <v>6.9399999999999977</v>
      </c>
      <c r="R10" s="4">
        <v>6.94</v>
      </c>
      <c r="S10" s="6">
        <f t="shared" si="3"/>
        <v>0</v>
      </c>
      <c r="T10" s="6">
        <f t="shared" si="4"/>
        <v>1</v>
      </c>
    </row>
    <row r="11" spans="1:23" x14ac:dyDescent="0.2">
      <c r="A11" t="s">
        <v>38</v>
      </c>
      <c r="B11" s="4">
        <v>18.03</v>
      </c>
      <c r="C11" s="4">
        <v>18.2</v>
      </c>
      <c r="D11" s="6">
        <f t="shared" si="10"/>
        <v>-0.16999999999999815</v>
      </c>
      <c r="E11" s="4">
        <v>-0.17</v>
      </c>
      <c r="F11" s="8">
        <f t="shared" si="11"/>
        <v>1.8596235662471372E-15</v>
      </c>
      <c r="G11" s="6">
        <f t="shared" si="12"/>
        <v>0.99999999999999867</v>
      </c>
      <c r="H11" s="9">
        <f t="shared" si="6"/>
        <v>1.0000000000000002</v>
      </c>
      <c r="I11" s="11">
        <f t="shared" si="7"/>
        <v>1.2362920382602608E-15</v>
      </c>
      <c r="J11" t="s">
        <v>12</v>
      </c>
      <c r="N11" t="s">
        <v>38</v>
      </c>
      <c r="O11" s="4">
        <v>25.32</v>
      </c>
      <c r="P11" s="4">
        <v>18.2</v>
      </c>
      <c r="Q11" s="6">
        <f t="shared" si="2"/>
        <v>7.120000000000001</v>
      </c>
      <c r="R11" s="4">
        <v>7.12</v>
      </c>
      <c r="S11" s="6">
        <f t="shared" si="3"/>
        <v>0</v>
      </c>
      <c r="T11" s="6">
        <f t="shared" si="4"/>
        <v>1</v>
      </c>
      <c r="U11" s="12">
        <f t="shared" si="8"/>
        <v>1</v>
      </c>
      <c r="V11" s="12">
        <f t="shared" si="9"/>
        <v>0</v>
      </c>
      <c r="W11" t="s">
        <v>18</v>
      </c>
    </row>
    <row r="12" spans="1:23" x14ac:dyDescent="0.2">
      <c r="A12" t="s">
        <v>39</v>
      </c>
      <c r="B12" s="4">
        <v>18.239999999999998</v>
      </c>
      <c r="C12" s="4">
        <v>18.88</v>
      </c>
      <c r="D12" s="6">
        <f t="shared" si="10"/>
        <v>-0.64000000000000057</v>
      </c>
      <c r="E12" s="4">
        <v>-0.71</v>
      </c>
      <c r="F12" s="8">
        <f t="shared" si="11"/>
        <v>6.9999999999999396E-2</v>
      </c>
      <c r="G12" s="6">
        <f t="shared" si="12"/>
        <v>0.95263799804393767</v>
      </c>
      <c r="I12" s="11"/>
      <c r="N12" t="s">
        <v>39</v>
      </c>
      <c r="O12" s="4">
        <v>24.63</v>
      </c>
      <c r="P12" s="4">
        <v>18.829999999999998</v>
      </c>
      <c r="Q12" s="6">
        <f t="shared" si="2"/>
        <v>5.8000000000000007</v>
      </c>
      <c r="R12" s="4">
        <v>6.72</v>
      </c>
      <c r="S12" s="6">
        <f t="shared" si="3"/>
        <v>-0.91999999999999904</v>
      </c>
      <c r="T12" s="6">
        <f t="shared" si="4"/>
        <v>1.8921152934511904</v>
      </c>
    </row>
    <row r="13" spans="1:23" x14ac:dyDescent="0.2">
      <c r="A13" t="s">
        <v>40</v>
      </c>
      <c r="B13" s="4">
        <v>18.29</v>
      </c>
      <c r="C13" s="4">
        <v>18.29</v>
      </c>
      <c r="D13" s="6">
        <f t="shared" si="10"/>
        <v>0</v>
      </c>
      <c r="E13" s="4">
        <v>-0.19</v>
      </c>
      <c r="F13" s="8">
        <f t="shared" si="11"/>
        <v>0.19</v>
      </c>
      <c r="G13" s="6">
        <f t="shared" si="12"/>
        <v>0.87660572131603509</v>
      </c>
      <c r="I13" s="11"/>
      <c r="N13" t="s">
        <v>40</v>
      </c>
      <c r="O13" s="4">
        <v>24.4</v>
      </c>
      <c r="P13" s="4">
        <v>18.29</v>
      </c>
      <c r="Q13" s="6">
        <f t="shared" si="2"/>
        <v>6.1099999999999994</v>
      </c>
      <c r="R13" s="4">
        <v>6.94</v>
      </c>
      <c r="S13" s="6">
        <f t="shared" si="3"/>
        <v>-0.83000000000000096</v>
      </c>
      <c r="T13" s="6">
        <f t="shared" si="4"/>
        <v>1.7776853623331415</v>
      </c>
    </row>
    <row r="14" spans="1:23" x14ac:dyDescent="0.2">
      <c r="A14" t="s">
        <v>41</v>
      </c>
      <c r="B14" s="4">
        <v>18.04</v>
      </c>
      <c r="C14" s="4">
        <v>18.2</v>
      </c>
      <c r="D14" s="6">
        <f t="shared" si="10"/>
        <v>-0.16000000000000014</v>
      </c>
      <c r="E14" s="4">
        <v>-0.17</v>
      </c>
      <c r="F14" s="8">
        <f t="shared" si="11"/>
        <v>9.9999999999998701E-3</v>
      </c>
      <c r="G14" s="6">
        <f t="shared" si="12"/>
        <v>0.99309249543703604</v>
      </c>
      <c r="H14" s="9">
        <f t="shared" si="6"/>
        <v>0.94077873826566971</v>
      </c>
      <c r="I14" s="11">
        <f t="shared" si="7"/>
        <v>5.9141978899472154E-2</v>
      </c>
      <c r="J14" t="s">
        <v>12</v>
      </c>
      <c r="N14" t="s">
        <v>41</v>
      </c>
      <c r="O14" s="4">
        <v>24.25</v>
      </c>
      <c r="P14" s="4">
        <v>18.2</v>
      </c>
      <c r="Q14" s="6">
        <f t="shared" si="2"/>
        <v>6.0500000000000007</v>
      </c>
      <c r="R14" s="4">
        <v>7.12</v>
      </c>
      <c r="S14" s="6">
        <f t="shared" si="3"/>
        <v>-1.0699999999999994</v>
      </c>
      <c r="T14" s="6">
        <f t="shared" si="4"/>
        <v>2.0994333672461334</v>
      </c>
      <c r="U14" s="12">
        <f t="shared" si="8"/>
        <v>1.9230780076768219</v>
      </c>
      <c r="V14" s="12">
        <f t="shared" si="9"/>
        <v>0.16309341470622368</v>
      </c>
      <c r="W14" t="s">
        <v>19</v>
      </c>
    </row>
    <row r="15" spans="1:23" x14ac:dyDescent="0.2">
      <c r="I15" s="11"/>
      <c r="Q15" s="6"/>
      <c r="S15" s="6"/>
      <c r="T15" s="6"/>
    </row>
    <row r="16" spans="1:23" ht="15.75" x14ac:dyDescent="0.2">
      <c r="A16" s="16" t="s">
        <v>4</v>
      </c>
      <c r="B16" t="s">
        <v>48</v>
      </c>
      <c r="C16" t="s">
        <v>46</v>
      </c>
      <c r="D16" t="s">
        <v>44</v>
      </c>
      <c r="E16" t="s">
        <v>47</v>
      </c>
      <c r="F16" s="7" t="s">
        <v>2</v>
      </c>
      <c r="G16" s="3" t="s">
        <v>3</v>
      </c>
      <c r="I16" s="11"/>
      <c r="N16" s="16" t="s">
        <v>6</v>
      </c>
      <c r="O16" t="s">
        <v>51</v>
      </c>
      <c r="P16" t="s">
        <v>46</v>
      </c>
      <c r="Q16" t="s">
        <v>44</v>
      </c>
      <c r="R16" t="s">
        <v>47</v>
      </c>
      <c r="S16" t="s">
        <v>2</v>
      </c>
      <c r="T16" s="3" t="s">
        <v>3</v>
      </c>
    </row>
    <row r="17" spans="1:23" x14ac:dyDescent="0.2">
      <c r="A17" t="s">
        <v>30</v>
      </c>
      <c r="B17" s="4">
        <v>25.81</v>
      </c>
      <c r="C17" s="4">
        <v>20.75</v>
      </c>
      <c r="D17" s="4">
        <f>B17-C17</f>
        <v>5.0599999999999987</v>
      </c>
      <c r="E17" s="4">
        <v>5.0599999999999996</v>
      </c>
      <c r="F17" s="8">
        <f>D17-E17</f>
        <v>0</v>
      </c>
      <c r="G17" s="4">
        <f>2^(-F17)</f>
        <v>1</v>
      </c>
      <c r="I17" s="11"/>
      <c r="N17" t="s">
        <v>30</v>
      </c>
      <c r="O17" s="4">
        <v>24.81</v>
      </c>
      <c r="P17" s="4">
        <v>20.75</v>
      </c>
      <c r="Q17" s="6">
        <f t="shared" si="2"/>
        <v>4.0599999999999987</v>
      </c>
      <c r="R17" s="4">
        <v>4.0599999999999996</v>
      </c>
      <c r="S17" s="6">
        <f t="shared" si="3"/>
        <v>0</v>
      </c>
      <c r="T17" s="6">
        <f t="shared" si="4"/>
        <v>1</v>
      </c>
    </row>
    <row r="18" spans="1:23" x14ac:dyDescent="0.2">
      <c r="A18" t="s">
        <v>31</v>
      </c>
      <c r="B18" s="4">
        <v>25.77</v>
      </c>
      <c r="C18" s="4">
        <v>20.73</v>
      </c>
      <c r="D18" s="6">
        <f t="shared" ref="D18:D22" si="13">B18-C18</f>
        <v>5.0399999999999991</v>
      </c>
      <c r="E18" s="4">
        <v>5.04</v>
      </c>
      <c r="F18" s="8">
        <f t="shared" ref="F18:F22" si="14">D18-E18</f>
        <v>0</v>
      </c>
      <c r="G18" s="6">
        <f t="shared" ref="G18:G22" si="15">2^(-F18)</f>
        <v>1</v>
      </c>
      <c r="I18" s="11"/>
      <c r="J18" s="1"/>
      <c r="K18" s="1"/>
      <c r="L18" s="6"/>
      <c r="N18" t="s">
        <v>31</v>
      </c>
      <c r="O18" s="4">
        <v>24.9</v>
      </c>
      <c r="P18" s="4">
        <v>20.73</v>
      </c>
      <c r="Q18" s="6">
        <f t="shared" si="2"/>
        <v>4.1699999999999982</v>
      </c>
      <c r="R18" s="4">
        <v>4.17</v>
      </c>
      <c r="S18" s="6">
        <f t="shared" si="3"/>
        <v>0</v>
      </c>
      <c r="T18" s="6">
        <f t="shared" si="4"/>
        <v>1</v>
      </c>
    </row>
    <row r="19" spans="1:23" x14ac:dyDescent="0.2">
      <c r="A19" t="s">
        <v>32</v>
      </c>
      <c r="B19" s="4">
        <v>25.73</v>
      </c>
      <c r="C19" s="4">
        <v>20.87</v>
      </c>
      <c r="D19" s="6">
        <f t="shared" si="13"/>
        <v>4.8599999999999994</v>
      </c>
      <c r="E19" s="4">
        <v>4.8600000000000003</v>
      </c>
      <c r="F19" s="8">
        <f t="shared" si="14"/>
        <v>0</v>
      </c>
      <c r="G19" s="6">
        <f t="shared" si="15"/>
        <v>1</v>
      </c>
      <c r="H19" s="9">
        <f t="shared" si="6"/>
        <v>1</v>
      </c>
      <c r="I19" s="11">
        <f t="shared" si="7"/>
        <v>0</v>
      </c>
      <c r="J19" t="s">
        <v>13</v>
      </c>
      <c r="N19" t="s">
        <v>32</v>
      </c>
      <c r="O19" s="4">
        <v>25.06</v>
      </c>
      <c r="P19" s="4">
        <v>20.87</v>
      </c>
      <c r="Q19" s="6">
        <f t="shared" si="2"/>
        <v>4.1899999999999977</v>
      </c>
      <c r="R19" s="4">
        <v>4.1900000000000004</v>
      </c>
      <c r="S19" s="6">
        <f t="shared" si="3"/>
        <v>0</v>
      </c>
      <c r="T19" s="6">
        <f t="shared" si="4"/>
        <v>1</v>
      </c>
      <c r="U19" s="12">
        <f t="shared" si="8"/>
        <v>1</v>
      </c>
      <c r="V19" s="12">
        <f t="shared" si="9"/>
        <v>0</v>
      </c>
      <c r="W19" t="s">
        <v>20</v>
      </c>
    </row>
    <row r="20" spans="1:23" x14ac:dyDescent="0.2">
      <c r="A20" t="s">
        <v>33</v>
      </c>
      <c r="B20" s="4">
        <v>27.12</v>
      </c>
      <c r="C20" s="4">
        <v>21.29</v>
      </c>
      <c r="D20" s="6">
        <f t="shared" si="13"/>
        <v>5.8300000000000018</v>
      </c>
      <c r="E20" s="4">
        <v>5.0599999999999996</v>
      </c>
      <c r="F20" s="8">
        <f t="shared" si="14"/>
        <v>0.77000000000000224</v>
      </c>
      <c r="G20" s="6">
        <f t="shared" si="15"/>
        <v>0.58641747461593852</v>
      </c>
      <c r="I20" s="11"/>
      <c r="M20" s="3"/>
      <c r="N20" t="s">
        <v>33</v>
      </c>
      <c r="O20" s="4">
        <v>31.83</v>
      </c>
      <c r="P20" s="4">
        <v>21.29</v>
      </c>
      <c r="Q20" s="6">
        <f t="shared" si="2"/>
        <v>10.54</v>
      </c>
      <c r="R20" s="4">
        <v>4.0599999999999996</v>
      </c>
      <c r="S20" s="6">
        <f t="shared" si="3"/>
        <v>6.4799999999999995</v>
      </c>
      <c r="T20" s="6">
        <f t="shared" si="4"/>
        <v>1.1202775375123661E-2</v>
      </c>
    </row>
    <row r="21" spans="1:23" x14ac:dyDescent="0.2">
      <c r="A21" t="s">
        <v>34</v>
      </c>
      <c r="B21" s="4">
        <v>27.01</v>
      </c>
      <c r="C21" s="4">
        <v>21.42</v>
      </c>
      <c r="D21" s="6">
        <f t="shared" si="13"/>
        <v>5.59</v>
      </c>
      <c r="E21" s="4">
        <v>5.0199999999999996</v>
      </c>
      <c r="F21" s="8">
        <f t="shared" si="14"/>
        <v>0.57000000000000028</v>
      </c>
      <c r="G21" s="6">
        <f t="shared" si="15"/>
        <v>0.673616788432845</v>
      </c>
      <c r="I21" s="11"/>
      <c r="K21" s="6"/>
      <c r="L21" s="6"/>
      <c r="M21" s="2"/>
      <c r="N21" t="s">
        <v>34</v>
      </c>
      <c r="O21" s="4">
        <v>31.99</v>
      </c>
      <c r="P21" s="4">
        <v>21.42</v>
      </c>
      <c r="Q21" s="6">
        <f t="shared" si="2"/>
        <v>10.569999999999997</v>
      </c>
      <c r="R21" s="4">
        <v>4.17</v>
      </c>
      <c r="S21" s="6">
        <f t="shared" si="3"/>
        <v>6.3999999999999968</v>
      </c>
      <c r="T21" s="6">
        <f t="shared" si="4"/>
        <v>1.184153567586251E-2</v>
      </c>
    </row>
    <row r="22" spans="1:23" x14ac:dyDescent="0.2">
      <c r="A22" t="s">
        <v>35</v>
      </c>
      <c r="B22" s="4">
        <v>27.33</v>
      </c>
      <c r="C22" s="4">
        <v>21.89</v>
      </c>
      <c r="D22" s="6">
        <f t="shared" si="13"/>
        <v>5.4399999999999977</v>
      </c>
      <c r="E22" s="4">
        <v>4.8600000000000003</v>
      </c>
      <c r="F22" s="8">
        <f t="shared" si="14"/>
        <v>0.57999999999999741</v>
      </c>
      <c r="G22" s="6">
        <f t="shared" si="15"/>
        <v>0.66896377739305724</v>
      </c>
      <c r="H22" s="9">
        <f t="shared" si="6"/>
        <v>0.64299934681394688</v>
      </c>
      <c r="I22" s="11">
        <f t="shared" si="7"/>
        <v>4.9056537016058464E-2</v>
      </c>
      <c r="J22" t="s">
        <v>11</v>
      </c>
      <c r="N22" t="s">
        <v>35</v>
      </c>
      <c r="O22" s="4">
        <v>31.86</v>
      </c>
      <c r="P22" s="4">
        <v>21.19</v>
      </c>
      <c r="Q22" s="6">
        <f t="shared" si="2"/>
        <v>10.669999999999998</v>
      </c>
      <c r="R22" s="4">
        <v>4.1900000000000004</v>
      </c>
      <c r="S22" s="6">
        <f t="shared" si="3"/>
        <v>6.4799999999999978</v>
      </c>
      <c r="T22" s="6">
        <f t="shared" si="4"/>
        <v>1.1202775375123672E-2</v>
      </c>
      <c r="U22" s="12">
        <f t="shared" si="8"/>
        <v>1.1415695475369948E-2</v>
      </c>
      <c r="V22" s="12">
        <f t="shared" si="9"/>
        <v>3.6878843157921783E-4</v>
      </c>
      <c r="W22" t="s">
        <v>11</v>
      </c>
    </row>
    <row r="23" spans="1:23" x14ac:dyDescent="0.2">
      <c r="A23" t="s">
        <v>36</v>
      </c>
      <c r="B23" s="4">
        <v>25.36</v>
      </c>
      <c r="C23" s="4">
        <v>18.8</v>
      </c>
      <c r="D23" s="2">
        <f>B23-C23</f>
        <v>6.5599999999999987</v>
      </c>
      <c r="E23" s="4">
        <v>6.56</v>
      </c>
      <c r="F23" s="8">
        <f>D23-E23</f>
        <v>0</v>
      </c>
      <c r="G23" s="4">
        <f>2^(-F23)</f>
        <v>1</v>
      </c>
      <c r="I23" s="11"/>
      <c r="J23" s="5"/>
      <c r="L23" s="6"/>
      <c r="M23" s="2"/>
      <c r="N23" t="s">
        <v>36</v>
      </c>
      <c r="O23" s="4">
        <v>24.06</v>
      </c>
      <c r="P23" s="4">
        <v>18.8</v>
      </c>
      <c r="Q23" s="6">
        <f t="shared" si="2"/>
        <v>5.259999999999998</v>
      </c>
      <c r="R23" s="4">
        <v>5.26</v>
      </c>
      <c r="S23" s="6">
        <f t="shared" si="3"/>
        <v>0</v>
      </c>
      <c r="T23" s="6">
        <f t="shared" si="4"/>
        <v>1</v>
      </c>
    </row>
    <row r="24" spans="1:23" x14ac:dyDescent="0.2">
      <c r="A24" t="s">
        <v>37</v>
      </c>
      <c r="B24" s="4">
        <v>25.39</v>
      </c>
      <c r="C24" s="4">
        <v>18.260000000000002</v>
      </c>
      <c r="D24" s="6">
        <f t="shared" ref="D24:D28" si="16">B24-C24</f>
        <v>7.129999999999999</v>
      </c>
      <c r="E24" s="4">
        <v>7.13</v>
      </c>
      <c r="F24" s="8">
        <f t="shared" ref="F24:F28" si="17">D24-E24</f>
        <v>0</v>
      </c>
      <c r="G24" s="6">
        <f t="shared" ref="G24:G28" si="18">2^(-F24)</f>
        <v>1</v>
      </c>
      <c r="I24" s="11"/>
      <c r="M24" s="2"/>
      <c r="N24" t="s">
        <v>37</v>
      </c>
      <c r="O24" s="4">
        <v>24.03</v>
      </c>
      <c r="P24" s="4">
        <v>18.260000000000002</v>
      </c>
      <c r="Q24" s="6">
        <f t="shared" si="2"/>
        <v>5.77</v>
      </c>
      <c r="R24" s="4">
        <v>5.77</v>
      </c>
      <c r="S24" s="6">
        <f t="shared" si="3"/>
        <v>0</v>
      </c>
      <c r="T24" s="6">
        <f t="shared" si="4"/>
        <v>1</v>
      </c>
    </row>
    <row r="25" spans="1:23" x14ac:dyDescent="0.2">
      <c r="A25" t="s">
        <v>38</v>
      </c>
      <c r="B25" s="4">
        <v>25.38</v>
      </c>
      <c r="C25" s="4">
        <v>18.2</v>
      </c>
      <c r="D25" s="6">
        <f t="shared" si="16"/>
        <v>7.18</v>
      </c>
      <c r="E25" s="4">
        <v>7.18</v>
      </c>
      <c r="F25" s="8">
        <f t="shared" si="17"/>
        <v>0</v>
      </c>
      <c r="G25" s="6">
        <f t="shared" si="18"/>
        <v>1</v>
      </c>
      <c r="H25" s="9">
        <f t="shared" si="6"/>
        <v>1</v>
      </c>
      <c r="I25" s="11">
        <f t="shared" si="7"/>
        <v>0</v>
      </c>
      <c r="J25" t="s">
        <v>16</v>
      </c>
      <c r="N25" t="s">
        <v>38</v>
      </c>
      <c r="O25" s="4">
        <v>24.17</v>
      </c>
      <c r="P25" s="4">
        <v>18.2</v>
      </c>
      <c r="Q25" s="6">
        <f t="shared" si="2"/>
        <v>5.9700000000000024</v>
      </c>
      <c r="R25" s="4">
        <v>5.97</v>
      </c>
      <c r="S25" s="6">
        <f t="shared" si="3"/>
        <v>0</v>
      </c>
      <c r="T25" s="6">
        <f t="shared" si="4"/>
        <v>1</v>
      </c>
      <c r="U25" s="12">
        <f t="shared" si="8"/>
        <v>1</v>
      </c>
      <c r="V25" s="12">
        <f t="shared" si="9"/>
        <v>0</v>
      </c>
      <c r="W25" t="s">
        <v>21</v>
      </c>
    </row>
    <row r="26" spans="1:23" x14ac:dyDescent="0.2">
      <c r="A26" t="s">
        <v>39</v>
      </c>
      <c r="B26" s="4">
        <v>24.21</v>
      </c>
      <c r="C26" s="4">
        <v>18.53</v>
      </c>
      <c r="D26" s="6">
        <f t="shared" si="16"/>
        <v>5.68</v>
      </c>
      <c r="E26" s="4">
        <v>6.56</v>
      </c>
      <c r="F26" s="8">
        <f t="shared" si="17"/>
        <v>-0.87999999999999989</v>
      </c>
      <c r="G26" s="6">
        <f t="shared" si="18"/>
        <v>1.8403753012497499</v>
      </c>
      <c r="I26" s="11"/>
      <c r="N26" t="s">
        <v>39</v>
      </c>
      <c r="O26" s="4">
        <v>26.03</v>
      </c>
      <c r="P26" s="4">
        <v>18.77</v>
      </c>
      <c r="Q26" s="6">
        <f t="shared" si="2"/>
        <v>7.2600000000000016</v>
      </c>
      <c r="R26" s="4">
        <v>5.26</v>
      </c>
      <c r="S26" s="6">
        <f t="shared" si="3"/>
        <v>2.0000000000000018</v>
      </c>
      <c r="T26" s="6">
        <f t="shared" si="4"/>
        <v>0.24999999999999967</v>
      </c>
    </row>
    <row r="27" spans="1:23" x14ac:dyDescent="0.2">
      <c r="A27" t="s">
        <v>40</v>
      </c>
      <c r="B27" s="4">
        <v>24.42</v>
      </c>
      <c r="C27" s="4">
        <v>18.29</v>
      </c>
      <c r="D27" s="6">
        <f t="shared" si="16"/>
        <v>6.1300000000000026</v>
      </c>
      <c r="E27" s="4">
        <v>7.13</v>
      </c>
      <c r="F27" s="8">
        <f t="shared" si="17"/>
        <v>-0.99999999999999734</v>
      </c>
      <c r="G27" s="6">
        <f t="shared" si="18"/>
        <v>1.9999999999999962</v>
      </c>
      <c r="I27" s="11"/>
      <c r="N27" t="s">
        <v>40</v>
      </c>
      <c r="O27" s="4">
        <v>25.94</v>
      </c>
      <c r="P27" s="4">
        <v>18.29</v>
      </c>
      <c r="Q27" s="6">
        <f t="shared" si="2"/>
        <v>7.6500000000000021</v>
      </c>
      <c r="R27" s="4">
        <v>5.77</v>
      </c>
      <c r="S27" s="6">
        <f t="shared" si="3"/>
        <v>1.8800000000000026</v>
      </c>
      <c r="T27" s="6">
        <f t="shared" si="4"/>
        <v>0.27168371563151406</v>
      </c>
    </row>
    <row r="28" spans="1:23" x14ac:dyDescent="0.2">
      <c r="A28" t="s">
        <v>41</v>
      </c>
      <c r="B28" s="4">
        <v>24.25</v>
      </c>
      <c r="C28" s="4">
        <v>18.2</v>
      </c>
      <c r="D28" s="6">
        <f t="shared" si="16"/>
        <v>6.0500000000000007</v>
      </c>
      <c r="E28" s="4">
        <v>7.18</v>
      </c>
      <c r="F28" s="8">
        <f t="shared" si="17"/>
        <v>-1.129999999999999</v>
      </c>
      <c r="G28" s="6">
        <f t="shared" si="18"/>
        <v>2.1885874025214775</v>
      </c>
      <c r="H28" s="9">
        <f t="shared" si="6"/>
        <v>2.0096542345904078</v>
      </c>
      <c r="I28" s="11">
        <f t="shared" si="7"/>
        <v>0.17430668389985221</v>
      </c>
      <c r="J28" t="s">
        <v>13</v>
      </c>
      <c r="N28" t="s">
        <v>41</v>
      </c>
      <c r="O28" s="4">
        <v>25.94</v>
      </c>
      <c r="P28" s="4">
        <v>18.2</v>
      </c>
      <c r="Q28" s="6">
        <f t="shared" si="2"/>
        <v>7.740000000000002</v>
      </c>
      <c r="R28" s="4">
        <v>5.97</v>
      </c>
      <c r="S28" s="6">
        <f t="shared" si="3"/>
        <v>1.7700000000000022</v>
      </c>
      <c r="T28" s="6">
        <f t="shared" si="4"/>
        <v>0.29320873730796926</v>
      </c>
      <c r="U28" s="12">
        <f t="shared" si="8"/>
        <v>0.27163081764649433</v>
      </c>
      <c r="V28" s="12">
        <f t="shared" si="9"/>
        <v>2.1604417223912688E-2</v>
      </c>
      <c r="W28" t="s">
        <v>11</v>
      </c>
    </row>
    <row r="29" spans="1:23" x14ac:dyDescent="0.2">
      <c r="I29" s="11"/>
      <c r="Q29" s="6"/>
      <c r="S29" s="6"/>
      <c r="T29" s="6"/>
    </row>
    <row r="30" spans="1:23" ht="15.75" x14ac:dyDescent="0.2">
      <c r="A30" s="16" t="s">
        <v>5</v>
      </c>
      <c r="B30" t="s">
        <v>49</v>
      </c>
      <c r="C30" t="s">
        <v>46</v>
      </c>
      <c r="D30" t="s">
        <v>44</v>
      </c>
      <c r="E30" t="s">
        <v>47</v>
      </c>
      <c r="F30" s="7" t="s">
        <v>2</v>
      </c>
      <c r="G30" s="3" t="s">
        <v>3</v>
      </c>
      <c r="I30" s="11"/>
      <c r="N30" s="16" t="s">
        <v>7</v>
      </c>
      <c r="O30" t="s">
        <v>52</v>
      </c>
      <c r="P30" t="s">
        <v>46</v>
      </c>
      <c r="Q30" t="s">
        <v>44</v>
      </c>
      <c r="R30" t="s">
        <v>47</v>
      </c>
      <c r="S30" t="s">
        <v>2</v>
      </c>
      <c r="T30" s="3" t="s">
        <v>3</v>
      </c>
    </row>
    <row r="31" spans="1:23" x14ac:dyDescent="0.2">
      <c r="A31" t="s">
        <v>30</v>
      </c>
      <c r="B31" s="4">
        <v>21.13</v>
      </c>
      <c r="C31" s="4">
        <v>20.75</v>
      </c>
      <c r="D31" s="4">
        <f>B31-C31</f>
        <v>0.37999999999999901</v>
      </c>
      <c r="E31" s="4">
        <v>0.38</v>
      </c>
      <c r="F31" s="8">
        <f>D31-E31</f>
        <v>-9.9920072216264089E-16</v>
      </c>
      <c r="G31" s="4">
        <f>2^(-F31)</f>
        <v>1.0000000000000007</v>
      </c>
      <c r="I31" s="11"/>
      <c r="N31" t="s">
        <v>30</v>
      </c>
      <c r="O31" s="4">
        <v>23.72</v>
      </c>
      <c r="P31" s="4">
        <v>20.75</v>
      </c>
      <c r="Q31" s="6">
        <f t="shared" si="2"/>
        <v>2.9699999999999989</v>
      </c>
      <c r="R31" s="4">
        <v>2.97</v>
      </c>
      <c r="S31" s="6">
        <f t="shared" si="3"/>
        <v>0</v>
      </c>
      <c r="T31" s="6">
        <f t="shared" si="4"/>
        <v>1</v>
      </c>
    </row>
    <row r="32" spans="1:23" x14ac:dyDescent="0.2">
      <c r="A32" t="s">
        <v>31</v>
      </c>
      <c r="B32" s="4">
        <v>21.2</v>
      </c>
      <c r="C32" s="4">
        <v>20.73</v>
      </c>
      <c r="D32" s="6">
        <f t="shared" ref="D32:D36" si="19">B32-C32</f>
        <v>0.46999999999999886</v>
      </c>
      <c r="E32" s="4">
        <v>0.47</v>
      </c>
      <c r="F32" s="8">
        <f t="shared" ref="F32:F36" si="20">D32-E32</f>
        <v>-1.1102230246251565E-15</v>
      </c>
      <c r="G32" s="6">
        <f t="shared" ref="G32:G36" si="21">2^(-F32)</f>
        <v>1.0000000000000007</v>
      </c>
      <c r="I32" s="11"/>
      <c r="J32" s="1"/>
      <c r="K32" s="1"/>
      <c r="L32" s="6"/>
      <c r="N32" t="s">
        <v>31</v>
      </c>
      <c r="O32" s="4">
        <v>23.85</v>
      </c>
      <c r="P32" s="4">
        <v>20.73</v>
      </c>
      <c r="Q32" s="6">
        <f t="shared" si="2"/>
        <v>3.120000000000001</v>
      </c>
      <c r="R32" s="4">
        <v>3.12</v>
      </c>
      <c r="S32" s="6">
        <f t="shared" si="3"/>
        <v>0</v>
      </c>
      <c r="T32" s="6">
        <f t="shared" si="4"/>
        <v>1</v>
      </c>
    </row>
    <row r="33" spans="1:23" x14ac:dyDescent="0.2">
      <c r="A33" t="s">
        <v>32</v>
      </c>
      <c r="B33" s="4">
        <v>21.15</v>
      </c>
      <c r="C33" s="4">
        <v>20.87</v>
      </c>
      <c r="D33" s="6">
        <f t="shared" si="19"/>
        <v>0.27999999999999758</v>
      </c>
      <c r="E33" s="4">
        <v>0.28000000000000003</v>
      </c>
      <c r="F33" s="8">
        <f t="shared" si="20"/>
        <v>-2.4424906541753444E-15</v>
      </c>
      <c r="G33" s="6">
        <f t="shared" si="21"/>
        <v>1.0000000000000018</v>
      </c>
      <c r="H33" s="9">
        <f t="shared" si="6"/>
        <v>1.0000000000000011</v>
      </c>
      <c r="I33" s="11">
        <f t="shared" si="7"/>
        <v>6.4736570491389375E-16</v>
      </c>
      <c r="J33" t="s">
        <v>14</v>
      </c>
      <c r="N33" t="s">
        <v>32</v>
      </c>
      <c r="O33" s="4">
        <v>23.9</v>
      </c>
      <c r="P33" s="4">
        <v>20.87</v>
      </c>
      <c r="Q33" s="6">
        <f t="shared" si="2"/>
        <v>3.0299999999999976</v>
      </c>
      <c r="R33" s="4">
        <v>3.03</v>
      </c>
      <c r="S33" s="6">
        <f t="shared" si="3"/>
        <v>0</v>
      </c>
      <c r="T33" s="6">
        <f t="shared" si="4"/>
        <v>1</v>
      </c>
      <c r="U33" s="12">
        <f t="shared" si="8"/>
        <v>1</v>
      </c>
      <c r="V33" s="12">
        <f t="shared" si="9"/>
        <v>0</v>
      </c>
      <c r="W33" t="s">
        <v>14</v>
      </c>
    </row>
    <row r="34" spans="1:23" x14ac:dyDescent="0.2">
      <c r="A34" t="s">
        <v>33</v>
      </c>
      <c r="B34" s="4">
        <v>23.1</v>
      </c>
      <c r="C34" s="4">
        <v>21.29</v>
      </c>
      <c r="D34" s="6">
        <f t="shared" si="19"/>
        <v>1.8100000000000023</v>
      </c>
      <c r="E34" s="4">
        <v>0.38</v>
      </c>
      <c r="F34" s="8">
        <f t="shared" si="20"/>
        <v>1.4300000000000024</v>
      </c>
      <c r="G34" s="6">
        <f t="shared" si="21"/>
        <v>0.37113089265726168</v>
      </c>
      <c r="I34" s="11"/>
      <c r="N34" t="s">
        <v>33</v>
      </c>
      <c r="O34" s="4">
        <v>27.06</v>
      </c>
      <c r="P34" s="4">
        <v>21.29</v>
      </c>
      <c r="Q34" s="6">
        <f t="shared" si="2"/>
        <v>5.77</v>
      </c>
      <c r="R34" s="4">
        <v>2.97</v>
      </c>
      <c r="S34" s="6">
        <f t="shared" si="3"/>
        <v>2.7999999999999994</v>
      </c>
      <c r="T34" s="6">
        <f t="shared" si="4"/>
        <v>0.14358729437462944</v>
      </c>
    </row>
    <row r="35" spans="1:23" x14ac:dyDescent="0.2">
      <c r="A35" t="s">
        <v>34</v>
      </c>
      <c r="B35" s="4">
        <v>23.2</v>
      </c>
      <c r="C35" s="4">
        <v>21.42</v>
      </c>
      <c r="D35" s="6">
        <f t="shared" si="19"/>
        <v>1.7799999999999976</v>
      </c>
      <c r="E35" s="4">
        <v>0.47</v>
      </c>
      <c r="F35" s="8">
        <f t="shared" si="20"/>
        <v>1.3099999999999976</v>
      </c>
      <c r="G35" s="6">
        <f t="shared" si="21"/>
        <v>0.40332087961106383</v>
      </c>
      <c r="I35" s="11"/>
      <c r="K35" s="6"/>
      <c r="L35" s="6"/>
      <c r="N35" t="s">
        <v>34</v>
      </c>
      <c r="O35" s="4">
        <v>27.25</v>
      </c>
      <c r="P35" s="4">
        <v>21.42</v>
      </c>
      <c r="Q35" s="6">
        <f t="shared" si="2"/>
        <v>5.8299999999999983</v>
      </c>
      <c r="R35" s="4">
        <v>3.12</v>
      </c>
      <c r="S35" s="6">
        <f t="shared" si="3"/>
        <v>2.7099999999999982</v>
      </c>
      <c r="T35" s="6">
        <f t="shared" si="4"/>
        <v>0.15283003471150877</v>
      </c>
    </row>
    <row r="36" spans="1:23" x14ac:dyDescent="0.2">
      <c r="A36" t="s">
        <v>35</v>
      </c>
      <c r="B36" s="4">
        <v>22.81</v>
      </c>
      <c r="C36" s="4">
        <v>21.19</v>
      </c>
      <c r="D36" s="6">
        <f t="shared" si="19"/>
        <v>1.6199999999999974</v>
      </c>
      <c r="E36" s="4">
        <v>0.28000000000000003</v>
      </c>
      <c r="F36" s="8">
        <f t="shared" si="20"/>
        <v>1.3399999999999974</v>
      </c>
      <c r="G36" s="6">
        <f t="shared" si="21"/>
        <v>0.39502065593168928</v>
      </c>
      <c r="H36" s="9">
        <f t="shared" si="6"/>
        <v>0.38982414273333826</v>
      </c>
      <c r="I36" s="11">
        <f t="shared" si="7"/>
        <v>1.6712319620177368E-2</v>
      </c>
      <c r="J36" t="s">
        <v>15</v>
      </c>
      <c r="N36" t="s">
        <v>35</v>
      </c>
      <c r="O36" s="4">
        <v>27.39</v>
      </c>
      <c r="P36" s="4">
        <v>21.19</v>
      </c>
      <c r="Q36" s="6">
        <f t="shared" si="2"/>
        <v>6.1999999999999993</v>
      </c>
      <c r="R36" s="4">
        <v>3.03</v>
      </c>
      <c r="S36" s="6">
        <f t="shared" si="3"/>
        <v>3.1699999999999995</v>
      </c>
      <c r="T36" s="6">
        <f t="shared" si="4"/>
        <v>0.11110533514582134</v>
      </c>
      <c r="U36" s="12">
        <f t="shared" si="8"/>
        <v>0.13584088807731984</v>
      </c>
      <c r="V36" s="12">
        <f t="shared" si="9"/>
        <v>2.1914441502214332E-2</v>
      </c>
      <c r="W36" t="s">
        <v>22</v>
      </c>
    </row>
    <row r="37" spans="1:23" x14ac:dyDescent="0.2">
      <c r="A37" t="s">
        <v>36</v>
      </c>
      <c r="B37" s="4">
        <v>21.66</v>
      </c>
      <c r="C37" s="4">
        <v>18.8</v>
      </c>
      <c r="D37" s="4">
        <f>B37-C37</f>
        <v>2.8599999999999994</v>
      </c>
      <c r="E37" s="4">
        <v>2.86</v>
      </c>
      <c r="F37" s="8">
        <f>D37-E37</f>
        <v>0</v>
      </c>
      <c r="G37" s="4">
        <f>2^(-F37)</f>
        <v>1</v>
      </c>
      <c r="I37" s="11"/>
      <c r="N37" t="s">
        <v>36</v>
      </c>
      <c r="O37" s="4">
        <v>23.37</v>
      </c>
      <c r="P37" s="4">
        <v>18.8</v>
      </c>
      <c r="Q37" s="6">
        <f t="shared" si="2"/>
        <v>4.57</v>
      </c>
      <c r="R37" s="4">
        <v>4.57</v>
      </c>
      <c r="S37" s="6">
        <f t="shared" si="3"/>
        <v>0</v>
      </c>
      <c r="T37" s="6">
        <f t="shared" si="4"/>
        <v>1</v>
      </c>
    </row>
    <row r="38" spans="1:23" x14ac:dyDescent="0.2">
      <c r="A38" t="s">
        <v>37</v>
      </c>
      <c r="B38" s="4">
        <v>21.53</v>
      </c>
      <c r="C38" s="4">
        <v>18.260000000000002</v>
      </c>
      <c r="D38" s="6">
        <f t="shared" ref="D38:D42" si="22">B38-C38</f>
        <v>3.2699999999999996</v>
      </c>
      <c r="E38" s="4">
        <v>3.27</v>
      </c>
      <c r="F38" s="8">
        <f t="shared" ref="F38:F42" si="23">D38-E38</f>
        <v>0</v>
      </c>
      <c r="G38" s="6">
        <f t="shared" ref="G38:G42" si="24">2^(-F38)</f>
        <v>1</v>
      </c>
      <c r="I38" s="11"/>
      <c r="N38" t="s">
        <v>37</v>
      </c>
      <c r="O38" s="4">
        <v>23.08</v>
      </c>
      <c r="P38" s="4">
        <v>18.260000000000002</v>
      </c>
      <c r="Q38" s="6">
        <f t="shared" si="2"/>
        <v>4.8199999999999967</v>
      </c>
      <c r="R38" s="4">
        <v>4.82</v>
      </c>
      <c r="S38" s="6">
        <f t="shared" si="3"/>
        <v>0</v>
      </c>
      <c r="T38" s="6">
        <f t="shared" si="4"/>
        <v>1</v>
      </c>
    </row>
    <row r="39" spans="1:23" x14ac:dyDescent="0.2">
      <c r="A39" t="s">
        <v>38</v>
      </c>
      <c r="B39" s="4">
        <v>21.41</v>
      </c>
      <c r="C39" s="4">
        <v>18.2</v>
      </c>
      <c r="D39" s="6">
        <f t="shared" si="22"/>
        <v>3.2100000000000009</v>
      </c>
      <c r="E39" s="4">
        <v>3.21</v>
      </c>
      <c r="F39" s="8">
        <f t="shared" si="23"/>
        <v>0</v>
      </c>
      <c r="G39" s="6">
        <f t="shared" si="24"/>
        <v>1</v>
      </c>
      <c r="H39" s="9">
        <f t="shared" si="6"/>
        <v>1</v>
      </c>
      <c r="I39" s="11">
        <f t="shared" si="7"/>
        <v>0</v>
      </c>
      <c r="J39" t="s">
        <v>12</v>
      </c>
      <c r="N39" t="s">
        <v>38</v>
      </c>
      <c r="O39" s="4">
        <v>23.22</v>
      </c>
      <c r="P39" s="4">
        <v>18.2</v>
      </c>
      <c r="Q39" s="6">
        <f t="shared" si="2"/>
        <v>5.0199999999999996</v>
      </c>
      <c r="R39" s="4">
        <v>5.0199999999999996</v>
      </c>
      <c r="S39" s="6">
        <f t="shared" si="3"/>
        <v>0</v>
      </c>
      <c r="T39" s="6">
        <f t="shared" si="4"/>
        <v>1</v>
      </c>
      <c r="U39" s="12">
        <f t="shared" si="8"/>
        <v>1</v>
      </c>
      <c r="V39" s="12">
        <f t="shared" si="9"/>
        <v>0</v>
      </c>
      <c r="W39" t="s">
        <v>11</v>
      </c>
    </row>
    <row r="40" spans="1:23" x14ac:dyDescent="0.2">
      <c r="A40" t="s">
        <v>39</v>
      </c>
      <c r="B40" s="4">
        <v>21.28</v>
      </c>
      <c r="C40" s="4">
        <v>18.13</v>
      </c>
      <c r="D40" s="6">
        <f t="shared" si="22"/>
        <v>3.1500000000000021</v>
      </c>
      <c r="E40" s="4">
        <v>2.86</v>
      </c>
      <c r="F40" s="8">
        <f t="shared" si="23"/>
        <v>0.29000000000000226</v>
      </c>
      <c r="G40" s="6">
        <f t="shared" si="24"/>
        <v>0.81790205855777987</v>
      </c>
      <c r="I40" s="11"/>
      <c r="N40" t="s">
        <v>39</v>
      </c>
      <c r="O40" s="4">
        <v>22.63</v>
      </c>
      <c r="P40" s="4">
        <v>18.53</v>
      </c>
      <c r="Q40" s="6">
        <f t="shared" si="2"/>
        <v>4.0999999999999979</v>
      </c>
      <c r="R40" s="4">
        <v>4.57</v>
      </c>
      <c r="S40" s="6">
        <f t="shared" si="3"/>
        <v>-0.47000000000000242</v>
      </c>
      <c r="T40" s="6">
        <f t="shared" si="4"/>
        <v>1.3851094681109271</v>
      </c>
    </row>
    <row r="41" spans="1:23" x14ac:dyDescent="0.2">
      <c r="A41" t="s">
        <v>40</v>
      </c>
      <c r="B41" s="4">
        <v>21.57</v>
      </c>
      <c r="C41" s="4">
        <v>18.29</v>
      </c>
      <c r="D41" s="6">
        <f t="shared" si="22"/>
        <v>3.2800000000000011</v>
      </c>
      <c r="E41" s="4">
        <v>3.27</v>
      </c>
      <c r="F41" s="8">
        <f t="shared" si="23"/>
        <v>1.0000000000001119E-2</v>
      </c>
      <c r="G41" s="6">
        <f t="shared" si="24"/>
        <v>0.99309249543703515</v>
      </c>
      <c r="I41" s="11"/>
      <c r="N41" t="s">
        <v>40</v>
      </c>
      <c r="O41" s="4">
        <v>22.53</v>
      </c>
      <c r="P41" s="4">
        <v>18.29</v>
      </c>
      <c r="Q41" s="6">
        <f t="shared" si="2"/>
        <v>4.240000000000002</v>
      </c>
      <c r="R41" s="4">
        <v>4.82</v>
      </c>
      <c r="S41" s="6">
        <f t="shared" si="3"/>
        <v>-0.57999999999999829</v>
      </c>
      <c r="T41" s="6">
        <f t="shared" si="4"/>
        <v>1.4948492486349365</v>
      </c>
    </row>
    <row r="42" spans="1:23" x14ac:dyDescent="0.2">
      <c r="A42" t="s">
        <v>41</v>
      </c>
      <c r="B42" s="4">
        <v>21.43</v>
      </c>
      <c r="C42" s="4">
        <v>18.2</v>
      </c>
      <c r="D42" s="6">
        <f t="shared" si="22"/>
        <v>3.2300000000000004</v>
      </c>
      <c r="E42" s="4">
        <v>3.21</v>
      </c>
      <c r="F42" s="8">
        <f t="shared" si="23"/>
        <v>2.0000000000000462E-2</v>
      </c>
      <c r="G42" s="6">
        <f t="shared" si="24"/>
        <v>0.98623270449335876</v>
      </c>
      <c r="H42" s="9">
        <f t="shared" si="6"/>
        <v>0.93240908616272444</v>
      </c>
      <c r="I42" s="11">
        <f t="shared" si="7"/>
        <v>9.9225292698673445E-2</v>
      </c>
      <c r="J42" t="s">
        <v>13</v>
      </c>
      <c r="N42" t="s">
        <v>41</v>
      </c>
      <c r="O42" s="4">
        <v>22.43</v>
      </c>
      <c r="P42" s="4">
        <v>18.010000000000002</v>
      </c>
      <c r="Q42" s="6">
        <f t="shared" si="2"/>
        <v>4.4199999999999982</v>
      </c>
      <c r="R42" s="4">
        <v>5.0199999999999996</v>
      </c>
      <c r="S42" s="6">
        <f t="shared" si="3"/>
        <v>-0.60000000000000142</v>
      </c>
      <c r="T42" s="6">
        <f t="shared" si="4"/>
        <v>1.5157165665103995</v>
      </c>
      <c r="U42" s="12">
        <f t="shared" si="8"/>
        <v>1.4652250944187546</v>
      </c>
      <c r="V42" s="12">
        <f t="shared" si="9"/>
        <v>7.0162286328557449E-2</v>
      </c>
      <c r="W42" t="s">
        <v>12</v>
      </c>
    </row>
    <row r="46" spans="1:23" x14ac:dyDescent="0.2">
      <c r="B46" s="17" t="s">
        <v>25</v>
      </c>
      <c r="C46" s="15" t="s">
        <v>23</v>
      </c>
      <c r="D46" s="12">
        <v>1.0000000000000007</v>
      </c>
      <c r="E46" s="12">
        <v>7.3643864125902954E-16</v>
      </c>
      <c r="F46" s="12">
        <v>0.75063058470585453</v>
      </c>
      <c r="G46" s="12">
        <v>5.847039259774893E-2</v>
      </c>
    </row>
    <row r="47" spans="1:23" x14ac:dyDescent="0.2">
      <c r="B47" s="17"/>
      <c r="C47" s="15" t="s">
        <v>24</v>
      </c>
      <c r="D47" s="12">
        <v>1.0000000000000002</v>
      </c>
      <c r="E47" s="12">
        <v>1.2362920382602608E-15</v>
      </c>
      <c r="F47" s="12">
        <v>0.94077873826566971</v>
      </c>
      <c r="G47" s="12">
        <v>5.9141978899472154E-2</v>
      </c>
    </row>
    <row r="48" spans="1:23" x14ac:dyDescent="0.2">
      <c r="B48" s="17"/>
      <c r="D48" s="12"/>
      <c r="E48" s="12"/>
      <c r="F48" s="12"/>
      <c r="G48" s="12"/>
    </row>
    <row r="49" spans="2:7" x14ac:dyDescent="0.2">
      <c r="B49" s="17" t="s">
        <v>26</v>
      </c>
      <c r="C49" s="15" t="s">
        <v>23</v>
      </c>
      <c r="D49" s="12">
        <v>1</v>
      </c>
      <c r="E49" s="12">
        <v>0</v>
      </c>
      <c r="F49" s="12">
        <v>0.64299934681394688</v>
      </c>
      <c r="G49" s="12">
        <v>4.9056537016058464E-2</v>
      </c>
    </row>
    <row r="50" spans="2:7" x14ac:dyDescent="0.2">
      <c r="B50" s="17"/>
      <c r="C50" s="15" t="s">
        <v>24</v>
      </c>
      <c r="D50" s="12">
        <v>1</v>
      </c>
      <c r="E50" s="12">
        <v>0</v>
      </c>
      <c r="F50" s="12">
        <v>2.0096542345904078</v>
      </c>
      <c r="G50" s="12">
        <v>0.17430668389985221</v>
      </c>
    </row>
    <row r="51" spans="2:7" x14ac:dyDescent="0.2">
      <c r="B51" s="17"/>
      <c r="D51" s="12"/>
      <c r="E51" s="12"/>
      <c r="F51" s="12"/>
      <c r="G51" s="12"/>
    </row>
    <row r="52" spans="2:7" x14ac:dyDescent="0.2">
      <c r="B52" s="17" t="s">
        <v>27</v>
      </c>
      <c r="C52" s="15" t="s">
        <v>23</v>
      </c>
      <c r="D52" s="12">
        <v>1.0000000000000011</v>
      </c>
      <c r="E52" s="12">
        <v>6.4736570491389375E-16</v>
      </c>
      <c r="F52" s="12">
        <v>0.38982414273333826</v>
      </c>
      <c r="G52" s="12">
        <v>1.6712319620177368E-2</v>
      </c>
    </row>
    <row r="53" spans="2:7" x14ac:dyDescent="0.2">
      <c r="B53" s="17"/>
      <c r="C53" s="15" t="s">
        <v>24</v>
      </c>
      <c r="D53" s="12">
        <v>1</v>
      </c>
      <c r="E53" s="12">
        <v>0</v>
      </c>
      <c r="F53" s="12">
        <v>0.93240908616272444</v>
      </c>
      <c r="G53" s="12">
        <v>9.9225292698673445E-2</v>
      </c>
    </row>
    <row r="54" spans="2:7" x14ac:dyDescent="0.2">
      <c r="B54" s="17"/>
      <c r="D54" s="12"/>
      <c r="E54" s="12"/>
      <c r="F54" s="12"/>
      <c r="G54" s="12"/>
    </row>
    <row r="55" spans="2:7" x14ac:dyDescent="0.2">
      <c r="B55" s="17" t="s">
        <v>28</v>
      </c>
      <c r="C55" s="15" t="s">
        <v>23</v>
      </c>
      <c r="D55" s="12">
        <v>1</v>
      </c>
      <c r="E55" s="12">
        <v>0</v>
      </c>
      <c r="F55" s="12">
        <v>0.49042654694337146</v>
      </c>
      <c r="G55" s="12">
        <v>3.2576255929642937E-2</v>
      </c>
    </row>
    <row r="56" spans="2:7" x14ac:dyDescent="0.2">
      <c r="B56" s="17"/>
      <c r="C56" s="15" t="s">
        <v>24</v>
      </c>
      <c r="D56" s="12">
        <v>1</v>
      </c>
      <c r="E56" s="12">
        <v>0</v>
      </c>
      <c r="F56" s="12">
        <v>1.9230780076768219</v>
      </c>
      <c r="G56" s="12">
        <v>0.16309341470622368</v>
      </c>
    </row>
    <row r="57" spans="2:7" x14ac:dyDescent="0.2">
      <c r="B57" s="17"/>
      <c r="D57" s="12"/>
      <c r="E57" s="12"/>
      <c r="F57" s="12"/>
      <c r="G57" s="12"/>
    </row>
    <row r="58" spans="2:7" x14ac:dyDescent="0.2">
      <c r="B58" s="17" t="s">
        <v>8</v>
      </c>
      <c r="C58" s="15" t="s">
        <v>23</v>
      </c>
      <c r="D58" s="12">
        <v>1</v>
      </c>
      <c r="E58" s="12">
        <v>0</v>
      </c>
      <c r="F58" s="12">
        <v>1.1415695475369948E-2</v>
      </c>
      <c r="G58" s="12">
        <v>3.6878843157921783E-4</v>
      </c>
    </row>
    <row r="59" spans="2:7" x14ac:dyDescent="0.2">
      <c r="B59" s="17"/>
      <c r="C59" s="15" t="s">
        <v>24</v>
      </c>
      <c r="D59" s="12">
        <v>1</v>
      </c>
      <c r="E59" s="12">
        <v>0</v>
      </c>
      <c r="F59" s="12">
        <v>0.27163081764649433</v>
      </c>
      <c r="G59" s="12">
        <v>2.1604417223912688E-2</v>
      </c>
    </row>
    <row r="60" spans="2:7" x14ac:dyDescent="0.2">
      <c r="B60" s="17"/>
      <c r="D60" s="12"/>
      <c r="E60" s="12"/>
      <c r="F60" s="12"/>
      <c r="G60" s="12"/>
    </row>
    <row r="61" spans="2:7" x14ac:dyDescent="0.2">
      <c r="B61" s="17" t="s">
        <v>29</v>
      </c>
      <c r="C61" s="15" t="s">
        <v>23</v>
      </c>
      <c r="D61" s="12">
        <v>1</v>
      </c>
      <c r="E61" s="12">
        <v>0</v>
      </c>
      <c r="F61" s="12">
        <v>0.13584088807731984</v>
      </c>
      <c r="G61" s="12">
        <v>2.1914441502214332E-2</v>
      </c>
    </row>
    <row r="62" spans="2:7" x14ac:dyDescent="0.2">
      <c r="C62" s="15" t="s">
        <v>24</v>
      </c>
      <c r="D62" s="12">
        <v>1</v>
      </c>
      <c r="E62" s="12">
        <v>0</v>
      </c>
      <c r="F62" s="12">
        <v>1.4652250944187546</v>
      </c>
      <c r="G62" s="12">
        <v>7.0162286328557449E-2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2021-11-29T01:13:35Z</dcterms:modified>
</cp:coreProperties>
</file>