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rant WU\PeerJ\"/>
    </mc:Choice>
  </mc:AlternateContent>
  <bookViews>
    <workbookView xWindow="0" yWindow="0" windowWidth="9225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P20" i="1"/>
  <c r="P16" i="1"/>
  <c r="P13" i="1"/>
  <c r="F20" i="1"/>
  <c r="Q20" i="1" l="1"/>
  <c r="N30" i="1"/>
  <c r="O23" i="1" s="1"/>
  <c r="Q23" i="1" s="1"/>
  <c r="N27" i="1"/>
  <c r="O13" i="1" s="1"/>
  <c r="Q13" i="1" s="1"/>
  <c r="N23" i="1"/>
  <c r="N20" i="1"/>
  <c r="O20" i="1" s="1"/>
  <c r="N16" i="1"/>
  <c r="O16" i="1" s="1"/>
  <c r="Q16" i="1" s="1"/>
  <c r="N13" i="1"/>
  <c r="G13" i="1"/>
  <c r="F13" i="1"/>
  <c r="E20" i="1"/>
  <c r="G20" i="1" s="1"/>
  <c r="E13" i="1"/>
  <c r="D30" i="1"/>
  <c r="D27" i="1"/>
  <c r="D23" i="1"/>
  <c r="D20" i="1"/>
  <c r="D16" i="1"/>
  <c r="E16" i="1" s="1"/>
  <c r="F16" i="1" s="1"/>
  <c r="G16" i="1" s="1"/>
  <c r="D13" i="1"/>
  <c r="E23" i="1" l="1"/>
  <c r="F23" i="1" l="1"/>
  <c r="G23" i="1" s="1"/>
</calcChain>
</file>

<file path=xl/sharedStrings.xml><?xml version="1.0" encoding="utf-8"?>
<sst xmlns="http://schemas.openxmlformats.org/spreadsheetml/2006/main" count="102" uniqueCount="30">
  <si>
    <t>Genes</t>
  </si>
  <si>
    <t>Conditions</t>
  </si>
  <si>
    <t>Ct</t>
  </si>
  <si>
    <t>Mean Ct</t>
  </si>
  <si>
    <t>dCt</t>
  </si>
  <si>
    <t>ddCt</t>
  </si>
  <si>
    <t>Relative</t>
  </si>
  <si>
    <t>NCBP2</t>
  </si>
  <si>
    <t>Control 1</t>
  </si>
  <si>
    <t>Treatment 1</t>
  </si>
  <si>
    <t>Treatment 2</t>
  </si>
  <si>
    <t>ASB6</t>
  </si>
  <si>
    <t>18sRNA</t>
  </si>
  <si>
    <t>Control 2</t>
  </si>
  <si>
    <t>Primer name</t>
  </si>
  <si>
    <t>18 sRNA Forward</t>
  </si>
  <si>
    <t>18 sRNA Reverse</t>
  </si>
  <si>
    <t>NCBP2 Forward</t>
  </si>
  <si>
    <t>NCBP2 Reverse</t>
  </si>
  <si>
    <t>ASB6 Forward</t>
  </si>
  <si>
    <t>ASB6 Reverse</t>
  </si>
  <si>
    <t>CGGACATCTAAGGGCATCACAG</t>
  </si>
  <si>
    <t>AGTTGGTGGAGCGATTTGTCTG</t>
  </si>
  <si>
    <t>GAAAACGCCATGCGGTACATAA</t>
  </si>
  <si>
    <t>CATAGCCTCCTCTCCCAGC</t>
  </si>
  <si>
    <t>TGGTGGATGCGATTCTGGG</t>
  </si>
  <si>
    <t>AAGGGAGAGTGGGCTTTCCTC</t>
  </si>
  <si>
    <t>Sequence</t>
  </si>
  <si>
    <t>Length</t>
  </si>
  <si>
    <r>
      <t xml:space="preserve">The oligonucleotides used for qRT-PCR and the relative gene expressions of A549 cells treated with natural peptides from </t>
    </r>
    <r>
      <rPr>
        <i/>
        <sz val="11"/>
        <color theme="1"/>
        <rFont val="Calibri"/>
        <family val="2"/>
        <scheme val="minor"/>
      </rPr>
      <t>Tecoma stans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</si>
</sst>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H3" sqref="H3"/>
    </sheetView>
  </sheetViews>
  <sheetFormatPr defaultRowHeight="15" x14ac:dyDescent="0.25"/>
  <cols>
    <col min="2" max="2" width="12" customWidth="1"/>
    <col min="7" max="7" width="9.5703125" bestFit="1" customWidth="1"/>
    <col min="12" max="12" width="11.85546875" customWidth="1"/>
  </cols>
  <sheetData>
    <row r="1" spans="1:17" x14ac:dyDescent="0.25">
      <c r="A1" s="18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7" x14ac:dyDescent="0.25">
      <c r="A3" s="20" t="s">
        <v>14</v>
      </c>
      <c r="B3" s="20"/>
      <c r="C3" s="20" t="s">
        <v>27</v>
      </c>
      <c r="D3" s="20"/>
      <c r="E3" s="20"/>
      <c r="F3" s="20"/>
      <c r="G3" s="11" t="s">
        <v>28</v>
      </c>
    </row>
    <row r="4" spans="1:17" x14ac:dyDescent="0.25">
      <c r="A4" s="21" t="s">
        <v>15</v>
      </c>
      <c r="B4" s="21"/>
      <c r="C4" s="21" t="s">
        <v>22</v>
      </c>
      <c r="D4" s="21"/>
      <c r="E4" s="21"/>
      <c r="F4" s="21"/>
      <c r="G4" s="11">
        <v>22</v>
      </c>
    </row>
    <row r="5" spans="1:17" x14ac:dyDescent="0.25">
      <c r="A5" s="21" t="s">
        <v>16</v>
      </c>
      <c r="B5" s="21"/>
      <c r="C5" s="21" t="s">
        <v>21</v>
      </c>
      <c r="D5" s="21"/>
      <c r="E5" s="21"/>
      <c r="F5" s="21"/>
      <c r="G5" s="11">
        <v>22</v>
      </c>
    </row>
    <row r="6" spans="1:17" x14ac:dyDescent="0.25">
      <c r="A6" s="21" t="s">
        <v>17</v>
      </c>
      <c r="B6" s="21"/>
      <c r="C6" s="21" t="s">
        <v>23</v>
      </c>
      <c r="D6" s="21"/>
      <c r="E6" s="21"/>
      <c r="F6" s="21"/>
      <c r="G6" s="11">
        <v>22</v>
      </c>
    </row>
    <row r="7" spans="1:17" x14ac:dyDescent="0.25">
      <c r="A7" s="21" t="s">
        <v>18</v>
      </c>
      <c r="B7" s="21"/>
      <c r="C7" s="21" t="s">
        <v>24</v>
      </c>
      <c r="D7" s="21"/>
      <c r="E7" s="21"/>
      <c r="F7" s="21"/>
      <c r="G7" s="11">
        <v>19</v>
      </c>
    </row>
    <row r="8" spans="1:17" x14ac:dyDescent="0.25">
      <c r="A8" s="21" t="s">
        <v>20</v>
      </c>
      <c r="B8" s="21"/>
      <c r="C8" s="21" t="s">
        <v>25</v>
      </c>
      <c r="D8" s="21"/>
      <c r="E8" s="21"/>
      <c r="F8" s="21"/>
      <c r="G8" s="11">
        <v>19</v>
      </c>
    </row>
    <row r="9" spans="1:17" x14ac:dyDescent="0.25">
      <c r="A9" s="21" t="s">
        <v>19</v>
      </c>
      <c r="B9" s="21"/>
      <c r="C9" s="21" t="s">
        <v>26</v>
      </c>
      <c r="D9" s="21"/>
      <c r="E9" s="21"/>
      <c r="F9" s="21"/>
      <c r="G9" s="11">
        <v>21</v>
      </c>
    </row>
    <row r="12" spans="1:17" x14ac:dyDescent="0.25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K12" s="1" t="s">
        <v>0</v>
      </c>
      <c r="L12" s="2" t="s">
        <v>1</v>
      </c>
      <c r="M12" s="2" t="s">
        <v>2</v>
      </c>
      <c r="N12" s="2" t="s">
        <v>3</v>
      </c>
      <c r="O12" s="2" t="s">
        <v>4</v>
      </c>
      <c r="P12" s="2" t="s">
        <v>5</v>
      </c>
      <c r="Q12" s="3" t="s">
        <v>6</v>
      </c>
    </row>
    <row r="13" spans="1:17" x14ac:dyDescent="0.25">
      <c r="A13" s="14" t="s">
        <v>7</v>
      </c>
      <c r="B13" s="14" t="s">
        <v>8</v>
      </c>
      <c r="C13" s="15">
        <v>24.88</v>
      </c>
      <c r="D13" s="16">
        <f>AVERAGE(C13,C14,C15)</f>
        <v>24.923333333333332</v>
      </c>
      <c r="E13" s="16">
        <f>D13-D27</f>
        <v>11.123333333333333</v>
      </c>
      <c r="F13" s="16">
        <f>E13-11.12</f>
        <v>3.3333333333338544E-3</v>
      </c>
      <c r="G13" s="16">
        <f>POWER(2,-F13)</f>
        <v>0.99769217652702291</v>
      </c>
      <c r="K13" s="14" t="s">
        <v>7</v>
      </c>
      <c r="L13" s="14" t="s">
        <v>13</v>
      </c>
      <c r="M13" s="15">
        <v>24.9</v>
      </c>
      <c r="N13" s="16">
        <f>AVERAGE(M13,M14,M15)</f>
        <v>24.886666666666667</v>
      </c>
      <c r="O13" s="16">
        <f>N13-N27</f>
        <v>10.166666666666666</v>
      </c>
      <c r="P13" s="16">
        <f>O13-10.17</f>
        <v>-3.3333333333338544E-3</v>
      </c>
      <c r="Q13" s="16">
        <f>POWER(2,-P13)</f>
        <v>1.0023131618421732</v>
      </c>
    </row>
    <row r="14" spans="1:17" x14ac:dyDescent="0.25">
      <c r="A14" s="14" t="s">
        <v>7</v>
      </c>
      <c r="B14" s="14" t="s">
        <v>8</v>
      </c>
      <c r="C14" s="15">
        <v>24.9</v>
      </c>
      <c r="D14" s="17"/>
      <c r="E14" s="17"/>
      <c r="F14" s="17"/>
      <c r="G14" s="16"/>
      <c r="K14" s="14" t="s">
        <v>7</v>
      </c>
      <c r="L14" s="14" t="s">
        <v>13</v>
      </c>
      <c r="M14" s="11">
        <v>24.92</v>
      </c>
      <c r="N14" s="16"/>
      <c r="O14" s="16"/>
      <c r="P14" s="17"/>
      <c r="Q14" s="16"/>
    </row>
    <row r="15" spans="1:17" x14ac:dyDescent="0.25">
      <c r="A15" s="14" t="s">
        <v>7</v>
      </c>
      <c r="B15" s="14" t="s">
        <v>8</v>
      </c>
      <c r="C15" s="15">
        <v>24.99</v>
      </c>
      <c r="D15" s="17"/>
      <c r="E15" s="17"/>
      <c r="F15" s="17"/>
      <c r="G15" s="16"/>
      <c r="K15" s="14" t="s">
        <v>7</v>
      </c>
      <c r="L15" s="14" t="s">
        <v>13</v>
      </c>
      <c r="M15" s="11">
        <v>24.84</v>
      </c>
      <c r="N15" s="16"/>
      <c r="O15" s="16"/>
      <c r="P15" s="17"/>
      <c r="Q15" s="16"/>
    </row>
    <row r="16" spans="1:17" x14ac:dyDescent="0.25">
      <c r="A16" s="14" t="s">
        <v>7</v>
      </c>
      <c r="B16" s="14" t="s">
        <v>9</v>
      </c>
      <c r="C16" s="15">
        <v>27.94</v>
      </c>
      <c r="D16" s="16">
        <f>AVERAGE(C16,C17,C18)</f>
        <v>27.849999999999998</v>
      </c>
      <c r="E16" s="16">
        <f>D16-D30</f>
        <v>13.906666666666665</v>
      </c>
      <c r="F16" s="16">
        <f>E16-11.12</f>
        <v>2.7866666666666653</v>
      </c>
      <c r="G16" s="16">
        <f>POWER(2,-F16)</f>
        <v>0.14492047385944881</v>
      </c>
      <c r="K16" s="14" t="s">
        <v>7</v>
      </c>
      <c r="L16" s="14" t="s">
        <v>10</v>
      </c>
      <c r="M16" s="11">
        <v>27.42</v>
      </c>
      <c r="N16" s="16">
        <f>AVERAGE(M16,M17,M18)</f>
        <v>27.48</v>
      </c>
      <c r="O16" s="16">
        <f>N16-N30</f>
        <v>13.48</v>
      </c>
      <c r="P16" s="16">
        <f>O16-10.17</f>
        <v>3.3100000000000005</v>
      </c>
      <c r="Q16" s="16">
        <f>POWER(2,-P16)</f>
        <v>0.10083021990276578</v>
      </c>
    </row>
    <row r="17" spans="1:17" x14ac:dyDescent="0.25">
      <c r="A17" s="14" t="s">
        <v>7</v>
      </c>
      <c r="B17" s="14" t="s">
        <v>9</v>
      </c>
      <c r="C17" s="15">
        <v>27.75</v>
      </c>
      <c r="D17" s="17"/>
      <c r="E17" s="17"/>
      <c r="F17" s="17"/>
      <c r="G17" s="16"/>
      <c r="K17" s="14" t="s">
        <v>7</v>
      </c>
      <c r="L17" s="14" t="s">
        <v>10</v>
      </c>
      <c r="M17" s="11">
        <v>27.52</v>
      </c>
      <c r="N17" s="16"/>
      <c r="O17" s="16"/>
      <c r="P17" s="17"/>
      <c r="Q17" s="16"/>
    </row>
    <row r="18" spans="1:17" x14ac:dyDescent="0.25">
      <c r="A18" s="14" t="s">
        <v>7</v>
      </c>
      <c r="B18" s="14" t="s">
        <v>9</v>
      </c>
      <c r="C18" s="15">
        <v>27.86</v>
      </c>
      <c r="D18" s="17"/>
      <c r="E18" s="17"/>
      <c r="F18" s="17"/>
      <c r="G18" s="16"/>
      <c r="K18" s="14" t="s">
        <v>7</v>
      </c>
      <c r="L18" s="14" t="s">
        <v>10</v>
      </c>
      <c r="M18" s="15">
        <v>27.5</v>
      </c>
      <c r="N18" s="16"/>
      <c r="O18" s="16"/>
      <c r="P18" s="17"/>
      <c r="Q18" s="16"/>
    </row>
    <row r="19" spans="1:17" x14ac:dyDescent="0.25">
      <c r="A19" s="4"/>
      <c r="B19" s="5"/>
      <c r="C19" s="10"/>
      <c r="D19" s="5"/>
      <c r="E19" s="5"/>
      <c r="F19" s="5"/>
      <c r="G19" s="6"/>
      <c r="K19" s="4"/>
      <c r="L19" s="5"/>
      <c r="M19" s="9"/>
      <c r="N19" s="5"/>
      <c r="O19" s="5"/>
      <c r="P19" s="5"/>
      <c r="Q19" s="6"/>
    </row>
    <row r="20" spans="1:17" x14ac:dyDescent="0.25">
      <c r="A20" s="14" t="s">
        <v>11</v>
      </c>
      <c r="B20" s="14" t="s">
        <v>8</v>
      </c>
      <c r="C20" s="15">
        <v>25.53</v>
      </c>
      <c r="D20" s="16">
        <f>AVERAGE(C20,C21,C22)</f>
        <v>25.446666666666669</v>
      </c>
      <c r="E20" s="16">
        <f>D20-D27</f>
        <v>11.64666666666667</v>
      </c>
      <c r="F20" s="16">
        <f>E20-11.65</f>
        <v>-3.3333333333303017E-3</v>
      </c>
      <c r="G20" s="16">
        <f>POWER(2,-F20)</f>
        <v>1.0023131618421708</v>
      </c>
      <c r="K20" s="14" t="s">
        <v>11</v>
      </c>
      <c r="L20" s="14" t="s">
        <v>13</v>
      </c>
      <c r="M20" s="11">
        <v>25.64</v>
      </c>
      <c r="N20" s="16">
        <f>AVERAGE(M20,M21,M22)</f>
        <v>25.62</v>
      </c>
      <c r="O20" s="16">
        <f>N20-N27</f>
        <v>10.9</v>
      </c>
      <c r="P20" s="16">
        <f>O20-10.9</f>
        <v>0</v>
      </c>
      <c r="Q20" s="16">
        <f>POWER(2,-P20)</f>
        <v>1</v>
      </c>
    </row>
    <row r="21" spans="1:17" x14ac:dyDescent="0.25">
      <c r="A21" s="14" t="s">
        <v>11</v>
      </c>
      <c r="B21" s="14" t="s">
        <v>8</v>
      </c>
      <c r="C21" s="15">
        <v>25.47</v>
      </c>
      <c r="D21" s="17"/>
      <c r="E21" s="17"/>
      <c r="F21" s="17"/>
      <c r="G21" s="16"/>
      <c r="K21" s="14" t="s">
        <v>11</v>
      </c>
      <c r="L21" s="14" t="s">
        <v>13</v>
      </c>
      <c r="M21" s="11">
        <v>25.59</v>
      </c>
      <c r="N21" s="16"/>
      <c r="O21" s="17"/>
      <c r="P21" s="17"/>
      <c r="Q21" s="16"/>
    </row>
    <row r="22" spans="1:17" x14ac:dyDescent="0.25">
      <c r="A22" s="14" t="s">
        <v>11</v>
      </c>
      <c r="B22" s="14" t="s">
        <v>8</v>
      </c>
      <c r="C22" s="15">
        <v>25.34</v>
      </c>
      <c r="D22" s="17"/>
      <c r="E22" s="17"/>
      <c r="F22" s="17"/>
      <c r="G22" s="16"/>
      <c r="K22" s="14" t="s">
        <v>11</v>
      </c>
      <c r="L22" s="14" t="s">
        <v>13</v>
      </c>
      <c r="M22" s="11">
        <v>25.63</v>
      </c>
      <c r="N22" s="16"/>
      <c r="O22" s="17"/>
      <c r="P22" s="17"/>
      <c r="Q22" s="16"/>
    </row>
    <row r="23" spans="1:17" x14ac:dyDescent="0.25">
      <c r="A23" s="14" t="s">
        <v>11</v>
      </c>
      <c r="B23" s="14" t="s">
        <v>9</v>
      </c>
      <c r="C23" s="15">
        <v>24.31</v>
      </c>
      <c r="D23" s="16">
        <f>AVERAGE(C23,C24,C25)</f>
        <v>24.356666666666669</v>
      </c>
      <c r="E23" s="16">
        <f>D23-D30</f>
        <v>10.413333333333336</v>
      </c>
      <c r="F23" s="16">
        <f>E23-11.65</f>
        <v>-1.2366666666666646</v>
      </c>
      <c r="G23" s="16">
        <f>POWER(2,-F23)</f>
        <v>2.3565342776881368</v>
      </c>
      <c r="K23" s="14" t="s">
        <v>11</v>
      </c>
      <c r="L23" s="14" t="s">
        <v>10</v>
      </c>
      <c r="M23" s="11">
        <v>23.94</v>
      </c>
      <c r="N23" s="16">
        <f>AVERAGE(M23,M24,M25)</f>
        <v>23.95</v>
      </c>
      <c r="O23" s="16">
        <f>N23-N30</f>
        <v>9.9499999999999993</v>
      </c>
      <c r="P23" s="16">
        <f>O23-10.9</f>
        <v>-0.95000000000000107</v>
      </c>
      <c r="Q23" s="16">
        <f>POWER(2,-P23)</f>
        <v>1.9318726578496925</v>
      </c>
    </row>
    <row r="24" spans="1:17" x14ac:dyDescent="0.25">
      <c r="A24" s="14" t="s">
        <v>11</v>
      </c>
      <c r="B24" s="14" t="s">
        <v>9</v>
      </c>
      <c r="C24" s="15">
        <v>24.42</v>
      </c>
      <c r="D24" s="17"/>
      <c r="E24" s="17"/>
      <c r="F24" s="17"/>
      <c r="G24" s="16"/>
      <c r="K24" s="14" t="s">
        <v>11</v>
      </c>
      <c r="L24" s="14" t="s">
        <v>10</v>
      </c>
      <c r="M24" s="11">
        <v>23.92</v>
      </c>
      <c r="N24" s="16"/>
      <c r="O24" s="17"/>
      <c r="P24" s="17"/>
      <c r="Q24" s="16"/>
    </row>
    <row r="25" spans="1:17" x14ac:dyDescent="0.25">
      <c r="A25" s="14" t="s">
        <v>11</v>
      </c>
      <c r="B25" s="14" t="s">
        <v>9</v>
      </c>
      <c r="C25" s="15">
        <v>24.34</v>
      </c>
      <c r="D25" s="17"/>
      <c r="E25" s="17"/>
      <c r="F25" s="17"/>
      <c r="G25" s="16"/>
      <c r="K25" s="14" t="s">
        <v>11</v>
      </c>
      <c r="L25" s="14" t="s">
        <v>10</v>
      </c>
      <c r="M25" s="11">
        <v>23.99</v>
      </c>
      <c r="N25" s="16"/>
      <c r="O25" s="17"/>
      <c r="P25" s="17"/>
      <c r="Q25" s="16"/>
    </row>
    <row r="26" spans="1:17" x14ac:dyDescent="0.25">
      <c r="A26" s="4"/>
      <c r="B26" s="5"/>
      <c r="C26" s="10"/>
      <c r="D26" s="5"/>
      <c r="E26" s="5"/>
      <c r="F26" s="5"/>
      <c r="G26" s="6"/>
      <c r="K26" s="4"/>
      <c r="L26" s="5"/>
      <c r="M26" s="9"/>
      <c r="N26" s="5"/>
      <c r="O26" s="5"/>
      <c r="P26" s="5"/>
      <c r="Q26" s="6"/>
    </row>
    <row r="27" spans="1:17" x14ac:dyDescent="0.25">
      <c r="A27" s="14" t="s">
        <v>12</v>
      </c>
      <c r="B27" s="14" t="s">
        <v>8</v>
      </c>
      <c r="C27" s="15">
        <v>13.72</v>
      </c>
      <c r="D27" s="16">
        <f>AVERAGE(C27,C28,C29)</f>
        <v>13.799999999999999</v>
      </c>
      <c r="E27" s="12"/>
      <c r="F27" s="12"/>
      <c r="G27" s="13"/>
      <c r="K27" s="14" t="s">
        <v>12</v>
      </c>
      <c r="L27" s="14" t="s">
        <v>13</v>
      </c>
      <c r="M27" s="11">
        <v>14.56</v>
      </c>
      <c r="N27" s="16">
        <f>AVERAGE(M27,M28,M29)</f>
        <v>14.72</v>
      </c>
      <c r="O27" s="12"/>
      <c r="P27" s="12"/>
      <c r="Q27" s="13"/>
    </row>
    <row r="28" spans="1:17" x14ac:dyDescent="0.25">
      <c r="A28" s="14" t="s">
        <v>12</v>
      </c>
      <c r="B28" s="14" t="s">
        <v>8</v>
      </c>
      <c r="C28" s="15">
        <v>13.81</v>
      </c>
      <c r="D28" s="17"/>
      <c r="E28" s="5"/>
      <c r="F28" s="5"/>
      <c r="G28" s="6"/>
      <c r="K28" s="14" t="s">
        <v>12</v>
      </c>
      <c r="L28" s="14" t="s">
        <v>13</v>
      </c>
      <c r="M28" s="11">
        <v>14.89</v>
      </c>
      <c r="N28" s="16"/>
      <c r="O28" s="5"/>
      <c r="P28" s="5"/>
      <c r="Q28" s="6"/>
    </row>
    <row r="29" spans="1:17" x14ac:dyDescent="0.25">
      <c r="A29" s="14" t="s">
        <v>12</v>
      </c>
      <c r="B29" s="14" t="s">
        <v>8</v>
      </c>
      <c r="C29" s="15">
        <v>13.87</v>
      </c>
      <c r="D29" s="17"/>
      <c r="E29" s="5"/>
      <c r="F29" s="5"/>
      <c r="G29" s="6"/>
      <c r="K29" s="14" t="s">
        <v>12</v>
      </c>
      <c r="L29" s="14" t="s">
        <v>13</v>
      </c>
      <c r="M29" s="11">
        <v>14.71</v>
      </c>
      <c r="N29" s="16"/>
      <c r="O29" s="5"/>
      <c r="P29" s="5"/>
      <c r="Q29" s="6"/>
    </row>
    <row r="30" spans="1:17" x14ac:dyDescent="0.25">
      <c r="A30" s="14" t="s">
        <v>12</v>
      </c>
      <c r="B30" s="14" t="s">
        <v>9</v>
      </c>
      <c r="C30" s="15">
        <v>13.92</v>
      </c>
      <c r="D30" s="16">
        <f>AVERAGE(C30,C31,C32)</f>
        <v>13.943333333333333</v>
      </c>
      <c r="E30" s="5"/>
      <c r="F30" s="5"/>
      <c r="G30" s="6"/>
      <c r="K30" s="14" t="s">
        <v>12</v>
      </c>
      <c r="L30" s="14" t="s">
        <v>10</v>
      </c>
      <c r="M30" s="11">
        <v>14.13</v>
      </c>
      <c r="N30" s="16">
        <f>AVERAGE(M30,M31,M32)</f>
        <v>14</v>
      </c>
      <c r="O30" s="5"/>
      <c r="P30" s="5"/>
      <c r="Q30" s="6"/>
    </row>
    <row r="31" spans="1:17" x14ac:dyDescent="0.25">
      <c r="A31" s="14" t="s">
        <v>12</v>
      </c>
      <c r="B31" s="14" t="s">
        <v>9</v>
      </c>
      <c r="C31" s="15">
        <v>13.88</v>
      </c>
      <c r="D31" s="17"/>
      <c r="E31" s="5"/>
      <c r="F31" s="5"/>
      <c r="G31" s="6"/>
      <c r="K31" s="14" t="s">
        <v>12</v>
      </c>
      <c r="L31" s="14" t="s">
        <v>10</v>
      </c>
      <c r="M31" s="11">
        <v>13.96</v>
      </c>
      <c r="N31" s="16"/>
      <c r="O31" s="5"/>
      <c r="P31" s="5"/>
      <c r="Q31" s="6"/>
    </row>
    <row r="32" spans="1:17" x14ac:dyDescent="0.25">
      <c r="A32" s="14" t="s">
        <v>12</v>
      </c>
      <c r="B32" s="14" t="s">
        <v>9</v>
      </c>
      <c r="C32" s="15">
        <v>14.03</v>
      </c>
      <c r="D32" s="17"/>
      <c r="E32" s="7"/>
      <c r="F32" s="7"/>
      <c r="G32" s="8"/>
      <c r="K32" s="14" t="s">
        <v>12</v>
      </c>
      <c r="L32" s="14" t="s">
        <v>10</v>
      </c>
      <c r="M32" s="11">
        <v>13.91</v>
      </c>
      <c r="N32" s="16"/>
      <c r="O32" s="7"/>
      <c r="P32" s="7"/>
      <c r="Q32" s="8"/>
    </row>
  </sheetData>
  <mergeCells count="51">
    <mergeCell ref="A8:B8"/>
    <mergeCell ref="A9:B9"/>
    <mergeCell ref="C3:F3"/>
    <mergeCell ref="C4:F4"/>
    <mergeCell ref="C5:F5"/>
    <mergeCell ref="C6:F6"/>
    <mergeCell ref="C7:F7"/>
    <mergeCell ref="C8:F8"/>
    <mergeCell ref="C9:F9"/>
    <mergeCell ref="A1:M1"/>
    <mergeCell ref="Q13:Q15"/>
    <mergeCell ref="Q16:Q18"/>
    <mergeCell ref="Q20:Q22"/>
    <mergeCell ref="Q23:Q25"/>
    <mergeCell ref="A3:B3"/>
    <mergeCell ref="A4:B4"/>
    <mergeCell ref="A5:B5"/>
    <mergeCell ref="A6:B6"/>
    <mergeCell ref="A7:B7"/>
    <mergeCell ref="O13:O15"/>
    <mergeCell ref="O16:O18"/>
    <mergeCell ref="O20:O22"/>
    <mergeCell ref="O23:O25"/>
    <mergeCell ref="P13:P15"/>
    <mergeCell ref="P16:P18"/>
    <mergeCell ref="P20:P22"/>
    <mergeCell ref="P23:P25"/>
    <mergeCell ref="N13:N15"/>
    <mergeCell ref="N16:N18"/>
    <mergeCell ref="N20:N22"/>
    <mergeCell ref="N23:N25"/>
    <mergeCell ref="N27:N29"/>
    <mergeCell ref="N30:N32"/>
    <mergeCell ref="G13:G15"/>
    <mergeCell ref="G16:G18"/>
    <mergeCell ref="G20:G22"/>
    <mergeCell ref="G23:G25"/>
    <mergeCell ref="E13:E15"/>
    <mergeCell ref="E16:E18"/>
    <mergeCell ref="E20:E22"/>
    <mergeCell ref="E23:E25"/>
    <mergeCell ref="F13:F15"/>
    <mergeCell ref="F16:F18"/>
    <mergeCell ref="F20:F22"/>
    <mergeCell ref="F23:F25"/>
    <mergeCell ref="D30:D32"/>
    <mergeCell ref="D13:D15"/>
    <mergeCell ref="D16:D18"/>
    <mergeCell ref="D20:D22"/>
    <mergeCell ref="D23:D25"/>
    <mergeCell ref="D27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2022-04-16T15:28:02Z</dcterms:created>
  <dcterms:modified xsi:type="dcterms:W3CDTF">2022-04-28T11:52:30Z</dcterms:modified>
</cp:coreProperties>
</file>