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96" activeTab="5"/>
  </bookViews>
  <sheets>
    <sheet name="DEG-BIRC3" sheetId="34" r:id="rId1"/>
    <sheet name="DEG-CCL20" sheetId="35" r:id="rId2"/>
    <sheet name="DEG-STAT1" sheetId="36" r:id="rId3"/>
    <sheet name="DEG-TNFSF10" sheetId="37" r:id="rId4"/>
    <sheet name="DEG-MLKL" sheetId="38" r:id="rId5"/>
    <sheet name="DEG-JUNB" sheetId="39" r:id="rId6"/>
    <sheet name="DEG-MYD88" sheetId="40" r:id="rId7"/>
    <sheet name="DEG-HSPA6" sheetId="41" r:id="rId8"/>
    <sheet name="DEG-CSF1" sheetId="42" r:id="rId9"/>
    <sheet name="DEG-HSPA1B" sheetId="43" r:id="rId10"/>
    <sheet name="DEG-PIK3R2" sheetId="44" r:id="rId11"/>
    <sheet name="DEG-CCL5" sheetId="45" r:id="rId12"/>
    <sheet name="AS-CD44" sheetId="48" r:id="rId13"/>
    <sheet name="AS-TP53" sheetId="49" r:id="rId14"/>
    <sheet name="AS-CD47" sheetId="50" r:id="rId15"/>
    <sheet name="AS-FN1" sheetId="51" r:id="rId16"/>
    <sheet name="AS-SEC31A" sheetId="52" r:id="rId17"/>
  </sheets>
  <calcPr calcId="144525"/>
</workbook>
</file>

<file path=xl/sharedStrings.xml><?xml version="1.0" encoding="utf-8"?>
<sst xmlns="http://schemas.openxmlformats.org/spreadsheetml/2006/main" count="351" uniqueCount="29">
  <si>
    <t>ID</t>
  </si>
  <si>
    <t>Sample Name</t>
  </si>
  <si>
    <t>Ct</t>
  </si>
  <si>
    <t>Ct ref</t>
  </si>
  <si>
    <t>Ct mean</t>
  </si>
  <si>
    <t>△ct(-)</t>
  </si>
  <si>
    <r>
      <rPr>
        <b/>
        <sz val="11"/>
        <color theme="1"/>
        <rFont val="等线"/>
        <charset val="134"/>
      </rPr>
      <t>2</t>
    </r>
    <r>
      <rPr>
        <b/>
        <vertAlign val="superscript"/>
        <sz val="11"/>
        <color theme="1"/>
        <rFont val="等线"/>
        <charset val="134"/>
      </rPr>
      <t>-△ct</t>
    </r>
  </si>
  <si>
    <r>
      <rPr>
        <b/>
        <sz val="11"/>
        <color theme="1"/>
        <rFont val="等线"/>
        <charset val="134"/>
      </rPr>
      <t>2</t>
    </r>
    <r>
      <rPr>
        <b/>
        <vertAlign val="superscript"/>
        <sz val="11"/>
        <color theme="1"/>
        <rFont val="等线"/>
        <charset val="134"/>
      </rPr>
      <t>-△△ct</t>
    </r>
  </si>
  <si>
    <t>Sd</t>
  </si>
  <si>
    <t>RQ1</t>
  </si>
  <si>
    <t>NC-1</t>
  </si>
  <si>
    <t>NC-2</t>
  </si>
  <si>
    <t>NC-3</t>
  </si>
  <si>
    <t>CELF6-1</t>
  </si>
  <si>
    <t>CELF6-2</t>
  </si>
  <si>
    <t>CELF6-3</t>
  </si>
  <si>
    <r>
      <rPr>
        <b/>
        <sz val="11"/>
        <color theme="1"/>
        <rFont val="宋体"/>
        <charset val="134"/>
        <scheme val="minor"/>
      </rPr>
      <t>2</t>
    </r>
    <r>
      <rPr>
        <b/>
        <vertAlign val="superscript"/>
        <sz val="11"/>
        <color theme="1"/>
        <rFont val="宋体"/>
        <charset val="134"/>
        <scheme val="minor"/>
      </rPr>
      <t>-△ct</t>
    </r>
  </si>
  <si>
    <r>
      <rPr>
        <b/>
        <sz val="11"/>
        <color theme="1"/>
        <rFont val="宋体"/>
        <charset val="134"/>
        <scheme val="minor"/>
      </rPr>
      <t>2</t>
    </r>
    <r>
      <rPr>
        <b/>
        <vertAlign val="superscript"/>
        <sz val="11"/>
        <color theme="1"/>
        <rFont val="宋体"/>
        <charset val="134"/>
        <scheme val="minor"/>
      </rPr>
      <t>-△△ct</t>
    </r>
  </si>
  <si>
    <t>Sample ID</t>
  </si>
  <si>
    <t>AS Ratio</t>
  </si>
  <si>
    <t>NC</t>
  </si>
  <si>
    <t>1-model</t>
  </si>
  <si>
    <t>2-model</t>
  </si>
  <si>
    <t>3-model</t>
  </si>
  <si>
    <t>CELF6</t>
  </si>
  <si>
    <t>1-AS</t>
  </si>
  <si>
    <t>2-AS</t>
  </si>
  <si>
    <t>3-AS</t>
  </si>
  <si>
    <t>sh1195-1</t>
  </si>
</sst>
</file>

<file path=xl/styles.xml><?xml version="1.0" encoding="utf-8"?>
<styleSheet xmlns="http://schemas.openxmlformats.org/spreadsheetml/2006/main">
  <numFmts count="6">
    <numFmt numFmtId="176" formatCode="#,##0.000000000000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,##0.000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1"/>
      <name val="等线"/>
      <charset val="134"/>
    </font>
    <font>
      <b/>
      <sz val="11"/>
      <color theme="1"/>
      <name val="等线"/>
      <charset val="134"/>
    </font>
    <font>
      <sz val="10"/>
      <name val="等线"/>
      <charset val="134"/>
    </font>
    <font>
      <sz val="11"/>
      <name val="等线"/>
      <charset val="134"/>
    </font>
    <font>
      <sz val="11"/>
      <color rgb="FF9C6500"/>
      <name val="等线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vertAlign val="superscript"/>
      <sz val="11"/>
      <color theme="1"/>
      <name val="等线"/>
      <charset val="134"/>
    </font>
    <font>
      <b/>
      <vertAlign val="superscript"/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32" fillId="28" borderId="17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</cellStyleXfs>
  <cellXfs count="94">
    <xf numFmtId="0" fontId="0" fillId="0" borderId="0" xfId="0"/>
    <xf numFmtId="0" fontId="1" fillId="0" borderId="0" xfId="52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52" applyFont="1" applyBorder="1" applyAlignment="1">
      <alignment horizontal="left" vertical="center" wrapText="1"/>
    </xf>
    <xf numFmtId="0" fontId="2" fillId="0" borderId="2" xfId="52" applyFont="1" applyBorder="1" applyAlignment="1">
      <alignment horizontal="left" vertical="center"/>
    </xf>
    <xf numFmtId="0" fontId="3" fillId="0" borderId="2" xfId="52" applyFont="1" applyBorder="1" applyAlignment="1">
      <alignment horizontal="left" vertical="center"/>
    </xf>
    <xf numFmtId="0" fontId="1" fillId="2" borderId="1" xfId="40" applyFont="1" applyFill="1" applyBorder="1" applyAlignment="1">
      <alignment horizontal="left" vertical="center"/>
    </xf>
    <xf numFmtId="0" fontId="1" fillId="2" borderId="3" xfId="49" applyFont="1" applyFill="1" applyBorder="1" applyAlignment="1">
      <alignment horizontal="left" vertical="center" wrapText="1"/>
    </xf>
    <xf numFmtId="177" fontId="4" fillId="0" borderId="0" xfId="52" applyNumberFormat="1" applyFont="1" applyAlignment="1">
      <alignment horizontal="left"/>
    </xf>
    <xf numFmtId="177" fontId="1" fillId="0" borderId="0" xfId="52" applyNumberFormat="1" applyFont="1" applyAlignment="1">
      <alignment horizontal="left"/>
    </xf>
    <xf numFmtId="177" fontId="1" fillId="2" borderId="1" xfId="49" applyNumberFormat="1" applyFont="1" applyFill="1" applyBorder="1" applyAlignment="1">
      <alignment horizontal="left"/>
    </xf>
    <xf numFmtId="176" fontId="1" fillId="2" borderId="1" xfId="49" applyNumberFormat="1" applyFont="1" applyFill="1" applyBorder="1" applyAlignment="1">
      <alignment horizontal="left" vertical="center"/>
    </xf>
    <xf numFmtId="0" fontId="1" fillId="2" borderId="1" xfId="49" applyFont="1" applyFill="1" applyBorder="1" applyAlignment="1">
      <alignment horizontal="left" vertical="center"/>
    </xf>
    <xf numFmtId="0" fontId="1" fillId="2" borderId="1" xfId="49" applyFont="1" applyFill="1" applyBorder="1" applyAlignment="1">
      <alignment horizontal="left" vertical="center" wrapText="1"/>
    </xf>
    <xf numFmtId="0" fontId="1" fillId="2" borderId="1" xfId="40" applyFont="1" applyFill="1" applyBorder="1" applyAlignment="1">
      <alignment horizontal="left" vertical="center" wrapText="1"/>
    </xf>
    <xf numFmtId="0" fontId="1" fillId="2" borderId="4" xfId="49" applyFont="1" applyFill="1" applyBorder="1" applyAlignment="1">
      <alignment horizontal="left" vertical="center"/>
    </xf>
    <xf numFmtId="177" fontId="1" fillId="2" borderId="5" xfId="49" applyNumberFormat="1" applyFont="1" applyFill="1" applyBorder="1" applyAlignment="1">
      <alignment horizontal="left"/>
    </xf>
    <xf numFmtId="177" fontId="5" fillId="2" borderId="3" xfId="52" applyNumberFormat="1" applyFont="1" applyFill="1" applyBorder="1" applyAlignment="1">
      <alignment horizontal="left"/>
    </xf>
    <xf numFmtId="0" fontId="5" fillId="2" borderId="3" xfId="52" applyFont="1" applyFill="1" applyBorder="1" applyAlignment="1">
      <alignment horizontal="left" vertical="center"/>
    </xf>
    <xf numFmtId="177" fontId="5" fillId="2" borderId="1" xfId="52" applyNumberFormat="1" applyFont="1" applyFill="1" applyBorder="1" applyAlignment="1">
      <alignment horizontal="left"/>
    </xf>
    <xf numFmtId="0" fontId="5" fillId="2" borderId="1" xfId="52" applyFont="1" applyFill="1" applyBorder="1" applyAlignment="1">
      <alignment horizontal="left" vertical="center"/>
    </xf>
    <xf numFmtId="0" fontId="6" fillId="3" borderId="2" xfId="49" applyFont="1" applyFill="1" applyBorder="1" applyAlignment="1">
      <alignment horizontal="left" vertical="center"/>
    </xf>
    <xf numFmtId="0" fontId="3" fillId="0" borderId="6" xfId="52" applyFont="1" applyBorder="1" applyAlignment="1">
      <alignment horizontal="left" vertical="center"/>
    </xf>
    <xf numFmtId="0" fontId="3" fillId="0" borderId="7" xfId="52" applyFont="1" applyBorder="1" applyAlignment="1">
      <alignment horizontal="left" vertical="center"/>
    </xf>
    <xf numFmtId="0" fontId="6" fillId="3" borderId="1" xfId="49" applyFont="1" applyFill="1" applyBorder="1" applyAlignment="1">
      <alignment horizontal="left" vertical="center" wrapText="1"/>
    </xf>
    <xf numFmtId="0" fontId="1" fillId="2" borderId="8" xfId="49" applyFont="1" applyFill="1" applyBorder="1" applyAlignment="1">
      <alignment horizontal="left" vertical="center"/>
    </xf>
    <xf numFmtId="0" fontId="1" fillId="0" borderId="0" xfId="52" applyFont="1" applyAlignment="1">
      <alignment horizontal="left" vertical="center"/>
    </xf>
    <xf numFmtId="0" fontId="1" fillId="2" borderId="4" xfId="49" applyFont="1" applyFill="1" applyBorder="1" applyAlignment="1">
      <alignment horizontal="left" vertical="center" wrapText="1"/>
    </xf>
    <xf numFmtId="0" fontId="6" fillId="3" borderId="4" xfId="49" applyFont="1" applyFill="1" applyBorder="1" applyAlignment="1">
      <alignment horizontal="left" vertical="center" wrapText="1"/>
    </xf>
    <xf numFmtId="0" fontId="1" fillId="2" borderId="9" xfId="49" applyFont="1" applyFill="1" applyBorder="1" applyAlignment="1">
      <alignment horizontal="left" vertical="center" wrapText="1"/>
    </xf>
    <xf numFmtId="0" fontId="6" fillId="3" borderId="9" xfId="49" applyFont="1" applyFill="1" applyBorder="1" applyAlignment="1">
      <alignment horizontal="left" vertical="center" wrapText="1"/>
    </xf>
    <xf numFmtId="0" fontId="6" fillId="3" borderId="3" xfId="49" applyFont="1" applyFill="1" applyBorder="1" applyAlignment="1">
      <alignment horizontal="left" vertical="center" wrapText="1"/>
    </xf>
    <xf numFmtId="0" fontId="0" fillId="0" borderId="0" xfId="52"/>
    <xf numFmtId="0" fontId="7" fillId="0" borderId="2" xfId="52" applyFont="1" applyBorder="1" applyAlignment="1">
      <alignment horizontal="center" vertical="center"/>
    </xf>
    <xf numFmtId="0" fontId="8" fillId="0" borderId="2" xfId="52" applyFont="1" applyBorder="1" applyAlignment="1">
      <alignment horizontal="center" vertical="center"/>
    </xf>
    <xf numFmtId="0" fontId="0" fillId="2" borderId="1" xfId="40" applyFont="1" applyFill="1" applyBorder="1" applyAlignment="1">
      <alignment horizontal="center" vertical="center"/>
    </xf>
    <xf numFmtId="0" fontId="0" fillId="2" borderId="3" xfId="49" applyFont="1" applyFill="1" applyBorder="1" applyAlignment="1">
      <alignment horizontal="center" vertical="center" wrapText="1"/>
    </xf>
    <xf numFmtId="177" fontId="9" fillId="0" borderId="0" xfId="52" applyNumberFormat="1" applyFont="1"/>
    <xf numFmtId="177" fontId="0" fillId="0" borderId="0" xfId="52" applyNumberFormat="1"/>
    <xf numFmtId="177" fontId="0" fillId="2" borderId="1" xfId="49" applyNumberFormat="1" applyFont="1" applyFill="1" applyBorder="1" applyAlignment="1">
      <alignment horizontal="center"/>
    </xf>
    <xf numFmtId="176" fontId="0" fillId="2" borderId="1" xfId="49" applyNumberFormat="1" applyFont="1" applyFill="1" applyBorder="1" applyAlignment="1">
      <alignment vertical="center"/>
    </xf>
    <xf numFmtId="0" fontId="0" fillId="2" borderId="1" xfId="49" applyFont="1" applyFill="1" applyBorder="1" applyAlignment="1">
      <alignment horizontal="center" vertical="center"/>
    </xf>
    <xf numFmtId="0" fontId="0" fillId="2" borderId="1" xfId="49" applyFont="1" applyFill="1" applyBorder="1" applyAlignment="1">
      <alignment vertical="center"/>
    </xf>
    <xf numFmtId="0" fontId="0" fillId="2" borderId="1" xfId="49" applyFont="1" applyFill="1" applyBorder="1" applyAlignment="1">
      <alignment horizontal="center" vertical="center" wrapText="1"/>
    </xf>
    <xf numFmtId="0" fontId="0" fillId="2" borderId="1" xfId="40" applyFont="1" applyFill="1" applyBorder="1" applyAlignment="1">
      <alignment horizontal="center" vertical="center" wrapText="1"/>
    </xf>
    <xf numFmtId="0" fontId="0" fillId="2" borderId="4" xfId="49" applyFont="1" applyFill="1" applyBorder="1" applyAlignment="1">
      <alignment vertical="center"/>
    </xf>
    <xf numFmtId="177" fontId="0" fillId="2" borderId="5" xfId="49" applyNumberFormat="1" applyFont="1" applyFill="1" applyBorder="1" applyAlignment="1">
      <alignment horizontal="center"/>
    </xf>
    <xf numFmtId="177" fontId="10" fillId="2" borderId="3" xfId="52" applyNumberFormat="1" applyFont="1" applyFill="1" applyBorder="1" applyAlignment="1">
      <alignment horizontal="center"/>
    </xf>
    <xf numFmtId="0" fontId="10" fillId="2" borderId="3" xfId="52" applyFont="1" applyFill="1" applyBorder="1" applyAlignment="1">
      <alignment vertical="center"/>
    </xf>
    <xf numFmtId="177" fontId="10" fillId="2" borderId="1" xfId="52" applyNumberFormat="1" applyFont="1" applyFill="1" applyBorder="1" applyAlignment="1">
      <alignment horizontal="center"/>
    </xf>
    <xf numFmtId="0" fontId="10" fillId="2" borderId="1" xfId="52" applyFont="1" applyFill="1" applyBorder="1" applyAlignment="1">
      <alignment vertical="center"/>
    </xf>
    <xf numFmtId="0" fontId="11" fillId="3" borderId="2" xfId="49" applyFill="1" applyBorder="1" applyAlignment="1">
      <alignment horizontal="center" vertical="center"/>
    </xf>
    <xf numFmtId="0" fontId="8" fillId="0" borderId="6" xfId="52" applyFont="1" applyBorder="1" applyAlignment="1">
      <alignment horizontal="center" vertical="center"/>
    </xf>
    <xf numFmtId="0" fontId="8" fillId="0" borderId="7" xfId="52" applyFont="1" applyBorder="1" applyAlignment="1">
      <alignment horizontal="center" vertical="center"/>
    </xf>
    <xf numFmtId="0" fontId="11" fillId="3" borderId="1" xfId="49" applyFill="1" applyBorder="1" applyAlignment="1">
      <alignment horizontal="center" vertical="center" wrapText="1"/>
    </xf>
    <xf numFmtId="0" fontId="0" fillId="2" borderId="8" xfId="49" applyFont="1" applyFill="1" applyBorder="1" applyAlignment="1">
      <alignment horizontal="center" vertical="center"/>
    </xf>
    <xf numFmtId="0" fontId="0" fillId="0" borderId="0" xfId="52" applyAlignment="1">
      <alignment vertical="center"/>
    </xf>
    <xf numFmtId="0" fontId="0" fillId="2" borderId="4" xfId="49" applyFont="1" applyFill="1" applyBorder="1" applyAlignment="1">
      <alignment horizontal="center" vertical="center" wrapText="1"/>
    </xf>
    <xf numFmtId="0" fontId="11" fillId="3" borderId="4" xfId="49" applyFill="1" applyBorder="1" applyAlignment="1">
      <alignment horizontal="center" vertical="center" wrapText="1"/>
    </xf>
    <xf numFmtId="0" fontId="0" fillId="2" borderId="9" xfId="49" applyFont="1" applyFill="1" applyBorder="1" applyAlignment="1">
      <alignment horizontal="center" vertical="center" wrapText="1"/>
    </xf>
    <xf numFmtId="0" fontId="11" fillId="3" borderId="9" xfId="49" applyFill="1" applyBorder="1" applyAlignment="1">
      <alignment horizontal="center" vertical="center" wrapText="1"/>
    </xf>
    <xf numFmtId="0" fontId="11" fillId="3" borderId="3" xfId="49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10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9" fillId="0" borderId="0" xfId="0" applyNumberFormat="1" applyFont="1" applyFill="1" applyBorder="1" applyAlignment="1"/>
    <xf numFmtId="176" fontId="0" fillId="0" borderId="1" xfId="33" applyNumberFormat="1" applyFont="1" applyFill="1" applyBorder="1" applyAlignment="1">
      <alignment vertical="center"/>
    </xf>
    <xf numFmtId="0" fontId="0" fillId="0" borderId="1" xfId="33" applyFont="1" applyFill="1" applyBorder="1" applyAlignment="1">
      <alignment horizontal="center" vertical="center"/>
    </xf>
    <xf numFmtId="0" fontId="0" fillId="0" borderId="1" xfId="33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33" applyFont="1" applyFill="1" applyBorder="1" applyAlignment="1">
      <alignment horizontal="center" vertical="center" wrapText="1"/>
    </xf>
    <xf numFmtId="0" fontId="10" fillId="0" borderId="1" xfId="33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/>
    </xf>
    <xf numFmtId="176" fontId="1" fillId="0" borderId="1" xfId="33" applyNumberFormat="1" applyFont="1" applyFill="1" applyBorder="1" applyAlignment="1">
      <alignment horizontal="left" vertical="center"/>
    </xf>
    <xf numFmtId="0" fontId="1" fillId="0" borderId="1" xfId="33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33" applyFont="1" applyFill="1" applyBorder="1" applyAlignment="1">
      <alignment horizontal="left" vertical="center" wrapText="1"/>
    </xf>
    <xf numFmtId="0" fontId="5" fillId="0" borderId="1" xfId="33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好 3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适中 2" xf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zoomScale="115" zoomScaleNormal="115" workbookViewId="0">
      <pane xSplit="1" topLeftCell="B1" activePane="topRight" state="frozen"/>
      <selection/>
      <selection pane="topRight" activeCell="A1" sqref="$A1:$XFD1048576"/>
    </sheetView>
  </sheetViews>
  <sheetFormatPr defaultColWidth="9" defaultRowHeight="14.25"/>
  <cols>
    <col min="1" max="1" width="3.25" style="81" customWidth="1"/>
    <col min="2" max="2" width="8.25" style="82" customWidth="1"/>
    <col min="3" max="4" width="6.125" style="82" customWidth="1"/>
    <col min="5" max="5" width="12.625" style="82" customWidth="1"/>
    <col min="6" max="6" width="19.125" style="82" customWidth="1"/>
    <col min="7" max="7" width="2.375" style="82" customWidth="1"/>
    <col min="8" max="10" width="12.625" style="82" customWidth="1"/>
    <col min="11" max="11" width="12.625" style="83" customWidth="1"/>
    <col min="12" max="12" width="12.625" style="82" customWidth="1"/>
    <col min="13" max="16384" width="9" style="82"/>
  </cols>
  <sheetData>
    <row r="1" s="80" customFormat="1" ht="28.5" spans="1:12">
      <c r="A1" s="84" t="s">
        <v>0</v>
      </c>
      <c r="B1" s="2" t="s">
        <v>1</v>
      </c>
      <c r="C1" s="85" t="s">
        <v>2</v>
      </c>
      <c r="D1" s="85" t="s">
        <v>3</v>
      </c>
      <c r="E1" s="85" t="s">
        <v>4</v>
      </c>
      <c r="F1" s="84" t="s">
        <v>5</v>
      </c>
      <c r="G1" s="84"/>
      <c r="H1" s="84" t="s">
        <v>6</v>
      </c>
      <c r="I1" s="84" t="s">
        <v>7</v>
      </c>
      <c r="J1" s="84" t="s">
        <v>8</v>
      </c>
      <c r="K1" s="85" t="s">
        <v>9</v>
      </c>
      <c r="L1" s="84"/>
    </row>
    <row r="2" customHeight="1" spans="1:12">
      <c r="A2" s="86">
        <v>1</v>
      </c>
      <c r="B2" s="86" t="s">
        <v>10</v>
      </c>
      <c r="C2" s="87">
        <v>23.8339996337891</v>
      </c>
      <c r="D2" s="87">
        <v>17.6949996948242</v>
      </c>
      <c r="E2" s="86">
        <f>AVERAGE(D2:D4)</f>
        <v>17.8023331960042</v>
      </c>
      <c r="F2" s="88">
        <f t="shared" ref="F2:F4" si="0">$E$2-C2</f>
        <v>-6.03166643778487</v>
      </c>
      <c r="G2" s="89">
        <v>2</v>
      </c>
      <c r="H2" s="89">
        <f t="shared" ref="H2" si="1">POWER($G$2,F2)</f>
        <v>0.0152857755532256</v>
      </c>
      <c r="I2" s="92">
        <f ca="1" t="shared" ref="I2" si="2">H2/$L$2</f>
        <v>1.0215732624833</v>
      </c>
      <c r="J2" s="92">
        <f ca="1">STDEV(I2:I3:I4)</f>
        <v>0.0617897824528805</v>
      </c>
      <c r="K2" s="93">
        <f ca="1" t="shared" ref="K2" si="3">AVERAGE(I2:I4)</f>
        <v>1</v>
      </c>
      <c r="L2" s="89">
        <f ca="1">AVERAGEA(H2:H3:H4)</f>
        <v>0.01496297535829</v>
      </c>
    </row>
    <row r="3" spans="1:12">
      <c r="A3" s="90"/>
      <c r="B3" s="90"/>
      <c r="C3" s="87">
        <v>23.9689998626709</v>
      </c>
      <c r="D3" s="87">
        <v>17.7630004882813</v>
      </c>
      <c r="E3" s="90"/>
      <c r="F3" s="88">
        <f t="shared" si="0"/>
        <v>-6.16666666666667</v>
      </c>
      <c r="G3" s="89"/>
      <c r="H3" s="89">
        <f t="shared" ref="H3:H19" si="4">POWER($G$2,F3)</f>
        <v>0.0139202924709428</v>
      </c>
      <c r="I3" s="92">
        <f ca="1" t="shared" ref="I3:I19" si="5">H3/$L$2</f>
        <v>0.930315805354213</v>
      </c>
      <c r="J3" s="92"/>
      <c r="K3" s="93"/>
      <c r="L3" s="89"/>
    </row>
    <row r="4" spans="1:12">
      <c r="A4" s="91"/>
      <c r="B4" s="91"/>
      <c r="C4" s="87">
        <v>23.7970008850098</v>
      </c>
      <c r="D4" s="87">
        <v>17.9489994049072</v>
      </c>
      <c r="E4" s="91"/>
      <c r="F4" s="88">
        <f t="shared" si="0"/>
        <v>-5.99466768900557</v>
      </c>
      <c r="G4" s="89"/>
      <c r="H4" s="89">
        <f t="shared" si="4"/>
        <v>0.0156828580507016</v>
      </c>
      <c r="I4" s="92">
        <f ca="1" t="shared" si="5"/>
        <v>1.04811093216248</v>
      </c>
      <c r="J4" s="92"/>
      <c r="K4" s="93"/>
      <c r="L4" s="89"/>
    </row>
    <row r="5" spans="1:12">
      <c r="A5" s="86">
        <v>2</v>
      </c>
      <c r="B5" s="86" t="s">
        <v>11</v>
      </c>
      <c r="C5" s="87">
        <v>23.9559993743896</v>
      </c>
      <c r="D5" s="87">
        <v>17.6340007781982</v>
      </c>
      <c r="E5" s="86">
        <f t="shared" ref="E5" si="6">AVERAGE(D5:D7)</f>
        <v>17.6780001322428</v>
      </c>
      <c r="F5" s="88">
        <f t="shared" ref="F5:F7" si="7">$E$5-C5</f>
        <v>-6.27799924214677</v>
      </c>
      <c r="G5" s="89"/>
      <c r="H5" s="89">
        <f t="shared" si="4"/>
        <v>0.012886468466342</v>
      </c>
      <c r="I5" s="92">
        <f ca="1" t="shared" si="5"/>
        <v>0.861223664262901</v>
      </c>
      <c r="J5" s="92">
        <f ca="1">STDEV(I5:I6:I7)</f>
        <v>0.0119176214780924</v>
      </c>
      <c r="K5" s="93">
        <f ca="1" t="shared" ref="K5" si="8">AVERAGE(I5:I7)</f>
        <v>0.847462380325947</v>
      </c>
      <c r="L5" s="89">
        <f ca="1">AVERAGEA(H5:H6:H7)</f>
        <v>0.0126805587138949</v>
      </c>
    </row>
    <row r="6" spans="1:12">
      <c r="A6" s="90"/>
      <c r="B6" s="90"/>
      <c r="C6" s="87">
        <v>23.9909992218018</v>
      </c>
      <c r="D6" s="87">
        <v>17.7119998931885</v>
      </c>
      <c r="E6" s="90"/>
      <c r="F6" s="88">
        <f t="shared" si="7"/>
        <v>-6.31299908955897</v>
      </c>
      <c r="G6" s="89"/>
      <c r="H6" s="89">
        <f t="shared" si="4"/>
        <v>0.0125776038376714</v>
      </c>
      <c r="I6" s="92">
        <f ca="1" t="shared" si="5"/>
        <v>0.84058173835747</v>
      </c>
      <c r="J6" s="92"/>
      <c r="K6" s="93"/>
      <c r="L6" s="89"/>
    </row>
    <row r="7" spans="1:12">
      <c r="A7" s="91"/>
      <c r="B7" s="91"/>
      <c r="C7" s="87">
        <v>23.9909992218018</v>
      </c>
      <c r="D7" s="87">
        <v>17.6879997253418</v>
      </c>
      <c r="E7" s="91"/>
      <c r="F7" s="88">
        <f t="shared" si="7"/>
        <v>-6.31299908955897</v>
      </c>
      <c r="G7" s="89"/>
      <c r="H7" s="89">
        <f t="shared" si="4"/>
        <v>0.0125776038376714</v>
      </c>
      <c r="I7" s="92">
        <f ca="1" t="shared" si="5"/>
        <v>0.84058173835747</v>
      </c>
      <c r="J7" s="92"/>
      <c r="K7" s="93"/>
      <c r="L7" s="89"/>
    </row>
    <row r="8" spans="1:12">
      <c r="A8" s="86">
        <v>3</v>
      </c>
      <c r="B8" s="86" t="s">
        <v>12</v>
      </c>
      <c r="C8" s="87">
        <v>24.1469993591309</v>
      </c>
      <c r="D8" s="87">
        <v>17.6959991455078</v>
      </c>
      <c r="E8" s="86">
        <f t="shared" ref="E8" si="9">AVERAGE(D8:D10)</f>
        <v>17.7056662241618</v>
      </c>
      <c r="F8" s="88">
        <f>$E$8-C8</f>
        <v>-6.44133313496913</v>
      </c>
      <c r="G8" s="89"/>
      <c r="H8" s="89">
        <f t="shared" si="4"/>
        <v>0.0115070901184545</v>
      </c>
      <c r="I8" s="92">
        <f ca="1" t="shared" si="5"/>
        <v>0.769037563914665</v>
      </c>
      <c r="J8" s="92">
        <f ca="1">STDEV(I8:I9:I10)</f>
        <v>0.0308410786192285</v>
      </c>
      <c r="K8" s="93">
        <f ca="1" t="shared" ref="K8" si="10">AVERAGE(I8:I10)</f>
        <v>0.777120233818967</v>
      </c>
      <c r="L8" s="89">
        <f ca="1">AVERAGEA(H8:H9:H10)</f>
        <v>0.0116280309090618</v>
      </c>
    </row>
    <row r="9" spans="1:12">
      <c r="A9" s="90"/>
      <c r="B9" s="90"/>
      <c r="C9" s="87">
        <v>24.1809997558594</v>
      </c>
      <c r="D9" s="87">
        <v>17.6870002746582</v>
      </c>
      <c r="E9" s="90"/>
      <c r="F9" s="88">
        <f>$E$8-C9</f>
        <v>-6.47533353169763</v>
      </c>
      <c r="G9" s="89"/>
      <c r="H9" s="89">
        <f t="shared" si="4"/>
        <v>0.0112390699715852</v>
      </c>
      <c r="I9" s="92">
        <f ca="1" t="shared" si="5"/>
        <v>0.751125341214866</v>
      </c>
      <c r="J9" s="92"/>
      <c r="K9" s="93"/>
      <c r="L9" s="89"/>
    </row>
    <row r="10" spans="1:12">
      <c r="A10" s="91"/>
      <c r="B10" s="91"/>
      <c r="C10" s="87">
        <v>24.0699996948242</v>
      </c>
      <c r="D10" s="87">
        <v>17.7339992523193</v>
      </c>
      <c r="E10" s="91"/>
      <c r="F10" s="88">
        <f>$E$8-C10</f>
        <v>-6.36433347066243</v>
      </c>
      <c r="G10" s="89"/>
      <c r="H10" s="89">
        <f t="shared" si="4"/>
        <v>0.0121379326371456</v>
      </c>
      <c r="I10" s="92">
        <f ca="1" t="shared" si="5"/>
        <v>0.811197796327371</v>
      </c>
      <c r="J10" s="92"/>
      <c r="K10" s="93"/>
      <c r="L10" s="89"/>
    </row>
    <row r="11" spans="1:12">
      <c r="A11" s="86">
        <v>4</v>
      </c>
      <c r="B11" s="86" t="s">
        <v>13</v>
      </c>
      <c r="C11" s="87">
        <v>25.19700050354</v>
      </c>
      <c r="D11" s="87">
        <v>17.9060001373291</v>
      </c>
      <c r="E11" s="86">
        <f t="shared" ref="E11" si="11">AVERAGE(D11:D13)</f>
        <v>17.9066664377848</v>
      </c>
      <c r="F11" s="88">
        <f>$E$11-C11</f>
        <v>-7.29033406575516</v>
      </c>
      <c r="G11" s="89"/>
      <c r="H11" s="89">
        <f t="shared" si="4"/>
        <v>0.00638838038868855</v>
      </c>
      <c r="I11" s="92">
        <f ca="1" t="shared" si="5"/>
        <v>0.426945860413328</v>
      </c>
      <c r="J11" s="92">
        <f ca="1">STDEV(I11:I12:I13)</f>
        <v>0.0168952493382474</v>
      </c>
      <c r="K11" s="93">
        <f ca="1" t="shared" ref="K11" si="12">AVERAGE(I11:I13)</f>
        <v>0.441705607765389</v>
      </c>
      <c r="L11" s="89">
        <f ca="1">AVERAGEA(H11:H12:H13)</f>
        <v>0.00660923012461203</v>
      </c>
    </row>
    <row r="12" spans="1:12">
      <c r="A12" s="90"/>
      <c r="B12" s="90"/>
      <c r="C12" s="87">
        <v>25.1599998474121</v>
      </c>
      <c r="D12" s="87">
        <v>17.8589992523193</v>
      </c>
      <c r="E12" s="90"/>
      <c r="F12" s="88">
        <f t="shared" ref="F12:F13" si="13">$E$11-C12</f>
        <v>-7.25333340962726</v>
      </c>
      <c r="G12" s="89"/>
      <c r="H12" s="89">
        <f t="shared" si="4"/>
        <v>0.00655434164376421</v>
      </c>
      <c r="I12" s="92">
        <f ca="1" t="shared" si="5"/>
        <v>0.438037321242588</v>
      </c>
      <c r="J12" s="92"/>
      <c r="K12" s="93"/>
      <c r="L12" s="89"/>
    </row>
    <row r="13" spans="1:12">
      <c r="A13" s="91"/>
      <c r="B13" s="91"/>
      <c r="C13" s="87">
        <v>25.0890007019043</v>
      </c>
      <c r="D13" s="87">
        <v>17.9549999237061</v>
      </c>
      <c r="E13" s="91"/>
      <c r="F13" s="88">
        <f t="shared" si="13"/>
        <v>-7.18233426411946</v>
      </c>
      <c r="G13" s="89"/>
      <c r="H13" s="89">
        <f t="shared" si="4"/>
        <v>0.00688496834138332</v>
      </c>
      <c r="I13" s="92">
        <f ca="1" t="shared" si="5"/>
        <v>0.460133641640251</v>
      </c>
      <c r="J13" s="92"/>
      <c r="K13" s="93"/>
      <c r="L13" s="89"/>
    </row>
    <row r="14" spans="1:12">
      <c r="A14" s="86">
        <v>5</v>
      </c>
      <c r="B14" s="86" t="s">
        <v>14</v>
      </c>
      <c r="C14" s="87">
        <v>24.7549991607666</v>
      </c>
      <c r="D14" s="87">
        <v>17.75</v>
      </c>
      <c r="E14" s="86">
        <f t="shared" ref="E14" si="14">AVERAGE(D14:D16)</f>
        <v>17.7409998575846</v>
      </c>
      <c r="F14" s="88">
        <f>$E$14-C14</f>
        <v>-7.01399930318197</v>
      </c>
      <c r="G14" s="89"/>
      <c r="H14" s="89">
        <f t="shared" si="4"/>
        <v>0.00773705742395489</v>
      </c>
      <c r="I14" s="92">
        <f ca="1" t="shared" si="5"/>
        <v>0.517080142063343</v>
      </c>
      <c r="J14" s="92">
        <f ca="1">STDEV(I14:I15:I16)</f>
        <v>0.0583414254182059</v>
      </c>
      <c r="K14" s="93">
        <f ca="1" t="shared" ref="K14" si="15">AVERAGE(I14:I16)</f>
        <v>0.552722946363236</v>
      </c>
      <c r="L14" s="89">
        <f ca="1">AVERAGEA(H14:H15:H16)</f>
        <v>0.00827037982639454</v>
      </c>
    </row>
    <row r="15" spans="1:12">
      <c r="A15" s="90"/>
      <c r="B15" s="90"/>
      <c r="C15" s="87">
        <v>24.7439994812012</v>
      </c>
      <c r="D15" s="87">
        <v>17.6989994049072</v>
      </c>
      <c r="E15" s="90"/>
      <c r="F15" s="88">
        <f t="shared" ref="F15:F16" si="16">$E$14-C15</f>
        <v>-7.00299962361657</v>
      </c>
      <c r="G15" s="89"/>
      <c r="H15" s="89">
        <f t="shared" si="4"/>
        <v>0.00779627327614265</v>
      </c>
      <c r="I15" s="92">
        <f ca="1" t="shared" si="5"/>
        <v>0.521037633856909</v>
      </c>
      <c r="J15" s="92"/>
      <c r="K15" s="93"/>
      <c r="L15" s="89"/>
    </row>
    <row r="16" spans="1:12">
      <c r="A16" s="91"/>
      <c r="B16" s="91"/>
      <c r="C16" s="87">
        <v>24.4930000305176</v>
      </c>
      <c r="D16" s="87">
        <v>17.7740001678467</v>
      </c>
      <c r="E16" s="91"/>
      <c r="F16" s="88">
        <f t="shared" si="16"/>
        <v>-6.75200017293297</v>
      </c>
      <c r="G16" s="89"/>
      <c r="H16" s="89">
        <f t="shared" si="4"/>
        <v>0.00927780877908609</v>
      </c>
      <c r="I16" s="92">
        <f ca="1" t="shared" si="5"/>
        <v>0.620051063169456</v>
      </c>
      <c r="J16" s="92"/>
      <c r="K16" s="93"/>
      <c r="L16" s="89"/>
    </row>
    <row r="17" spans="1:12">
      <c r="A17" s="86">
        <v>6</v>
      </c>
      <c r="B17" s="86" t="s">
        <v>15</v>
      </c>
      <c r="C17" s="87">
        <v>24.5769996643066</v>
      </c>
      <c r="D17" s="87">
        <v>17.7339992523193</v>
      </c>
      <c r="E17" s="86">
        <f t="shared" ref="E17" si="17">AVERAGE(D17:D19)</f>
        <v>17.7153326670329</v>
      </c>
      <c r="F17" s="88">
        <f>$E$17-C17</f>
        <v>-6.86166699727373</v>
      </c>
      <c r="G17" s="89"/>
      <c r="H17" s="89">
        <f t="shared" si="4"/>
        <v>0.00859869240595917</v>
      </c>
      <c r="I17" s="92">
        <f ca="1" t="shared" si="5"/>
        <v>0.574664610484385</v>
      </c>
      <c r="J17" s="92">
        <f ca="1">STDEV(I17:I18:I19)</f>
        <v>0.0627666682813133</v>
      </c>
      <c r="K17" s="93">
        <f ca="1" t="shared" ref="K17" si="18">AVERAGE(I17:I19)</f>
        <v>0.55485613995983</v>
      </c>
      <c r="L17" s="89">
        <f ca="1">AVERAGEA(H17:H18:H19)</f>
        <v>0.00830229874961484</v>
      </c>
    </row>
    <row r="18" spans="1:12">
      <c r="A18" s="90"/>
      <c r="B18" s="90"/>
      <c r="C18" s="87">
        <v>24.8229999542236</v>
      </c>
      <c r="D18" s="87">
        <v>17.6569995880127</v>
      </c>
      <c r="E18" s="90"/>
      <c r="F18" s="88">
        <f t="shared" ref="F18:F19" si="19">$E$17-C18</f>
        <v>-7.10766728719073</v>
      </c>
      <c r="G18" s="89"/>
      <c r="H18" s="89">
        <f t="shared" si="4"/>
        <v>0.00725068348711382</v>
      </c>
      <c r="I18" s="92">
        <f ca="1" t="shared" si="5"/>
        <v>0.484574980142348</v>
      </c>
      <c r="J18" s="92"/>
      <c r="K18" s="93"/>
      <c r="L18" s="89"/>
    </row>
    <row r="19" spans="1:12">
      <c r="A19" s="91"/>
      <c r="B19" s="91"/>
      <c r="C19" s="87">
        <v>24.5020008087158</v>
      </c>
      <c r="D19" s="87">
        <v>17.7549991607666</v>
      </c>
      <c r="E19" s="91"/>
      <c r="F19" s="88">
        <f t="shared" si="19"/>
        <v>-6.78666814168293</v>
      </c>
      <c r="G19" s="89"/>
      <c r="H19" s="89">
        <f t="shared" si="4"/>
        <v>0.00905752035577152</v>
      </c>
      <c r="I19" s="92">
        <f ca="1" t="shared" si="5"/>
        <v>0.605328829252756</v>
      </c>
      <c r="J19" s="92"/>
      <c r="K19" s="93"/>
      <c r="L19" s="89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K43" sqref="K43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22.0620002746582</v>
      </c>
      <c r="D2" s="71">
        <v>17.6949996948242</v>
      </c>
      <c r="E2" s="70">
        <f>AVERAGE(D2:D4)</f>
        <v>17.8023331960042</v>
      </c>
      <c r="F2" s="72">
        <f>$E$2-C2</f>
        <v>-4.25966707865397</v>
      </c>
      <c r="G2" s="73">
        <v>2</v>
      </c>
      <c r="H2" s="74">
        <f t="shared" ref="H2:H19" si="0">POWER($G$2,F2)</f>
        <v>0.0522050405918593</v>
      </c>
      <c r="I2" s="77">
        <f ca="1" t="shared" ref="I2:I19" si="1">H2/$L$2</f>
        <v>0.996132407195757</v>
      </c>
      <c r="J2" s="77">
        <f ca="1">STDEV(I2:I3:I4)</f>
        <v>0.0231575943065569</v>
      </c>
      <c r="K2" s="78">
        <f ca="1">AVERAGE(I2:I4)</f>
        <v>1</v>
      </c>
      <c r="L2" s="73">
        <f ca="1">AVERAGEA(H2:H3:H4)</f>
        <v>0.0524077323604232</v>
      </c>
    </row>
    <row r="3" spans="1:12">
      <c r="A3" s="75"/>
      <c r="B3" s="75"/>
      <c r="C3" s="71">
        <v>22.0209999084473</v>
      </c>
      <c r="D3" s="71">
        <v>17.7630004882813</v>
      </c>
      <c r="E3" s="75"/>
      <c r="F3" s="72">
        <f>$E$2-C3</f>
        <v>-4.21866671244307</v>
      </c>
      <c r="G3" s="73"/>
      <c r="H3" s="74">
        <f t="shared" si="0"/>
        <v>0.0537099536812014</v>
      </c>
      <c r="I3" s="77">
        <f ca="1" t="shared" si="1"/>
        <v>1.02484788526667</v>
      </c>
      <c r="J3" s="77"/>
      <c r="K3" s="78"/>
      <c r="L3" s="73"/>
    </row>
    <row r="4" spans="1:12">
      <c r="A4" s="76"/>
      <c r="B4" s="76"/>
      <c r="C4" s="71">
        <v>22.0869998931885</v>
      </c>
      <c r="D4" s="71">
        <v>17.9489994049072</v>
      </c>
      <c r="E4" s="76"/>
      <c r="F4" s="72">
        <f>$E$2-C4</f>
        <v>-4.28466669718427</v>
      </c>
      <c r="G4" s="73"/>
      <c r="H4" s="74">
        <f t="shared" si="0"/>
        <v>0.0513082028082088</v>
      </c>
      <c r="I4" s="77">
        <f ca="1" t="shared" si="1"/>
        <v>0.979019707537571</v>
      </c>
      <c r="J4" s="77"/>
      <c r="K4" s="78"/>
      <c r="L4" s="73"/>
    </row>
    <row r="5" spans="1:12">
      <c r="A5" s="70">
        <v>2</v>
      </c>
      <c r="B5" s="70" t="s">
        <v>11</v>
      </c>
      <c r="C5" s="71">
        <v>21.9869995117188</v>
      </c>
      <c r="D5" s="71">
        <v>17.6340007781982</v>
      </c>
      <c r="E5" s="70">
        <f>AVERAGE(D5:D7)</f>
        <v>17.6780001322428</v>
      </c>
      <c r="F5" s="72">
        <f>$E$5-C5</f>
        <v>-4.30899937947597</v>
      </c>
      <c r="G5" s="73"/>
      <c r="H5" s="74">
        <f t="shared" si="0"/>
        <v>0.0504500888558571</v>
      </c>
      <c r="I5" s="77">
        <f ca="1" t="shared" si="1"/>
        <v>0.962645903259031</v>
      </c>
      <c r="J5" s="77">
        <f ca="1">STDEV(I5:I6:I7)</f>
        <v>0.0238051278904882</v>
      </c>
      <c r="K5" s="78">
        <f ca="1">AVERAGE(I5:I7)</f>
        <v>0.969983022850546</v>
      </c>
      <c r="L5" s="73">
        <f ca="1">AVERAGEA(H5:H6:H7)</f>
        <v>0.0508346106557057</v>
      </c>
    </row>
    <row r="6" spans="1:12">
      <c r="A6" s="75"/>
      <c r="B6" s="75"/>
      <c r="C6" s="71">
        <v>22.0049991607666</v>
      </c>
      <c r="D6" s="71">
        <v>17.7119998931885</v>
      </c>
      <c r="E6" s="75"/>
      <c r="F6" s="72">
        <f>$E$5-C6</f>
        <v>-4.32699902852377</v>
      </c>
      <c r="G6" s="73"/>
      <c r="H6" s="74">
        <f t="shared" si="0"/>
        <v>0.0498245633344379</v>
      </c>
      <c r="I6" s="77">
        <f ca="1" t="shared" si="1"/>
        <v>0.950710154596653</v>
      </c>
      <c r="J6" s="77"/>
      <c r="K6" s="78"/>
      <c r="L6" s="73"/>
    </row>
    <row r="7" spans="1:12">
      <c r="A7" s="76"/>
      <c r="B7" s="76"/>
      <c r="C7" s="71">
        <v>21.9370002746582</v>
      </c>
      <c r="D7" s="71">
        <v>17.6879997253418</v>
      </c>
      <c r="E7" s="76"/>
      <c r="F7" s="72">
        <f>$E$5-C7</f>
        <v>-4.25900014241537</v>
      </c>
      <c r="G7" s="73"/>
      <c r="H7" s="74">
        <f t="shared" si="0"/>
        <v>0.052229179776822</v>
      </c>
      <c r="I7" s="77">
        <f ca="1" t="shared" si="1"/>
        <v>0.996593010695956</v>
      </c>
      <c r="J7" s="77"/>
      <c r="K7" s="78"/>
      <c r="L7" s="73"/>
    </row>
    <row r="8" spans="1:12">
      <c r="A8" s="70">
        <v>3</v>
      </c>
      <c r="B8" s="70" t="s">
        <v>12</v>
      </c>
      <c r="C8" s="71">
        <v>22.0179996490479</v>
      </c>
      <c r="D8" s="71">
        <v>17.6959991455078</v>
      </c>
      <c r="E8" s="70">
        <f>AVERAGE(D8:D10)</f>
        <v>17.7056662241618</v>
      </c>
      <c r="F8" s="72">
        <f t="shared" ref="F8:F10" si="2">$E$8-C8</f>
        <v>-4.31233342488613</v>
      </c>
      <c r="G8" s="74"/>
      <c r="H8" s="74">
        <f t="shared" si="0"/>
        <v>0.0503336341132</v>
      </c>
      <c r="I8" s="77">
        <f ca="1" t="shared" si="1"/>
        <v>0.960423812406937</v>
      </c>
      <c r="J8" s="77">
        <f ca="1">STDEV(I8:I9:I10)</f>
        <v>0.0295580619367066</v>
      </c>
      <c r="K8" s="78">
        <f ca="1">AVERAGE(I8:I10)</f>
        <v>0.994359566097487</v>
      </c>
      <c r="L8" s="73">
        <f ca="1">AVERAGEA(H8:H9:H10)</f>
        <v>0.0521121300100636</v>
      </c>
    </row>
    <row r="9" spans="1:12">
      <c r="A9" s="75"/>
      <c r="B9" s="75"/>
      <c r="C9" s="71">
        <v>21.9479999542236</v>
      </c>
      <c r="D9" s="71">
        <v>17.6870002746582</v>
      </c>
      <c r="E9" s="75"/>
      <c r="F9" s="72">
        <f t="shared" si="2"/>
        <v>-4.24233373006183</v>
      </c>
      <c r="G9" s="74"/>
      <c r="H9" s="74">
        <f t="shared" si="0"/>
        <v>0.052836044299507</v>
      </c>
      <c r="I9" s="77">
        <f ca="1" t="shared" si="1"/>
        <v>1.00817268597195</v>
      </c>
      <c r="J9" s="77"/>
      <c r="K9" s="78"/>
      <c r="L9" s="73"/>
    </row>
    <row r="10" spans="1:12">
      <c r="A10" s="76"/>
      <c r="B10" s="76"/>
      <c r="C10" s="71">
        <v>21.9389991760254</v>
      </c>
      <c r="D10" s="71">
        <v>17.7339992523193</v>
      </c>
      <c r="E10" s="76"/>
      <c r="F10" s="72">
        <f t="shared" si="2"/>
        <v>-4.23333295186363</v>
      </c>
      <c r="G10" s="74"/>
      <c r="H10" s="74">
        <f t="shared" si="0"/>
        <v>0.0531667116174839</v>
      </c>
      <c r="I10" s="77">
        <f ca="1" t="shared" si="1"/>
        <v>1.01448219991357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21.3120002746582</v>
      </c>
      <c r="D11" s="71">
        <v>17.9060001373291</v>
      </c>
      <c r="E11" s="70">
        <f>AVERAGE(D11:D13)</f>
        <v>17.9066664377848</v>
      </c>
      <c r="F11" s="72">
        <f t="shared" ref="F11:F13" si="3">$E$11-C11</f>
        <v>-3.40533383687336</v>
      </c>
      <c r="G11" s="74"/>
      <c r="H11" s="74">
        <f t="shared" si="0"/>
        <v>0.0943826940957069</v>
      </c>
      <c r="I11" s="77">
        <f ca="1" t="shared" si="1"/>
        <v>1.80093069943591</v>
      </c>
      <c r="J11" s="77">
        <f ca="1">STDEV(I11:I12:I13)</f>
        <v>0.0329820917245506</v>
      </c>
      <c r="K11" s="78">
        <f ca="1">AVERAGE(I11:I13)</f>
        <v>1.7632579057226</v>
      </c>
      <c r="L11" s="73">
        <f ca="1">AVERAGEA(H11:H12:H13)</f>
        <v>0.0924083484055101</v>
      </c>
    </row>
    <row r="12" spans="1:12">
      <c r="A12" s="75"/>
      <c r="B12" s="75"/>
      <c r="C12" s="71">
        <v>21.3540000915527</v>
      </c>
      <c r="D12" s="71">
        <v>17.8589992523193</v>
      </c>
      <c r="E12" s="75"/>
      <c r="F12" s="72">
        <f t="shared" si="3"/>
        <v>-3.44733365376786</v>
      </c>
      <c r="G12" s="74"/>
      <c r="H12" s="74">
        <f t="shared" si="0"/>
        <v>0.0916746298598305</v>
      </c>
      <c r="I12" s="77">
        <f ca="1" t="shared" si="1"/>
        <v>1.74925770932727</v>
      </c>
      <c r="J12" s="77"/>
      <c r="K12" s="78"/>
      <c r="L12" s="73"/>
    </row>
    <row r="13" spans="1:12">
      <c r="A13" s="76"/>
      <c r="B13" s="76"/>
      <c r="C13" s="71">
        <v>21.3619995117188</v>
      </c>
      <c r="D13" s="71">
        <v>17.9549999237061</v>
      </c>
      <c r="E13" s="76"/>
      <c r="F13" s="72">
        <f t="shared" si="3"/>
        <v>-3.45533307393396</v>
      </c>
      <c r="G13" s="74"/>
      <c r="H13" s="74">
        <f t="shared" si="0"/>
        <v>0.0911677212609928</v>
      </c>
      <c r="I13" s="77">
        <f ca="1" t="shared" si="1"/>
        <v>1.73958530840461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21.1100006103516</v>
      </c>
      <c r="D14" s="71">
        <v>17.75</v>
      </c>
      <c r="E14" s="70">
        <f>AVERAGE(D14:D16)</f>
        <v>17.7409998575846</v>
      </c>
      <c r="F14" s="72">
        <f t="shared" ref="F14:F16" si="4">$E$14-C14</f>
        <v>-3.36900075276697</v>
      </c>
      <c r="G14" s="74"/>
      <c r="H14" s="74">
        <f t="shared" si="0"/>
        <v>0.0967898279788073</v>
      </c>
      <c r="I14" s="77">
        <f ca="1" t="shared" si="1"/>
        <v>1.84686159120863</v>
      </c>
      <c r="J14" s="77">
        <f ca="1">STDEV(I14:I15:I16)</f>
        <v>0.0236402790833932</v>
      </c>
      <c r="K14" s="78">
        <f ca="1">AVERAGE(I14:I16)</f>
        <v>1.86238749537493</v>
      </c>
      <c r="L14" s="73">
        <f ca="1">AVERAGEA(H14:H15:H16)</f>
        <v>0.0976035054090081</v>
      </c>
    </row>
    <row r="15" spans="1:12">
      <c r="A15" s="75"/>
      <c r="B15" s="75"/>
      <c r="C15" s="71">
        <v>21.0769996643066</v>
      </c>
      <c r="D15" s="71">
        <v>17.6989994049072</v>
      </c>
      <c r="E15" s="75"/>
      <c r="F15" s="72">
        <f t="shared" si="4"/>
        <v>-3.33599980672197</v>
      </c>
      <c r="G15" s="74"/>
      <c r="H15" s="74">
        <f t="shared" si="0"/>
        <v>0.0990293646325964</v>
      </c>
      <c r="I15" s="77">
        <f ca="1" t="shared" si="1"/>
        <v>1.88959453447714</v>
      </c>
      <c r="J15" s="77"/>
      <c r="K15" s="78"/>
      <c r="L15" s="73"/>
    </row>
    <row r="16" spans="1:12">
      <c r="A16" s="76"/>
      <c r="B16" s="76"/>
      <c r="C16" s="71">
        <v>21.1070003509521</v>
      </c>
      <c r="D16" s="71">
        <v>17.7740001678467</v>
      </c>
      <c r="E16" s="76"/>
      <c r="F16" s="72">
        <f t="shared" si="4"/>
        <v>-3.36600049336747</v>
      </c>
      <c r="G16" s="74"/>
      <c r="H16" s="74">
        <f t="shared" si="0"/>
        <v>0.0969913236156205</v>
      </c>
      <c r="I16" s="77">
        <f ca="1" t="shared" si="1"/>
        <v>1.85070636043901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21.3150005340576</v>
      </c>
      <c r="D17" s="71">
        <v>17.7339992523193</v>
      </c>
      <c r="E17" s="70">
        <f>AVERAGE(D17:D19)</f>
        <v>17.7153326670329</v>
      </c>
      <c r="F17" s="72">
        <f t="shared" ref="F17:F19" si="5">$E$17-C17</f>
        <v>-3.59966786702473</v>
      </c>
      <c r="G17" s="74"/>
      <c r="H17" s="74">
        <f t="shared" si="0"/>
        <v>0.0824882324338648</v>
      </c>
      <c r="I17" s="77">
        <f ca="1" t="shared" si="1"/>
        <v>1.57397064743365</v>
      </c>
      <c r="J17" s="77">
        <f ca="1">STDEV(I17:I18:I19)</f>
        <v>0.0197774728983792</v>
      </c>
      <c r="K17" s="78">
        <f ca="1">AVERAGE(I17:I19)</f>
        <v>1.59086997744979</v>
      </c>
      <c r="L17" s="73">
        <f ca="1">AVERAGEA(H17:H18:H19)</f>
        <v>0.0833738879984209</v>
      </c>
    </row>
    <row r="18" spans="1:12">
      <c r="A18" s="75"/>
      <c r="B18" s="75"/>
      <c r="C18" s="71">
        <v>21.2800006866455</v>
      </c>
      <c r="D18" s="71">
        <v>17.6569995880127</v>
      </c>
      <c r="E18" s="75"/>
      <c r="F18" s="72">
        <f t="shared" si="5"/>
        <v>-3.56466801961263</v>
      </c>
      <c r="G18" s="74"/>
      <c r="H18" s="74">
        <f t="shared" si="0"/>
        <v>0.0845138724213478</v>
      </c>
      <c r="I18" s="77">
        <f ca="1" t="shared" si="1"/>
        <v>1.6126221955211</v>
      </c>
      <c r="J18" s="77"/>
      <c r="K18" s="78"/>
      <c r="L18" s="73"/>
    </row>
    <row r="19" spans="1:12">
      <c r="A19" s="76"/>
      <c r="B19" s="76"/>
      <c r="C19" s="71">
        <v>21.3040008544922</v>
      </c>
      <c r="D19" s="71">
        <v>17.7549991607666</v>
      </c>
      <c r="E19" s="76"/>
      <c r="F19" s="72">
        <f t="shared" si="5"/>
        <v>-3.58866818745933</v>
      </c>
      <c r="G19" s="74"/>
      <c r="H19" s="74">
        <f t="shared" si="0"/>
        <v>0.0831195591400502</v>
      </c>
      <c r="I19" s="77">
        <f ca="1" t="shared" si="1"/>
        <v>1.58601708939461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2" sqref="A2:A4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23.0990009307861</v>
      </c>
      <c r="D2" s="71">
        <v>17.6949996948242</v>
      </c>
      <c r="E2" s="70">
        <f>AVERAGE(D2:D4)</f>
        <v>17.8023331960042</v>
      </c>
      <c r="F2" s="72">
        <f>$E$2-C2</f>
        <v>-5.29666773478187</v>
      </c>
      <c r="G2" s="73">
        <v>2</v>
      </c>
      <c r="H2" s="74">
        <f t="shared" ref="H2:H19" si="0">POWER($G$2,F2)</f>
        <v>0.0254415832767141</v>
      </c>
      <c r="I2" s="77">
        <f ca="1" t="shared" ref="I2:I19" si="1">H2/$L$2</f>
        <v>0.983281077308631</v>
      </c>
      <c r="J2" s="77">
        <f ca="1">STDEV(I2:I3:I4)</f>
        <v>0.0260570233224133</v>
      </c>
      <c r="K2" s="78">
        <f ca="1">AVERAGE(I2:I4)</f>
        <v>1</v>
      </c>
      <c r="L2" s="73">
        <f ca="1">AVERAGEA(H2:H3:H4)</f>
        <v>0.0258741715505713</v>
      </c>
    </row>
    <row r="3" spans="1:12">
      <c r="A3" s="75"/>
      <c r="B3" s="75"/>
      <c r="C3" s="71">
        <v>23.0939998626709</v>
      </c>
      <c r="D3" s="71">
        <v>17.7630004882813</v>
      </c>
      <c r="E3" s="75"/>
      <c r="F3" s="72">
        <f>$E$2-C3</f>
        <v>-5.29166666666667</v>
      </c>
      <c r="G3" s="73"/>
      <c r="H3" s="74">
        <f t="shared" si="0"/>
        <v>0.0255299289568922</v>
      </c>
      <c r="I3" s="77">
        <f ca="1" t="shared" si="1"/>
        <v>0.986695512433845</v>
      </c>
      <c r="J3" s="77"/>
      <c r="K3" s="78"/>
      <c r="L3" s="73"/>
    </row>
    <row r="4" spans="1:12">
      <c r="A4" s="76"/>
      <c r="B4" s="76"/>
      <c r="C4" s="71">
        <v>23.0319995880127</v>
      </c>
      <c r="D4" s="71">
        <v>17.9489994049072</v>
      </c>
      <c r="E4" s="76"/>
      <c r="F4" s="72">
        <f>$E$2-C4</f>
        <v>-5.22966639200847</v>
      </c>
      <c r="G4" s="73"/>
      <c r="H4" s="74">
        <f t="shared" si="0"/>
        <v>0.0266510024181077</v>
      </c>
      <c r="I4" s="77">
        <f ca="1" t="shared" si="1"/>
        <v>1.03002341025752</v>
      </c>
      <c r="J4" s="77"/>
      <c r="K4" s="78"/>
      <c r="L4" s="73"/>
    </row>
    <row r="5" spans="1:12">
      <c r="A5" s="70">
        <v>2</v>
      </c>
      <c r="B5" s="70" t="s">
        <v>11</v>
      </c>
      <c r="C5" s="71">
        <v>22.8759994506836</v>
      </c>
      <c r="D5" s="71">
        <v>17.6340007781982</v>
      </c>
      <c r="E5" s="70">
        <f>AVERAGE(D5:D7)</f>
        <v>17.6780001322428</v>
      </c>
      <c r="F5" s="72">
        <f>$E$5-C5</f>
        <v>-5.19799931844077</v>
      </c>
      <c r="G5" s="73"/>
      <c r="H5" s="74">
        <f t="shared" si="0"/>
        <v>0.0272424578554355</v>
      </c>
      <c r="I5" s="77">
        <f ca="1" t="shared" si="1"/>
        <v>1.05288232329255</v>
      </c>
      <c r="J5" s="77">
        <f ca="1">STDEV(I5:I6:I7)</f>
        <v>0.0267754953562706</v>
      </c>
      <c r="K5" s="78">
        <f ca="1">AVERAGE(I5:I7)</f>
        <v>1.06533787989131</v>
      </c>
      <c r="L5" s="73">
        <f ca="1">AVERAGEA(H5:H6:H7)</f>
        <v>0.0275647350636297</v>
      </c>
    </row>
    <row r="6" spans="1:12">
      <c r="A6" s="75"/>
      <c r="B6" s="75"/>
      <c r="C6" s="71">
        <v>22.818000793457</v>
      </c>
      <c r="D6" s="71">
        <v>17.7119998931885</v>
      </c>
      <c r="E6" s="75"/>
      <c r="F6" s="72">
        <f>$E$5-C6</f>
        <v>-5.14000066121417</v>
      </c>
      <c r="G6" s="73"/>
      <c r="H6" s="74">
        <f t="shared" si="0"/>
        <v>0.028359960605757</v>
      </c>
      <c r="I6" s="77">
        <f ca="1" t="shared" si="1"/>
        <v>1.09607221820908</v>
      </c>
      <c r="J6" s="77"/>
      <c r="K6" s="78"/>
      <c r="L6" s="73"/>
    </row>
    <row r="7" spans="1:12">
      <c r="A7" s="76"/>
      <c r="B7" s="76"/>
      <c r="C7" s="71">
        <v>22.8840007781982</v>
      </c>
      <c r="D7" s="71">
        <v>17.6879997253418</v>
      </c>
      <c r="E7" s="76"/>
      <c r="F7" s="72">
        <f>$E$5-C7</f>
        <v>-5.20600064595537</v>
      </c>
      <c r="G7" s="73"/>
      <c r="H7" s="74">
        <f t="shared" si="0"/>
        <v>0.0270917867296966</v>
      </c>
      <c r="I7" s="77">
        <f ca="1" t="shared" si="1"/>
        <v>1.0470590981723</v>
      </c>
      <c r="J7" s="77"/>
      <c r="K7" s="78"/>
      <c r="L7" s="73"/>
    </row>
    <row r="8" spans="1:12">
      <c r="A8" s="70">
        <v>3</v>
      </c>
      <c r="B8" s="70" t="s">
        <v>12</v>
      </c>
      <c r="C8" s="71">
        <v>22.7189998626709</v>
      </c>
      <c r="D8" s="71">
        <v>17.6959991455078</v>
      </c>
      <c r="E8" s="70">
        <f>AVERAGE(D8:D10)</f>
        <v>17.7056662241618</v>
      </c>
      <c r="F8" s="72">
        <f t="shared" ref="F8:F10" si="2">$E$8-C8</f>
        <v>-5.01333363850913</v>
      </c>
      <c r="G8" s="74"/>
      <c r="H8" s="74">
        <f t="shared" si="0"/>
        <v>0.0309625126149834</v>
      </c>
      <c r="I8" s="77">
        <f ca="1" t="shared" si="1"/>
        <v>1.1966571588376</v>
      </c>
      <c r="J8" s="77">
        <f ca="1">STDEV(I8:I9:I10)</f>
        <v>0.0216963446459071</v>
      </c>
      <c r="K8" s="78">
        <f ca="1">AVERAGE(I8:I10)</f>
        <v>1.17162157482662</v>
      </c>
      <c r="L8" s="73">
        <f ca="1">AVERAGEA(H8:H9:H10)</f>
        <v>0.0303147376194145</v>
      </c>
    </row>
    <row r="9" spans="1:12">
      <c r="A9" s="75"/>
      <c r="B9" s="75"/>
      <c r="C9" s="71">
        <v>22.7639999389648</v>
      </c>
      <c r="D9" s="71">
        <v>17.6870002746582</v>
      </c>
      <c r="E9" s="75"/>
      <c r="F9" s="72">
        <f t="shared" si="2"/>
        <v>-5.05833371480303</v>
      </c>
      <c r="G9" s="74"/>
      <c r="H9" s="74">
        <f t="shared" si="0"/>
        <v>0.0300116465973239</v>
      </c>
      <c r="I9" s="77">
        <f ca="1" t="shared" si="1"/>
        <v>1.15990753708446</v>
      </c>
      <c r="J9" s="77"/>
      <c r="K9" s="78"/>
      <c r="L9" s="73"/>
    </row>
    <row r="10" spans="1:12">
      <c r="A10" s="76"/>
      <c r="B10" s="76"/>
      <c r="C10" s="71">
        <v>22.7660007476807</v>
      </c>
      <c r="D10" s="71">
        <v>17.7339992523193</v>
      </c>
      <c r="E10" s="76"/>
      <c r="F10" s="72">
        <f t="shared" si="2"/>
        <v>-5.06033452351893</v>
      </c>
      <c r="G10" s="74"/>
      <c r="H10" s="74">
        <f t="shared" si="0"/>
        <v>0.0299700536459363</v>
      </c>
      <c r="I10" s="77">
        <f ca="1" t="shared" si="1"/>
        <v>1.1583000285578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24.9589996337891</v>
      </c>
      <c r="D11" s="71">
        <v>17.9060001373291</v>
      </c>
      <c r="E11" s="70">
        <f>AVERAGE(D11:D13)</f>
        <v>17.9066664377848</v>
      </c>
      <c r="F11" s="72">
        <f t="shared" ref="F11:F13" si="3">$E$11-C11</f>
        <v>-7.05233319600427</v>
      </c>
      <c r="G11" s="74"/>
      <c r="H11" s="74">
        <f t="shared" si="0"/>
        <v>0.0075341830673689</v>
      </c>
      <c r="I11" s="77">
        <f ca="1" t="shared" si="1"/>
        <v>0.291185480186033</v>
      </c>
      <c r="J11" s="77">
        <f ca="1">STDEV(I11:I12:I13)</f>
        <v>0.0149882290306809</v>
      </c>
      <c r="K11" s="78">
        <f ca="1">AVERAGE(I11:I13)</f>
        <v>0.308462599872404</v>
      </c>
      <c r="L11" s="73">
        <f ca="1">AVERAGEA(H11:H12:H13)</f>
        <v>0.00798121422603383</v>
      </c>
    </row>
    <row r="12" spans="1:12">
      <c r="A12" s="75"/>
      <c r="B12" s="75"/>
      <c r="C12" s="71">
        <v>24.8320007324219</v>
      </c>
      <c r="D12" s="71">
        <v>17.8589992523193</v>
      </c>
      <c r="E12" s="75"/>
      <c r="F12" s="72">
        <f t="shared" si="3"/>
        <v>-6.92533429463706</v>
      </c>
      <c r="G12" s="74"/>
      <c r="H12" s="74">
        <f t="shared" si="0"/>
        <v>0.0082274764396331</v>
      </c>
      <c r="I12" s="77">
        <f ca="1" t="shared" si="1"/>
        <v>0.317980284839359</v>
      </c>
      <c r="J12" s="77"/>
      <c r="K12" s="78"/>
      <c r="L12" s="73"/>
    </row>
    <row r="13" spans="1:12">
      <c r="A13" s="76"/>
      <c r="B13" s="76"/>
      <c r="C13" s="71">
        <v>24.8400001525879</v>
      </c>
      <c r="D13" s="71">
        <v>17.9549999237061</v>
      </c>
      <c r="E13" s="76"/>
      <c r="F13" s="72">
        <f t="shared" si="3"/>
        <v>-6.93333371480307</v>
      </c>
      <c r="G13" s="74"/>
      <c r="H13" s="74">
        <f t="shared" si="0"/>
        <v>0.00818198317109949</v>
      </c>
      <c r="I13" s="77">
        <f ca="1" t="shared" si="1"/>
        <v>0.316222034591822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24.7940006256104</v>
      </c>
      <c r="D14" s="71">
        <v>17.75</v>
      </c>
      <c r="E14" s="70">
        <f>AVERAGE(D14:D16)</f>
        <v>17.7409998575846</v>
      </c>
      <c r="F14" s="72">
        <f t="shared" ref="F14:F16" si="4">$E$14-C14</f>
        <v>-7.05300076802577</v>
      </c>
      <c r="G14" s="74"/>
      <c r="H14" s="74">
        <f t="shared" si="0"/>
        <v>0.00753069761396897</v>
      </c>
      <c r="I14" s="77">
        <f ca="1" t="shared" si="1"/>
        <v>0.291050772360002</v>
      </c>
      <c r="J14" s="77">
        <f ca="1">STDEV(I14:I15:I16)</f>
        <v>0.00472109150486806</v>
      </c>
      <c r="K14" s="78">
        <f ca="1">AVERAGE(I14:I16)</f>
        <v>0.296437432095158</v>
      </c>
      <c r="L14" s="73">
        <f ca="1">AVERAGEA(H14:H15:H16)</f>
        <v>0.00767007297204097</v>
      </c>
    </row>
    <row r="15" spans="1:12">
      <c r="A15" s="75"/>
      <c r="B15" s="75"/>
      <c r="C15" s="71">
        <v>24.757999420166</v>
      </c>
      <c r="D15" s="71">
        <v>17.6989994049072</v>
      </c>
      <c r="E15" s="75"/>
      <c r="F15" s="72">
        <f t="shared" si="4"/>
        <v>-7.01699956258137</v>
      </c>
      <c r="G15" s="74"/>
      <c r="H15" s="74">
        <f t="shared" si="0"/>
        <v>0.00772098399331666</v>
      </c>
      <c r="I15" s="77">
        <f ca="1" t="shared" si="1"/>
        <v>0.298405070795249</v>
      </c>
      <c r="J15" s="77"/>
      <c r="K15" s="78"/>
      <c r="L15" s="73"/>
    </row>
    <row r="16" spans="1:12">
      <c r="A16" s="76"/>
      <c r="B16" s="76"/>
      <c r="C16" s="71">
        <v>24.7509994506836</v>
      </c>
      <c r="D16" s="71">
        <v>17.7740001678467</v>
      </c>
      <c r="E16" s="76"/>
      <c r="F16" s="72">
        <f t="shared" si="4"/>
        <v>-7.00999959309897</v>
      </c>
      <c r="G16" s="74"/>
      <c r="H16" s="74">
        <f t="shared" si="0"/>
        <v>0.00775853730883727</v>
      </c>
      <c r="I16" s="77">
        <f ca="1" t="shared" si="1"/>
        <v>0.299856453130224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24.2269992828369</v>
      </c>
      <c r="D17" s="71">
        <v>17.7339992523193</v>
      </c>
      <c r="E17" s="70">
        <f>AVERAGE(D17:D19)</f>
        <v>17.7153326670329</v>
      </c>
      <c r="F17" s="72">
        <f t="shared" ref="F17:F19" si="5">$E$17-C17</f>
        <v>-6.51166661580403</v>
      </c>
      <c r="G17" s="74"/>
      <c r="H17" s="74">
        <f t="shared" si="0"/>
        <v>0.0109595576849319</v>
      </c>
      <c r="I17" s="77">
        <f ca="1" t="shared" si="1"/>
        <v>0.4235713465651</v>
      </c>
      <c r="J17" s="77">
        <f ca="1">STDEV(I17:I18:I19)</f>
        <v>0.0199323429905239</v>
      </c>
      <c r="K17" s="78">
        <f ca="1">AVERAGE(I17:I19)</f>
        <v>0.429788455745492</v>
      </c>
      <c r="L17" s="73">
        <f ca="1">AVERAGEA(H17:H18:H19)</f>
        <v>0.011120420234414</v>
      </c>
    </row>
    <row r="18" spans="1:12">
      <c r="A18" s="75"/>
      <c r="B18" s="75"/>
      <c r="C18" s="71">
        <v>24.132999420166</v>
      </c>
      <c r="D18" s="71">
        <v>17.6569995880127</v>
      </c>
      <c r="E18" s="75"/>
      <c r="F18" s="72">
        <f t="shared" si="5"/>
        <v>-6.41766675313313</v>
      </c>
      <c r="G18" s="74"/>
      <c r="H18" s="74">
        <f t="shared" si="0"/>
        <v>0.0116974124973701</v>
      </c>
      <c r="I18" s="77">
        <f ca="1" t="shared" si="1"/>
        <v>0.452088387622668</v>
      </c>
      <c r="J18" s="77"/>
      <c r="K18" s="78"/>
      <c r="L18" s="73"/>
    </row>
    <row r="19" spans="1:12">
      <c r="A19" s="76"/>
      <c r="B19" s="76"/>
      <c r="C19" s="71">
        <v>24.2609996795654</v>
      </c>
      <c r="D19" s="71">
        <v>17.7549991607666</v>
      </c>
      <c r="E19" s="76"/>
      <c r="F19" s="72">
        <f t="shared" si="5"/>
        <v>-6.54566701253253</v>
      </c>
      <c r="G19" s="74"/>
      <c r="H19" s="74">
        <f t="shared" si="0"/>
        <v>0.01070429052094</v>
      </c>
      <c r="I19" s="77">
        <f ca="1" t="shared" si="1"/>
        <v>0.413705633048709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B1" sqref="B1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21.6439990997314</v>
      </c>
      <c r="D2" s="71">
        <v>17.6949996948242</v>
      </c>
      <c r="E2" s="70">
        <f>AVERAGE(D2:D4)</f>
        <v>17.8023331960042</v>
      </c>
      <c r="F2" s="72">
        <f>$E$2-C2</f>
        <v>-3.84166590372717</v>
      </c>
      <c r="G2" s="73">
        <v>2</v>
      </c>
      <c r="H2" s="74">
        <f t="shared" ref="H2:H19" si="0">POWER($G$2,F2)</f>
        <v>0.0697498583001523</v>
      </c>
      <c r="I2" s="77">
        <f ca="1" t="shared" ref="I2:I19" si="1">H2/$L$2</f>
        <v>1.02182253869409</v>
      </c>
      <c r="J2" s="77">
        <f ca="1">STDEV(I2:I3:I4)</f>
        <v>0.0198807710799469</v>
      </c>
      <c r="K2" s="78">
        <f ca="1">AVERAGE(I2:I4)</f>
        <v>1</v>
      </c>
      <c r="L2" s="73">
        <f ca="1">AVERAGEA(H2:H3:H4)</f>
        <v>0.0682602464311407</v>
      </c>
    </row>
    <row r="3" spans="1:12">
      <c r="A3" s="75"/>
      <c r="B3" s="75"/>
      <c r="C3" s="71">
        <v>21.681999206543</v>
      </c>
      <c r="D3" s="71">
        <v>17.7630004882813</v>
      </c>
      <c r="E3" s="75"/>
      <c r="F3" s="72">
        <f>$E$2-C3</f>
        <v>-3.87966601053877</v>
      </c>
      <c r="G3" s="73"/>
      <c r="H3" s="74">
        <f t="shared" si="0"/>
        <v>0.0679366546848653</v>
      </c>
      <c r="I3" s="77">
        <f ca="1" t="shared" si="1"/>
        <v>0.995259440696543</v>
      </c>
      <c r="J3" s="77"/>
      <c r="K3" s="78"/>
      <c r="L3" s="73"/>
    </row>
    <row r="4" spans="1:12">
      <c r="A4" s="76"/>
      <c r="B4" s="76"/>
      <c r="C4" s="71">
        <v>21.7000007629395</v>
      </c>
      <c r="D4" s="71">
        <v>17.9489994049072</v>
      </c>
      <c r="E4" s="76"/>
      <c r="F4" s="72">
        <f>$E$2-C4</f>
        <v>-3.89766756693527</v>
      </c>
      <c r="G4" s="73"/>
      <c r="H4" s="74">
        <f t="shared" si="0"/>
        <v>0.0670942263084046</v>
      </c>
      <c r="I4" s="77">
        <f ca="1" t="shared" si="1"/>
        <v>0.982918020609369</v>
      </c>
      <c r="J4" s="77"/>
      <c r="K4" s="78"/>
      <c r="L4" s="73"/>
    </row>
    <row r="5" spans="1:12">
      <c r="A5" s="70">
        <v>2</v>
      </c>
      <c r="B5" s="70" t="s">
        <v>11</v>
      </c>
      <c r="C5" s="71">
        <v>21.4020004272461</v>
      </c>
      <c r="D5" s="71">
        <v>17.6340007781982</v>
      </c>
      <c r="E5" s="70">
        <f>AVERAGE(D5:D7)</f>
        <v>17.6780001322428</v>
      </c>
      <c r="F5" s="72">
        <f>$E$5-C5</f>
        <v>-3.72400029500327</v>
      </c>
      <c r="G5" s="73"/>
      <c r="H5" s="74">
        <f t="shared" si="0"/>
        <v>0.0756770522724126</v>
      </c>
      <c r="I5" s="77">
        <f ca="1" t="shared" si="1"/>
        <v>1.10865483541367</v>
      </c>
      <c r="J5" s="77">
        <f ca="1">STDEV(I5:I6:I7)</f>
        <v>0.0347403630682226</v>
      </c>
      <c r="K5" s="78">
        <f ca="1">AVERAGE(I5:I7)</f>
        <v>1.06903760126714</v>
      </c>
      <c r="L5" s="73">
        <f ca="1">AVERAGEA(H5:H6:H7)</f>
        <v>0.0729727701066503</v>
      </c>
    </row>
    <row r="6" spans="1:12">
      <c r="A6" s="75"/>
      <c r="B6" s="75"/>
      <c r="C6" s="71">
        <v>21.4740009307861</v>
      </c>
      <c r="D6" s="71">
        <v>17.7119998931885</v>
      </c>
      <c r="E6" s="75"/>
      <c r="F6" s="72">
        <f>$E$5-C6</f>
        <v>-3.79600079854327</v>
      </c>
      <c r="G6" s="73"/>
      <c r="H6" s="74">
        <f t="shared" si="0"/>
        <v>0.0719929377981557</v>
      </c>
      <c r="I6" s="77">
        <f ca="1" t="shared" si="1"/>
        <v>1.0546832389593</v>
      </c>
      <c r="J6" s="77"/>
      <c r="K6" s="78"/>
      <c r="L6" s="73"/>
    </row>
    <row r="7" spans="1:12">
      <c r="A7" s="76"/>
      <c r="B7" s="76"/>
      <c r="C7" s="71">
        <v>21.4890003204346</v>
      </c>
      <c r="D7" s="71">
        <v>17.6879997253418</v>
      </c>
      <c r="E7" s="76"/>
      <c r="F7" s="72">
        <f>$E$5-C7</f>
        <v>-3.81100018819177</v>
      </c>
      <c r="G7" s="73"/>
      <c r="H7" s="74">
        <f t="shared" si="0"/>
        <v>0.0712483202493826</v>
      </c>
      <c r="I7" s="77">
        <f ca="1" t="shared" si="1"/>
        <v>1.04377472942844</v>
      </c>
      <c r="J7" s="77"/>
      <c r="K7" s="78"/>
      <c r="L7" s="73"/>
    </row>
    <row r="8" spans="1:12">
      <c r="A8" s="70">
        <v>3</v>
      </c>
      <c r="B8" s="70" t="s">
        <v>12</v>
      </c>
      <c r="C8" s="71">
        <v>21.2770004272461</v>
      </c>
      <c r="D8" s="71">
        <v>17.6959991455078</v>
      </c>
      <c r="E8" s="70">
        <f>AVERAGE(D8:D10)</f>
        <v>17.7056662241618</v>
      </c>
      <c r="F8" s="72">
        <f t="shared" ref="F8:F10" si="2">$E$8-C8</f>
        <v>-3.57133420308433</v>
      </c>
      <c r="G8" s="74"/>
      <c r="H8" s="74">
        <f t="shared" si="0"/>
        <v>0.0841242645245904</v>
      </c>
      <c r="I8" s="77">
        <f ca="1" t="shared" si="1"/>
        <v>1.23240493439257</v>
      </c>
      <c r="J8" s="77">
        <f ca="1">STDEV(I8:I9:I10)</f>
        <v>0.0597035390376884</v>
      </c>
      <c r="K8" s="78">
        <f ca="1">AVERAGE(I8:I10)</f>
        <v>1.18677618641328</v>
      </c>
      <c r="L8" s="73">
        <f ca="1">AVERAGEA(H8:H9:H10)</f>
        <v>0.0810096349431799</v>
      </c>
    </row>
    <row r="9" spans="1:12">
      <c r="A9" s="75"/>
      <c r="B9" s="75"/>
      <c r="C9" s="71">
        <v>21.3050003051758</v>
      </c>
      <c r="D9" s="71">
        <v>17.6870002746582</v>
      </c>
      <c r="E9" s="75"/>
      <c r="F9" s="72">
        <f t="shared" si="2"/>
        <v>-3.59933408101403</v>
      </c>
      <c r="G9" s="74"/>
      <c r="H9" s="74">
        <f t="shared" si="0"/>
        <v>0.0825073193528628</v>
      </c>
      <c r="I9" s="77">
        <f ca="1" t="shared" si="1"/>
        <v>1.2087169863369</v>
      </c>
      <c r="J9" s="77"/>
      <c r="K9" s="78"/>
      <c r="L9" s="73"/>
    </row>
    <row r="10" spans="1:12">
      <c r="A10" s="76"/>
      <c r="B10" s="76"/>
      <c r="C10" s="71">
        <v>21.4160003662109</v>
      </c>
      <c r="D10" s="71">
        <v>17.7339992523193</v>
      </c>
      <c r="E10" s="76"/>
      <c r="F10" s="72">
        <f t="shared" si="2"/>
        <v>-3.71033414204913</v>
      </c>
      <c r="G10" s="74"/>
      <c r="H10" s="74">
        <f t="shared" si="0"/>
        <v>0.0763973209520864</v>
      </c>
      <c r="I10" s="77">
        <f ca="1" t="shared" si="1"/>
        <v>1.11920663851037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26.2819995880127</v>
      </c>
      <c r="D11" s="71">
        <v>17.9060001373291</v>
      </c>
      <c r="E11" s="70">
        <f>AVERAGE(D11:D13)</f>
        <v>17.9066664377848</v>
      </c>
      <c r="F11" s="72">
        <f t="shared" ref="F11:F13" si="3">$E$11-C11</f>
        <v>-8.37533315022786</v>
      </c>
      <c r="G11" s="74"/>
      <c r="H11" s="74">
        <f t="shared" si="0"/>
        <v>0.00301143503105097</v>
      </c>
      <c r="I11" s="77">
        <f ca="1" t="shared" si="1"/>
        <v>0.0441169668804057</v>
      </c>
      <c r="J11" s="77">
        <f ca="1">STDEV(I11:I12:I13)</f>
        <v>0.00295054769402169</v>
      </c>
      <c r="K11" s="78">
        <f ca="1">AVERAGE(I11:I13)</f>
        <v>0.0412332943588562</v>
      </c>
      <c r="L11" s="73">
        <f ca="1">AVERAGEA(H11:H12:H13)</f>
        <v>0.00281459483410329</v>
      </c>
    </row>
    <row r="12" spans="1:12">
      <c r="A12" s="75"/>
      <c r="B12" s="75"/>
      <c r="C12" s="71">
        <v>26.4890003204346</v>
      </c>
      <c r="D12" s="71">
        <v>17.8589992523193</v>
      </c>
      <c r="E12" s="75"/>
      <c r="F12" s="72">
        <f t="shared" si="3"/>
        <v>-8.58233388264976</v>
      </c>
      <c r="G12" s="74"/>
      <c r="H12" s="74">
        <f t="shared" si="0"/>
        <v>0.00260891583356905</v>
      </c>
      <c r="I12" s="77">
        <f ca="1" t="shared" si="1"/>
        <v>0.0382201349976206</v>
      </c>
      <c r="J12" s="77"/>
      <c r="K12" s="78"/>
      <c r="L12" s="73"/>
    </row>
    <row r="13" spans="1:12">
      <c r="A13" s="76"/>
      <c r="B13" s="76"/>
      <c r="C13" s="71">
        <v>26.375</v>
      </c>
      <c r="D13" s="71">
        <v>17.9549999237061</v>
      </c>
      <c r="E13" s="76"/>
      <c r="F13" s="72">
        <f t="shared" si="3"/>
        <v>-8.46833356221516</v>
      </c>
      <c r="G13" s="74"/>
      <c r="H13" s="74">
        <f t="shared" si="0"/>
        <v>0.00282343363768986</v>
      </c>
      <c r="I13" s="77">
        <f ca="1" t="shared" si="1"/>
        <v>0.0413627811985424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25.5580005645752</v>
      </c>
      <c r="D14" s="71">
        <v>17.75</v>
      </c>
      <c r="E14" s="70">
        <f>AVERAGE(D14:D16)</f>
        <v>17.7409998575846</v>
      </c>
      <c r="F14" s="72">
        <f t="shared" ref="F14:F16" si="4">$E$14-C14</f>
        <v>-7.81700070699057</v>
      </c>
      <c r="G14" s="74"/>
      <c r="H14" s="74">
        <f t="shared" si="0"/>
        <v>0.00443453728836911</v>
      </c>
      <c r="I14" s="77">
        <f ca="1" t="shared" si="1"/>
        <v>0.0649651520499939</v>
      </c>
      <c r="J14" s="77">
        <f ca="1">STDEV(I14:I15:I16)</f>
        <v>0.000119258315681223</v>
      </c>
      <c r="K14" s="78">
        <f ca="1">AVERAGE(I14:I16)</f>
        <v>0.0650102748495673</v>
      </c>
      <c r="L14" s="73">
        <f ca="1">AVERAGEA(H14:H15:H16)</f>
        <v>0.00443761738178765</v>
      </c>
    </row>
    <row r="15" spans="1:12">
      <c r="A15" s="75"/>
      <c r="B15" s="75"/>
      <c r="C15" s="71">
        <v>25.5590000152588</v>
      </c>
      <c r="D15" s="71">
        <v>17.6989994049072</v>
      </c>
      <c r="E15" s="75"/>
      <c r="F15" s="72">
        <f t="shared" si="4"/>
        <v>-7.81800015767417</v>
      </c>
      <c r="G15" s="74"/>
      <c r="H15" s="74">
        <f t="shared" si="0"/>
        <v>0.00443146625370988</v>
      </c>
      <c r="I15" s="77">
        <f ca="1" t="shared" si="1"/>
        <v>0.0649201619595709</v>
      </c>
      <c r="J15" s="77"/>
      <c r="K15" s="78"/>
      <c r="L15" s="73"/>
    </row>
    <row r="16" spans="1:12">
      <c r="A16" s="76"/>
      <c r="B16" s="76"/>
      <c r="C16" s="71">
        <v>25.5540008544922</v>
      </c>
      <c r="D16" s="71">
        <v>17.7740001678467</v>
      </c>
      <c r="E16" s="76"/>
      <c r="F16" s="72">
        <f t="shared" si="4"/>
        <v>-7.81300099690757</v>
      </c>
      <c r="G16" s="74"/>
      <c r="H16" s="74">
        <f t="shared" si="0"/>
        <v>0.00444684860328397</v>
      </c>
      <c r="I16" s="77">
        <f ca="1" t="shared" si="1"/>
        <v>0.065145510539137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24.761999130249</v>
      </c>
      <c r="D17" s="71">
        <v>17.7339992523193</v>
      </c>
      <c r="E17" s="70">
        <f>AVERAGE(D17:D19)</f>
        <v>17.7153326670329</v>
      </c>
      <c r="F17" s="72">
        <f t="shared" ref="F17:F19" si="5">$E$17-C17</f>
        <v>-7.04666646321613</v>
      </c>
      <c r="G17" s="74"/>
      <c r="H17" s="74">
        <f t="shared" si="0"/>
        <v>0.00756383462902698</v>
      </c>
      <c r="I17" s="77">
        <f ca="1" t="shared" si="1"/>
        <v>0.110808779992571</v>
      </c>
      <c r="J17" s="77">
        <f ca="1">STDEV(I17:I18:I19)</f>
        <v>0.00185599401270768</v>
      </c>
      <c r="K17" s="78">
        <f ca="1">AVERAGE(I17:I19)</f>
        <v>0.10934424680082</v>
      </c>
      <c r="L17" s="73">
        <f ca="1">AVERAGEA(H17:H18:H19)</f>
        <v>0.00746386523245143</v>
      </c>
    </row>
    <row r="18" spans="1:12">
      <c r="A18" s="75"/>
      <c r="B18" s="75"/>
      <c r="C18" s="71">
        <v>24.8090000152588</v>
      </c>
      <c r="D18" s="71">
        <v>17.6569995880127</v>
      </c>
      <c r="E18" s="75"/>
      <c r="F18" s="72">
        <f t="shared" si="5"/>
        <v>-7.09366734822593</v>
      </c>
      <c r="G18" s="74"/>
      <c r="H18" s="74">
        <f t="shared" si="0"/>
        <v>0.00732138674983469</v>
      </c>
      <c r="I18" s="77">
        <f ca="1" t="shared" si="1"/>
        <v>0.10725696335158</v>
      </c>
      <c r="J18" s="77"/>
      <c r="K18" s="78"/>
      <c r="L18" s="73"/>
    </row>
    <row r="19" spans="1:12">
      <c r="A19" s="76"/>
      <c r="B19" s="76"/>
      <c r="C19" s="71">
        <v>24.7730007171631</v>
      </c>
      <c r="D19" s="71">
        <v>17.7549991607666</v>
      </c>
      <c r="E19" s="76"/>
      <c r="F19" s="72">
        <f t="shared" si="5"/>
        <v>-7.05766805013023</v>
      </c>
      <c r="G19" s="74"/>
      <c r="H19" s="74">
        <f t="shared" si="0"/>
        <v>0.00750637431849263</v>
      </c>
      <c r="I19" s="77">
        <f ca="1" t="shared" si="1"/>
        <v>0.109966997058308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A1" sqref="A1:B1"/>
    </sheetView>
  </sheetViews>
  <sheetFormatPr defaultColWidth="9" defaultRowHeight="14.25"/>
  <cols>
    <col min="1" max="5" width="9" style="1"/>
    <col min="6" max="6" width="24.125" style="1" customWidth="1"/>
    <col min="7" max="7" width="9" style="1"/>
    <col min="8" max="13" width="12.625" style="1"/>
    <col min="14" max="16384" width="9" style="1"/>
  </cols>
  <sheetData>
    <row r="1" ht="28.5" spans="1:13">
      <c r="A1" s="2" t="s">
        <v>1</v>
      </c>
      <c r="B1" s="3" t="s">
        <v>18</v>
      </c>
      <c r="C1" s="4" t="s">
        <v>2</v>
      </c>
      <c r="D1" s="4" t="s">
        <v>3</v>
      </c>
      <c r="E1" s="4" t="s">
        <v>4</v>
      </c>
      <c r="F1" s="5" t="s">
        <v>5</v>
      </c>
      <c r="G1" s="5"/>
      <c r="H1" s="5" t="s">
        <v>6</v>
      </c>
      <c r="I1" s="5" t="s">
        <v>7</v>
      </c>
      <c r="J1" s="5" t="s">
        <v>8</v>
      </c>
      <c r="K1" s="21" t="s">
        <v>9</v>
      </c>
      <c r="L1" s="22"/>
      <c r="M1" s="23" t="s">
        <v>19</v>
      </c>
    </row>
    <row r="2" spans="1:13">
      <c r="A2" s="6" t="s">
        <v>20</v>
      </c>
      <c r="B2" s="7" t="s">
        <v>21</v>
      </c>
      <c r="C2" s="8">
        <v>27.7730007171631</v>
      </c>
      <c r="D2" s="9">
        <v>1</v>
      </c>
      <c r="E2" s="10">
        <f>AVERAGE(D2:D4)</f>
        <v>1</v>
      </c>
      <c r="F2" s="11">
        <f t="shared" ref="F2:F37" si="0">$E$2-C2</f>
        <v>-26.7730007171631</v>
      </c>
      <c r="G2" s="12">
        <v>2</v>
      </c>
      <c r="H2" s="12">
        <f>POWER($G$2,F2)</f>
        <v>8.72014507405504e-9</v>
      </c>
      <c r="I2" s="13">
        <f ca="1">H2/$L$2</f>
        <v>0.998440607046123</v>
      </c>
      <c r="J2" s="13">
        <f ca="1">STDEV(I2:I3:I4)</f>
        <v>0.0436952467694667</v>
      </c>
      <c r="K2" s="24">
        <f ca="1">AVERAGE(I2:I4)</f>
        <v>1</v>
      </c>
      <c r="L2" s="25">
        <f ca="1">AVERAGEA(H2:H3:H4)</f>
        <v>8.73376444479107e-9</v>
      </c>
      <c r="M2" s="26">
        <f ca="1">I20/$K$2</f>
        <v>0.6176021283532</v>
      </c>
    </row>
    <row r="3" spans="1:13">
      <c r="A3" s="6"/>
      <c r="B3" s="13"/>
      <c r="C3" s="8">
        <v>27.7080001831055</v>
      </c>
      <c r="D3" s="9">
        <v>1</v>
      </c>
      <c r="E3" s="10"/>
      <c r="F3" s="11">
        <f t="shared" si="0"/>
        <v>-26.7080001831055</v>
      </c>
      <c r="G3" s="12"/>
      <c r="H3" s="12">
        <f>POWER($G$2,F3)</f>
        <v>9.12201581156692e-9</v>
      </c>
      <c r="I3" s="13">
        <f ca="1">H3/$L$2</f>
        <v>1.04445406894474</v>
      </c>
      <c r="J3" s="13"/>
      <c r="K3" s="24"/>
      <c r="L3" s="25"/>
      <c r="M3" s="26">
        <f ca="1">I21/$K$2</f>
        <v>0.59080279078136</v>
      </c>
    </row>
    <row r="4" spans="1:13">
      <c r="A4" s="6"/>
      <c r="B4" s="13"/>
      <c r="C4" s="8">
        <v>27.8339996337891</v>
      </c>
      <c r="D4" s="9">
        <v>1</v>
      </c>
      <c r="E4" s="10"/>
      <c r="F4" s="11">
        <f t="shared" si="0"/>
        <v>-26.8339996337891</v>
      </c>
      <c r="G4" s="12"/>
      <c r="H4" s="12">
        <f>POWER($G$2,F4)</f>
        <v>8.35913244875125e-9</v>
      </c>
      <c r="I4" s="13">
        <f ca="1">H4/$L$2</f>
        <v>0.957105324009138</v>
      </c>
      <c r="J4" s="13"/>
      <c r="K4" s="24"/>
      <c r="L4" s="25"/>
      <c r="M4" s="26">
        <f ca="1">I22/$K$2</f>
        <v>0.585503607637529</v>
      </c>
    </row>
    <row r="5" spans="1:13">
      <c r="A5" s="6"/>
      <c r="B5" s="7" t="s">
        <v>22</v>
      </c>
      <c r="C5" s="8">
        <v>27.818000793457</v>
      </c>
      <c r="D5" s="9">
        <v>1</v>
      </c>
      <c r="E5" s="10">
        <f>AVERAGE(D5:D7)</f>
        <v>1</v>
      </c>
      <c r="F5" s="11">
        <f t="shared" si="0"/>
        <v>-26.818000793457</v>
      </c>
      <c r="G5" s="12"/>
      <c r="H5" s="12">
        <f>POWER($G$2,F5)</f>
        <v>8.45234737549338e-9</v>
      </c>
      <c r="I5" s="13">
        <f ca="1">H5/$L$2</f>
        <v>0.967778262045351</v>
      </c>
      <c r="J5" s="27">
        <f ca="1">STDEV(I5:I6:I7)</f>
        <v>0.0521732978516187</v>
      </c>
      <c r="K5" s="28">
        <f ca="1">AVERAGE(I5:I7)</f>
        <v>1.0046703547531</v>
      </c>
      <c r="L5" s="25">
        <f ca="1">AVERAGEA(H5:H6:H7)</f>
        <v>8.77455422307822e-9</v>
      </c>
      <c r="M5" s="26">
        <f ca="1">I23/$K$5</f>
        <v>0.658852670895683</v>
      </c>
    </row>
    <row r="6" spans="1:13">
      <c r="A6" s="6"/>
      <c r="B6" s="13"/>
      <c r="C6" s="8">
        <v>27.8999996185303</v>
      </c>
      <c r="D6" s="9">
        <v>1</v>
      </c>
      <c r="E6" s="10"/>
      <c r="F6" s="11">
        <f t="shared" si="0"/>
        <v>-26.8999996185303</v>
      </c>
      <c r="G6" s="12"/>
      <c r="H6" s="12"/>
      <c r="I6" s="13"/>
      <c r="J6" s="29"/>
      <c r="K6" s="30"/>
      <c r="L6" s="25"/>
      <c r="M6" s="26">
        <f ca="1">I24/$K$5</f>
        <v>0.755250110353972</v>
      </c>
    </row>
    <row r="7" spans="1:13">
      <c r="A7" s="6"/>
      <c r="B7" s="13"/>
      <c r="C7" s="8">
        <v>27.7119998931885</v>
      </c>
      <c r="D7" s="9">
        <v>1</v>
      </c>
      <c r="E7" s="10"/>
      <c r="F7" s="11">
        <f t="shared" si="0"/>
        <v>-26.7119998931885</v>
      </c>
      <c r="G7" s="12"/>
      <c r="H7" s="12">
        <f t="shared" ref="H7:H37" si="1">POWER($G$2,F7)</f>
        <v>9.09676107066306e-9</v>
      </c>
      <c r="I7" s="13">
        <f ca="1" t="shared" ref="I7:I37" si="2">H7/$L$2</f>
        <v>1.04156244746084</v>
      </c>
      <c r="J7" s="7"/>
      <c r="K7" s="31"/>
      <c r="L7" s="25"/>
      <c r="M7" s="26">
        <f ca="1">I25/$K$5</f>
        <v>0.678315147673571</v>
      </c>
    </row>
    <row r="8" spans="1:13">
      <c r="A8" s="6"/>
      <c r="B8" s="7" t="s">
        <v>23</v>
      </c>
      <c r="C8" s="8">
        <v>27.886999130249</v>
      </c>
      <c r="D8" s="9">
        <v>1</v>
      </c>
      <c r="E8" s="10">
        <f>AVERAGE(D8:D10)</f>
        <v>1</v>
      </c>
      <c r="F8" s="11">
        <f t="shared" si="0"/>
        <v>-26.886999130249</v>
      </c>
      <c r="G8" s="12"/>
      <c r="H8" s="12">
        <f t="shared" si="1"/>
        <v>8.05761974653296e-9</v>
      </c>
      <c r="I8" s="13">
        <f ca="1" t="shared" si="2"/>
        <v>0.922582672966252</v>
      </c>
      <c r="J8" s="27">
        <f ca="1">STDEV(I8:I9:I10)</f>
        <v>0.08718102630849</v>
      </c>
      <c r="K8" s="28">
        <f ca="1">AVERAGE(I8:I10)</f>
        <v>0.951555401825397</v>
      </c>
      <c r="L8" s="25">
        <f ca="1">AVERAGEA(H8:H9:H10)</f>
        <v>8.31066073571153e-9</v>
      </c>
      <c r="M8" s="26">
        <f ca="1" t="shared" ref="M8:M10" si="3">I26/$K$8</f>
        <v>0.974267949112308</v>
      </c>
    </row>
    <row r="9" spans="1:13">
      <c r="A9" s="6"/>
      <c r="B9" s="13"/>
      <c r="C9" s="8">
        <v>27.951000213623</v>
      </c>
      <c r="D9" s="9">
        <v>1</v>
      </c>
      <c r="E9" s="10"/>
      <c r="F9" s="11">
        <f t="shared" si="0"/>
        <v>-26.951000213623</v>
      </c>
      <c r="G9" s="12"/>
      <c r="H9" s="12">
        <f t="shared" si="1"/>
        <v>7.70797899612192e-9</v>
      </c>
      <c r="I9" s="13">
        <f ca="1" t="shared" si="2"/>
        <v>0.88254944873388</v>
      </c>
      <c r="J9" s="29"/>
      <c r="K9" s="30"/>
      <c r="L9" s="25"/>
      <c r="M9" s="26">
        <f ca="1" t="shared" si="3"/>
        <v>0.655373846781332</v>
      </c>
    </row>
    <row r="10" spans="1:13">
      <c r="A10" s="6"/>
      <c r="B10" s="13"/>
      <c r="C10" s="8">
        <v>27.701000213623</v>
      </c>
      <c r="D10" s="9">
        <v>1</v>
      </c>
      <c r="E10" s="10"/>
      <c r="F10" s="11">
        <f t="shared" si="0"/>
        <v>-26.701000213623</v>
      </c>
      <c r="G10" s="12"/>
      <c r="H10" s="12">
        <f t="shared" si="1"/>
        <v>9.16638346447972e-9</v>
      </c>
      <c r="I10" s="13">
        <f ca="1" t="shared" si="2"/>
        <v>1.04953408377606</v>
      </c>
      <c r="J10" s="7"/>
      <c r="K10" s="31"/>
      <c r="L10" s="25"/>
      <c r="M10" s="26">
        <f ca="1" t="shared" si="3"/>
        <v>0.574902386165694</v>
      </c>
    </row>
    <row r="11" spans="1:13">
      <c r="A11" s="14" t="s">
        <v>24</v>
      </c>
      <c r="B11" s="7" t="s">
        <v>21</v>
      </c>
      <c r="C11" s="8">
        <v>28.3470001220703</v>
      </c>
      <c r="D11" s="9">
        <v>1</v>
      </c>
      <c r="E11" s="10">
        <f>AVERAGE(D11:D13)</f>
        <v>1</v>
      </c>
      <c r="F11" s="11">
        <f t="shared" si="0"/>
        <v>-27.3470001220703</v>
      </c>
      <c r="G11" s="12"/>
      <c r="H11" s="12">
        <f t="shared" si="1"/>
        <v>5.85777480614468e-9</v>
      </c>
      <c r="I11" s="13">
        <f ca="1" t="shared" si="2"/>
        <v>0.670704464629606</v>
      </c>
      <c r="J11" s="27">
        <f ca="1">STDEV(I11:I12:I13)</f>
        <v>0.0562755704811818</v>
      </c>
      <c r="K11" s="28">
        <f ca="1">AVERAGE(I11:I13)</f>
        <v>0.614776346414111</v>
      </c>
      <c r="L11" s="25">
        <f ca="1">AVERAGEA(H11:H12:H13)</f>
        <v>5.36931179581012e-9</v>
      </c>
      <c r="M11" s="26">
        <f ca="1" t="shared" ref="M11:M13" si="4">I29/$K$11</f>
        <v>1.48104505747786</v>
      </c>
    </row>
    <row r="12" spans="1:13">
      <c r="A12" s="14"/>
      <c r="B12" s="13"/>
      <c r="C12" s="8">
        <v>28.6119995117188</v>
      </c>
      <c r="D12" s="9">
        <v>1</v>
      </c>
      <c r="E12" s="10"/>
      <c r="F12" s="11">
        <f t="shared" si="0"/>
        <v>-27.6119995117188</v>
      </c>
      <c r="G12" s="12"/>
      <c r="H12" s="12">
        <f t="shared" si="1"/>
        <v>4.87483484426252e-9</v>
      </c>
      <c r="I12" s="13">
        <f ca="1" t="shared" si="2"/>
        <v>0.558159642967006</v>
      </c>
      <c r="J12" s="29"/>
      <c r="K12" s="30"/>
      <c r="L12" s="25"/>
      <c r="M12" s="26">
        <f ca="1" t="shared" si="4"/>
        <v>1.59285514592284</v>
      </c>
    </row>
    <row r="13" spans="1:13">
      <c r="A13" s="14"/>
      <c r="B13" s="13"/>
      <c r="C13" s="8">
        <v>28.4710006713867</v>
      </c>
      <c r="D13" s="9">
        <v>1</v>
      </c>
      <c r="E13" s="10"/>
      <c r="F13" s="11">
        <f t="shared" si="0"/>
        <v>-27.4710006713867</v>
      </c>
      <c r="G13" s="12"/>
      <c r="H13" s="12">
        <f t="shared" si="1"/>
        <v>5.37532573702317e-9</v>
      </c>
      <c r="I13" s="13">
        <f ca="1" t="shared" si="2"/>
        <v>0.615464931645722</v>
      </c>
      <c r="J13" s="7"/>
      <c r="K13" s="31"/>
      <c r="L13" s="25"/>
      <c r="M13" s="26">
        <f ca="1" t="shared" si="4"/>
        <v>1.45964306700285</v>
      </c>
    </row>
    <row r="14" spans="1:13">
      <c r="A14" s="14"/>
      <c r="B14" s="7" t="s">
        <v>22</v>
      </c>
      <c r="C14" s="8">
        <v>27.746000289917</v>
      </c>
      <c r="D14" s="9">
        <v>1</v>
      </c>
      <c r="E14" s="10">
        <f>AVERAGE(D14:D16)</f>
        <v>1</v>
      </c>
      <c r="F14" s="11">
        <f t="shared" si="0"/>
        <v>-26.746000289917</v>
      </c>
      <c r="G14" s="12"/>
      <c r="H14" s="12">
        <f t="shared" si="1"/>
        <v>8.88488168038322e-9</v>
      </c>
      <c r="I14" s="13">
        <f ca="1" t="shared" si="2"/>
        <v>1.01730264613242</v>
      </c>
      <c r="J14" s="27">
        <f ca="1">STDEV(I14:I15:I16)</f>
        <v>0.0481081515837051</v>
      </c>
      <c r="K14" s="24">
        <f ca="1">AVERAGE(I14:I16)</f>
        <v>0.995775600901993</v>
      </c>
      <c r="L14" s="25">
        <f ca="1">AVERAGEA(H14:H15:H16)</f>
        <v>8.69686953814829e-9</v>
      </c>
      <c r="M14" s="26">
        <f ca="1" t="shared" ref="M14:M16" si="5">I32/$K$14</f>
        <v>1.33224165091809</v>
      </c>
    </row>
    <row r="15" spans="1:13">
      <c r="A15" s="14"/>
      <c r="B15" s="13"/>
      <c r="C15" s="8">
        <v>27.8589992523193</v>
      </c>
      <c r="D15" s="9">
        <v>1</v>
      </c>
      <c r="E15" s="10"/>
      <c r="F15" s="11">
        <f t="shared" si="0"/>
        <v>-26.8589992523193</v>
      </c>
      <c r="G15" s="15"/>
      <c r="H15" s="12">
        <f t="shared" si="1"/>
        <v>8.21552972890741e-9</v>
      </c>
      <c r="I15" s="13">
        <f ca="1" t="shared" si="2"/>
        <v>0.940663076138635</v>
      </c>
      <c r="J15" s="29"/>
      <c r="K15" s="24"/>
      <c r="L15" s="25"/>
      <c r="M15" s="26">
        <f ca="1" t="shared" si="5"/>
        <v>1.217445028117</v>
      </c>
    </row>
    <row r="16" ht="15" spans="1:13">
      <c r="A16" s="14"/>
      <c r="B16" s="13"/>
      <c r="C16" s="8">
        <v>27.7290000915527</v>
      </c>
      <c r="D16" s="9">
        <v>1</v>
      </c>
      <c r="E16" s="16"/>
      <c r="F16" s="11">
        <f t="shared" si="0"/>
        <v>-26.7290000915527</v>
      </c>
      <c r="G16" s="12"/>
      <c r="H16" s="12">
        <f t="shared" si="1"/>
        <v>8.99019720515425e-9</v>
      </c>
      <c r="I16" s="13">
        <f ca="1" t="shared" si="2"/>
        <v>1.02936108043492</v>
      </c>
      <c r="J16" s="7"/>
      <c r="K16" s="24"/>
      <c r="L16" s="25"/>
      <c r="M16" s="26">
        <f ca="1" t="shared" si="5"/>
        <v>1.27443395969252</v>
      </c>
    </row>
    <row r="17" spans="1:13">
      <c r="A17" s="14"/>
      <c r="B17" s="7" t="s">
        <v>23</v>
      </c>
      <c r="C17" s="8">
        <v>27.7749996185303</v>
      </c>
      <c r="D17" s="9">
        <v>1</v>
      </c>
      <c r="E17" s="17">
        <f>AVERAGE(D17:D19)</f>
        <v>1</v>
      </c>
      <c r="F17" s="11">
        <f t="shared" si="0"/>
        <v>-26.7749996185303</v>
      </c>
      <c r="G17" s="18"/>
      <c r="H17" s="12">
        <f t="shared" si="1"/>
        <v>8.70807139279777e-9</v>
      </c>
      <c r="I17" s="13">
        <f ca="1" t="shared" si="2"/>
        <v>0.997058192700786</v>
      </c>
      <c r="J17" s="27">
        <f ca="1">STDEV(I17:I18:I19)</f>
        <v>0.150691165751321</v>
      </c>
      <c r="K17" s="24">
        <f ca="1">AVERAGE(I17:I19)</f>
        <v>0.835582124496946</v>
      </c>
      <c r="L17" s="25">
        <f ca="1">AVERAGEA(H17:H18:H19)</f>
        <v>7.29777744963441e-9</v>
      </c>
      <c r="M17" s="26">
        <f ca="1" t="shared" ref="M17:M19" si="6">I35/$K$17</f>
        <v>1.06281924948828</v>
      </c>
    </row>
    <row r="18" spans="1:13">
      <c r="A18" s="14"/>
      <c r="B18" s="13"/>
      <c r="C18" s="8">
        <v>28.2880001068115</v>
      </c>
      <c r="D18" s="9">
        <v>1</v>
      </c>
      <c r="E18" s="19"/>
      <c r="F18" s="11">
        <f t="shared" si="0"/>
        <v>-27.2880001068115</v>
      </c>
      <c r="G18" s="20"/>
      <c r="H18" s="12">
        <f t="shared" si="1"/>
        <v>6.10229847745268e-9</v>
      </c>
      <c r="I18" s="13">
        <f ca="1" t="shared" si="2"/>
        <v>0.698701976224258</v>
      </c>
      <c r="J18" s="29"/>
      <c r="K18" s="24"/>
      <c r="L18" s="25"/>
      <c r="M18" s="26">
        <f ca="1" t="shared" si="6"/>
        <v>0.978670334472308</v>
      </c>
    </row>
    <row r="19" spans="1:13">
      <c r="A19" s="14"/>
      <c r="B19" s="13"/>
      <c r="C19" s="8">
        <v>28.0729999542236</v>
      </c>
      <c r="D19" s="9">
        <v>1</v>
      </c>
      <c r="E19" s="19"/>
      <c r="F19" s="11">
        <f t="shared" si="0"/>
        <v>-27.0729999542236</v>
      </c>
      <c r="G19" s="20"/>
      <c r="H19" s="12">
        <f t="shared" si="1"/>
        <v>7.08296247865279e-9</v>
      </c>
      <c r="I19" s="13">
        <f ca="1" t="shared" si="2"/>
        <v>0.810986204565794</v>
      </c>
      <c r="J19" s="7"/>
      <c r="K19" s="24"/>
      <c r="L19" s="25"/>
      <c r="M19" s="26">
        <f ca="1" t="shared" si="6"/>
        <v>1.00897854691862</v>
      </c>
    </row>
    <row r="20" spans="1:12">
      <c r="A20" s="6" t="s">
        <v>20</v>
      </c>
      <c r="B20" s="7" t="s">
        <v>25</v>
      </c>
      <c r="C20" s="8">
        <v>28.4659996032715</v>
      </c>
      <c r="D20" s="9">
        <v>1</v>
      </c>
      <c r="E20" s="10">
        <f>AVERAGE(D20:D22)</f>
        <v>1</v>
      </c>
      <c r="F20" s="11">
        <f t="shared" si="0"/>
        <v>-27.4659996032715</v>
      </c>
      <c r="G20" s="12">
        <v>2</v>
      </c>
      <c r="H20" s="12">
        <f t="shared" si="1"/>
        <v>5.39399150963847e-9</v>
      </c>
      <c r="I20" s="13">
        <f ca="1" t="shared" si="2"/>
        <v>0.6176021283532</v>
      </c>
      <c r="J20" s="27">
        <f ca="1">STDEV(I20:I21:I22)</f>
        <v>0.0172075606852321</v>
      </c>
      <c r="K20" s="24">
        <f ca="1">AVERAGE(I20:I22)</f>
        <v>0.59796950892403</v>
      </c>
      <c r="L20" s="25">
        <f ca="1">AVERAGEA(H20:H21:H22)</f>
        <v>5.22252483610987e-9</v>
      </c>
    </row>
    <row r="21" spans="1:12">
      <c r="A21" s="6"/>
      <c r="B21" s="13"/>
      <c r="C21" s="8">
        <v>28.5300006866455</v>
      </c>
      <c r="D21" s="9">
        <v>1</v>
      </c>
      <c r="E21" s="10"/>
      <c r="F21" s="11">
        <f t="shared" si="0"/>
        <v>-27.5300006866455</v>
      </c>
      <c r="G21" s="12"/>
      <c r="H21" s="12">
        <f t="shared" si="1"/>
        <v>5.15993240800958e-9</v>
      </c>
      <c r="I21" s="13">
        <f ca="1" t="shared" si="2"/>
        <v>0.59080279078136</v>
      </c>
      <c r="J21" s="29"/>
      <c r="K21" s="24"/>
      <c r="L21" s="25"/>
    </row>
    <row r="22" spans="1:12">
      <c r="A22" s="6"/>
      <c r="B22" s="13"/>
      <c r="C22" s="8">
        <v>28.5429992675781</v>
      </c>
      <c r="D22" s="9">
        <v>1</v>
      </c>
      <c r="E22" s="10"/>
      <c r="F22" s="11">
        <f t="shared" si="0"/>
        <v>-27.5429992675781</v>
      </c>
      <c r="G22" s="12"/>
      <c r="H22" s="12">
        <f t="shared" si="1"/>
        <v>5.11365059068155e-9</v>
      </c>
      <c r="I22" s="13">
        <f ca="1" t="shared" si="2"/>
        <v>0.585503607637529</v>
      </c>
      <c r="J22" s="7"/>
      <c r="K22" s="24"/>
      <c r="L22" s="25"/>
    </row>
    <row r="23" spans="1:12">
      <c r="A23" s="6"/>
      <c r="B23" s="7" t="s">
        <v>26</v>
      </c>
      <c r="C23" s="8">
        <v>28.3659992218018</v>
      </c>
      <c r="D23" s="9">
        <v>1</v>
      </c>
      <c r="E23" s="10">
        <f>AVERAGE(D23:D25)</f>
        <v>1</v>
      </c>
      <c r="F23" s="11">
        <f t="shared" si="0"/>
        <v>-27.3659992218018</v>
      </c>
      <c r="G23" s="12"/>
      <c r="H23" s="12">
        <f t="shared" si="1"/>
        <v>5.78113848579408e-9</v>
      </c>
      <c r="I23" s="13">
        <f ca="1" t="shared" si="2"/>
        <v>0.66192974659879</v>
      </c>
      <c r="J23" s="27">
        <f ca="1">STDEV(I23:I24:I25)</f>
        <v>0.0512123142842428</v>
      </c>
      <c r="K23" s="24">
        <f ca="1">AVERAGE(I23:I25)</f>
        <v>0.700730087647679</v>
      </c>
      <c r="L23" s="25">
        <f ca="1">AVERAGEA(H23:H24:H25)</f>
        <v>6.12001152489263e-9</v>
      </c>
    </row>
    <row r="24" spans="1:12">
      <c r="A24" s="6"/>
      <c r="B24" s="13"/>
      <c r="C24" s="8">
        <v>28.1690006256104</v>
      </c>
      <c r="D24" s="9">
        <v>1</v>
      </c>
      <c r="E24" s="10"/>
      <c r="F24" s="11">
        <f t="shared" si="0"/>
        <v>-27.1690006256104</v>
      </c>
      <c r="G24" s="12"/>
      <c r="H24" s="12">
        <f t="shared" si="1"/>
        <v>6.62698304528674e-9</v>
      </c>
      <c r="I24" s="13">
        <f ca="1" t="shared" si="2"/>
        <v>0.75877739629664</v>
      </c>
      <c r="J24" s="29"/>
      <c r="K24" s="24"/>
      <c r="L24" s="25"/>
    </row>
    <row r="25" spans="1:12">
      <c r="A25" s="6"/>
      <c r="B25" s="13"/>
      <c r="C25" s="8">
        <v>28.3239994049072</v>
      </c>
      <c r="D25" s="9">
        <v>1</v>
      </c>
      <c r="E25" s="10"/>
      <c r="F25" s="11">
        <f t="shared" si="0"/>
        <v>-27.3239994049072</v>
      </c>
      <c r="G25" s="12"/>
      <c r="H25" s="12">
        <f t="shared" si="1"/>
        <v>5.95191304359706e-9</v>
      </c>
      <c r="I25" s="13">
        <f ca="1" t="shared" si="2"/>
        <v>0.681483120047605</v>
      </c>
      <c r="J25" s="7"/>
      <c r="K25" s="24"/>
      <c r="L25" s="25"/>
    </row>
    <row r="26" spans="1:12">
      <c r="A26" s="6"/>
      <c r="B26" s="7" t="s">
        <v>27</v>
      </c>
      <c r="C26" s="8">
        <v>27.8799991607666</v>
      </c>
      <c r="D26" s="9">
        <v>1</v>
      </c>
      <c r="E26" s="10">
        <f>AVERAGE(D26:D28)</f>
        <v>1</v>
      </c>
      <c r="F26" s="11">
        <f t="shared" si="0"/>
        <v>-26.8799991607666</v>
      </c>
      <c r="G26" s="12"/>
      <c r="H26" s="12">
        <f t="shared" si="1"/>
        <v>8.09681039074986e-9</v>
      </c>
      <c r="I26" s="13">
        <f ca="1" t="shared" si="2"/>
        <v>0.927069929803168</v>
      </c>
      <c r="J26" s="27">
        <f ca="1">STDEV(I26:I27:I28)</f>
        <v>0.200979507933046</v>
      </c>
      <c r="K26" s="24">
        <f ca="1">AVERAGE(I26:I28)</f>
        <v>0.699248641667103</v>
      </c>
      <c r="L26" s="25">
        <f ca="1">AVERAGEA(H26:H27:H28)</f>
        <v>6.1070729246606e-9</v>
      </c>
    </row>
    <row r="27" spans="1:12">
      <c r="A27" s="6"/>
      <c r="B27" s="13"/>
      <c r="C27" s="8">
        <v>28.4519996643066</v>
      </c>
      <c r="D27" s="9">
        <v>1</v>
      </c>
      <c r="E27" s="10"/>
      <c r="F27" s="11">
        <f t="shared" si="0"/>
        <v>-27.4519996643066</v>
      </c>
      <c r="G27" s="12"/>
      <c r="H27" s="12">
        <f t="shared" si="1"/>
        <v>5.44658969565784e-9</v>
      </c>
      <c r="I27" s="13">
        <f ca="1" t="shared" si="2"/>
        <v>0.623624524119866</v>
      </c>
      <c r="J27" s="29"/>
      <c r="K27" s="24"/>
      <c r="L27" s="25"/>
    </row>
    <row r="28" spans="1:12">
      <c r="A28" s="6"/>
      <c r="B28" s="13"/>
      <c r="C28" s="8">
        <v>28.6410007476807</v>
      </c>
      <c r="D28" s="9">
        <v>1</v>
      </c>
      <c r="E28" s="10"/>
      <c r="F28" s="11">
        <f t="shared" si="0"/>
        <v>-27.6410007476807</v>
      </c>
      <c r="G28" s="12"/>
      <c r="H28" s="12">
        <f t="shared" si="1"/>
        <v>4.7778186875741e-9</v>
      </c>
      <c r="I28" s="13">
        <f ca="1" t="shared" si="2"/>
        <v>0.547051471078276</v>
      </c>
      <c r="J28" s="7"/>
      <c r="K28" s="24"/>
      <c r="L28" s="25"/>
    </row>
    <row r="29" spans="1:12">
      <c r="A29" s="14" t="s">
        <v>24</v>
      </c>
      <c r="B29" s="7" t="s">
        <v>25</v>
      </c>
      <c r="C29" s="8">
        <v>27.9060001373291</v>
      </c>
      <c r="D29" s="9">
        <v>1</v>
      </c>
      <c r="E29" s="10">
        <f>AVERAGE(D29:D31)</f>
        <v>1</v>
      </c>
      <c r="F29" s="11">
        <f t="shared" si="0"/>
        <v>-26.9060001373291</v>
      </c>
      <c r="G29" s="12"/>
      <c r="H29" s="12">
        <f t="shared" si="1"/>
        <v>7.95219269724217e-9</v>
      </c>
      <c r="I29" s="13">
        <f ca="1" t="shared" si="2"/>
        <v>0.910511469310918</v>
      </c>
      <c r="J29" s="27">
        <f ca="1">STDEV(I29:I30:I31)</f>
        <v>0.043979072752949</v>
      </c>
      <c r="K29" s="24">
        <f ca="1">AVERAGE(I29:I31)</f>
        <v>0.929038389362994</v>
      </c>
      <c r="L29" s="25">
        <f ca="1">AVERAGEA(H29:H30:H31)</f>
        <v>8.11400245286448e-9</v>
      </c>
    </row>
    <row r="30" spans="1:12">
      <c r="A30" s="14"/>
      <c r="B30" s="13"/>
      <c r="C30" s="8">
        <v>27.8010005950928</v>
      </c>
      <c r="D30" s="9">
        <v>1</v>
      </c>
      <c r="E30" s="10"/>
      <c r="F30" s="11">
        <f t="shared" si="0"/>
        <v>-26.8010005950928</v>
      </c>
      <c r="G30" s="12"/>
      <c r="H30" s="12">
        <f t="shared" si="1"/>
        <v>8.55253592402038e-9</v>
      </c>
      <c r="I30" s="13">
        <f ca="1" t="shared" si="2"/>
        <v>0.979249666977362</v>
      </c>
      <c r="J30" s="29"/>
      <c r="K30" s="24"/>
      <c r="L30" s="25"/>
    </row>
    <row r="31" spans="1:12">
      <c r="A31" s="14"/>
      <c r="B31" s="13"/>
      <c r="C31" s="8">
        <v>27.9270000457764</v>
      </c>
      <c r="D31" s="9">
        <v>1</v>
      </c>
      <c r="E31" s="10"/>
      <c r="F31" s="11">
        <f t="shared" si="0"/>
        <v>-26.9270000457764</v>
      </c>
      <c r="G31" s="12"/>
      <c r="H31" s="12">
        <f t="shared" si="1"/>
        <v>7.83727873733088e-9</v>
      </c>
      <c r="I31" s="13">
        <f ca="1" t="shared" si="2"/>
        <v>0.897354031800701</v>
      </c>
      <c r="J31" s="7"/>
      <c r="K31" s="24"/>
      <c r="L31" s="25"/>
    </row>
    <row r="32" spans="1:12">
      <c r="A32" s="14"/>
      <c r="B32" s="7" t="s">
        <v>26</v>
      </c>
      <c r="C32" s="8">
        <v>27.363000869751</v>
      </c>
      <c r="D32" s="9">
        <v>1</v>
      </c>
      <c r="E32" s="10">
        <f>AVERAGE(D32:D34)</f>
        <v>1</v>
      </c>
      <c r="F32" s="11">
        <f t="shared" si="0"/>
        <v>-26.363000869751</v>
      </c>
      <c r="G32" s="12"/>
      <c r="H32" s="12">
        <f t="shared" si="1"/>
        <v>1.15863318313219e-8</v>
      </c>
      <c r="I32" s="13">
        <f ca="1" t="shared" si="2"/>
        <v>1.32661373048962</v>
      </c>
      <c r="J32" s="27">
        <f ca="1">STDEV(I32:I33:I34)</f>
        <v>0.0571563226019105</v>
      </c>
      <c r="K32" s="24">
        <f ca="1">AVERAGE(I32:I34)</f>
        <v>1.26932200898357</v>
      </c>
      <c r="L32" s="25">
        <f ca="1">AVERAGEA(H32:H33:H34)</f>
        <v>1.10859594310514e-8</v>
      </c>
    </row>
    <row r="33" spans="1:12">
      <c r="A33" s="14"/>
      <c r="B33" s="13"/>
      <c r="C33" s="8">
        <v>27.4930000305176</v>
      </c>
      <c r="D33" s="9">
        <v>1</v>
      </c>
      <c r="E33" s="10"/>
      <c r="F33" s="11">
        <f t="shared" si="0"/>
        <v>-26.4930000305176</v>
      </c>
      <c r="G33" s="15"/>
      <c r="H33" s="12">
        <f t="shared" si="1"/>
        <v>1.05879605794008e-8</v>
      </c>
      <c r="I33" s="13">
        <f ca="1" t="shared" si="2"/>
        <v>1.21230205443835</v>
      </c>
      <c r="J33" s="29"/>
      <c r="K33" s="24"/>
      <c r="L33" s="25"/>
    </row>
    <row r="34" ht="15" spans="1:12">
      <c r="A34" s="14"/>
      <c r="B34" s="13"/>
      <c r="C34" s="8">
        <v>27.4270000457764</v>
      </c>
      <c r="D34" s="9">
        <v>1</v>
      </c>
      <c r="E34" s="16"/>
      <c r="F34" s="11">
        <f t="shared" si="0"/>
        <v>-26.4270000457764</v>
      </c>
      <c r="G34" s="12"/>
      <c r="H34" s="12">
        <f t="shared" si="1"/>
        <v>1.10835858824316e-8</v>
      </c>
      <c r="I34" s="13">
        <f ca="1" t="shared" si="2"/>
        <v>1.26905024202273</v>
      </c>
      <c r="J34" s="7"/>
      <c r="K34" s="24"/>
      <c r="L34" s="25"/>
    </row>
    <row r="35" spans="1:12">
      <c r="A35" s="14"/>
      <c r="B35" s="7" t="s">
        <v>27</v>
      </c>
      <c r="C35" s="8">
        <v>27.9419994354248</v>
      </c>
      <c r="D35" s="9">
        <v>1</v>
      </c>
      <c r="E35" s="17">
        <f>AVERAGE(D35:D37)</f>
        <v>1</v>
      </c>
      <c r="F35" s="11">
        <f t="shared" si="0"/>
        <v>-26.9419994354248</v>
      </c>
      <c r="G35" s="18"/>
      <c r="H35" s="12">
        <f t="shared" si="1"/>
        <v>7.75621835195297e-9</v>
      </c>
      <c r="I35" s="13">
        <f ca="1" t="shared" si="2"/>
        <v>0.88807276644367</v>
      </c>
      <c r="J35" s="27">
        <f ca="1">STDEV(I35:I36:I37)</f>
        <v>0.0356119587289057</v>
      </c>
      <c r="K35" s="24">
        <f ca="1">AVERAGE(I35:I37)</f>
        <v>0.849638880503428</v>
      </c>
      <c r="L35" s="25">
        <f ca="1">AVERAGEA(H35:H36:H37)</f>
        <v>7.42054584545293e-9</v>
      </c>
    </row>
    <row r="36" spans="1:12">
      <c r="A36" s="14"/>
      <c r="B36" s="13"/>
      <c r="C36" s="8">
        <v>28.0610008239746</v>
      </c>
      <c r="D36" s="9">
        <v>1</v>
      </c>
      <c r="E36" s="19"/>
      <c r="F36" s="11">
        <f t="shared" si="0"/>
        <v>-27.0610008239746</v>
      </c>
      <c r="G36" s="20"/>
      <c r="H36" s="12">
        <f t="shared" si="1"/>
        <v>7.14211829753818e-9</v>
      </c>
      <c r="I36" s="13">
        <f ca="1" t="shared" si="2"/>
        <v>0.817759437260508</v>
      </c>
      <c r="J36" s="29"/>
      <c r="K36" s="24"/>
      <c r="L36" s="25"/>
    </row>
    <row r="37" spans="1:12">
      <c r="A37" s="14"/>
      <c r="B37" s="13"/>
      <c r="C37" s="8">
        <v>28.0170001983643</v>
      </c>
      <c r="D37" s="9">
        <v>1</v>
      </c>
      <c r="E37" s="19"/>
      <c r="F37" s="11">
        <f t="shared" si="0"/>
        <v>-27.0170001983643</v>
      </c>
      <c r="G37" s="20"/>
      <c r="H37" s="12">
        <f t="shared" si="1"/>
        <v>7.36330088686763e-9</v>
      </c>
      <c r="I37" s="13">
        <f ca="1" t="shared" si="2"/>
        <v>0.843084437806105</v>
      </c>
      <c r="J37" s="7"/>
      <c r="K37" s="24"/>
      <c r="L37" s="25"/>
    </row>
  </sheetData>
  <mergeCells count="68">
    <mergeCell ref="A2:A10"/>
    <mergeCell ref="A11:A19"/>
    <mergeCell ref="A20:A28"/>
    <mergeCell ref="A29:A37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E2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G2:G3"/>
    <mergeCell ref="G5:G6"/>
    <mergeCell ref="G20:G21"/>
    <mergeCell ref="G23:G24"/>
    <mergeCell ref="J2:J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K2:K4"/>
    <mergeCell ref="K5:K7"/>
    <mergeCell ref="K8:K10"/>
    <mergeCell ref="K11:K13"/>
    <mergeCell ref="K14:K16"/>
    <mergeCell ref="K17:K19"/>
    <mergeCell ref="K20:K22"/>
    <mergeCell ref="K23:K25"/>
    <mergeCell ref="K26:K28"/>
    <mergeCell ref="K29:K31"/>
    <mergeCell ref="K32:K34"/>
    <mergeCell ref="K35:K37"/>
    <mergeCell ref="L2:L4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L35:L37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A1" sqref="A1:B1"/>
    </sheetView>
  </sheetViews>
  <sheetFormatPr defaultColWidth="9" defaultRowHeight="13.5"/>
  <cols>
    <col min="1" max="1" width="8.875" style="32" customWidth="1"/>
    <col min="2" max="2" width="7.625" style="32" customWidth="1"/>
    <col min="3" max="3" width="6.25" style="32" customWidth="1"/>
    <col min="4" max="4" width="8.125" style="32" customWidth="1"/>
    <col min="5" max="5" width="9.25" style="32" customWidth="1"/>
    <col min="6" max="6" width="21.5" style="32" customWidth="1"/>
    <col min="7" max="7" width="2.375" style="32" customWidth="1"/>
    <col min="8" max="13" width="12.625" style="32" customWidth="1"/>
    <col min="14" max="16384" width="9" style="32"/>
  </cols>
  <sheetData>
    <row r="1" ht="28.5" spans="1:13">
      <c r="A1" s="2" t="s">
        <v>1</v>
      </c>
      <c r="B1" s="3" t="s">
        <v>18</v>
      </c>
      <c r="C1" s="33" t="s">
        <v>2</v>
      </c>
      <c r="D1" s="33" t="s">
        <v>3</v>
      </c>
      <c r="E1" s="33" t="s">
        <v>4</v>
      </c>
      <c r="F1" s="34" t="s">
        <v>5</v>
      </c>
      <c r="G1" s="34"/>
      <c r="H1" s="34" t="s">
        <v>16</v>
      </c>
      <c r="I1" s="34" t="s">
        <v>17</v>
      </c>
      <c r="J1" s="34" t="s">
        <v>8</v>
      </c>
      <c r="K1" s="51" t="s">
        <v>9</v>
      </c>
      <c r="L1" s="52"/>
      <c r="M1" s="53" t="s">
        <v>19</v>
      </c>
    </row>
    <row r="2" spans="1:13">
      <c r="A2" s="35" t="s">
        <v>20</v>
      </c>
      <c r="B2" s="36" t="s">
        <v>21</v>
      </c>
      <c r="C2" s="37">
        <v>29.9829998016357</v>
      </c>
      <c r="D2" s="38">
        <v>1</v>
      </c>
      <c r="E2" s="39">
        <f>AVERAGE(D2:D4)</f>
        <v>1</v>
      </c>
      <c r="F2" s="40">
        <f t="shared" ref="F2:F37" si="0">$E$2-C2</f>
        <v>-28.9829998016357</v>
      </c>
      <c r="G2" s="41">
        <v>2</v>
      </c>
      <c r="H2" s="42">
        <f>POWER($G$2,F2)</f>
        <v>1.88472371576793e-9</v>
      </c>
      <c r="I2" s="43">
        <f ca="1">H2/$L$2</f>
        <v>0.923000666863078</v>
      </c>
      <c r="J2" s="43">
        <f ca="1">STDEV(I2:I3:I4)</f>
        <v>0.0730656241074331</v>
      </c>
      <c r="K2" s="54">
        <f ca="1">AVERAGE(I2:I4)</f>
        <v>1</v>
      </c>
      <c r="L2" s="55">
        <f ca="1">AVERAGEA(H2:H3:H4)</f>
        <v>2.04195271296323e-9</v>
      </c>
      <c r="M2" s="56">
        <f ca="1">I20/$K$2</f>
        <v>0.25320932936018</v>
      </c>
    </row>
    <row r="3" spans="1:13">
      <c r="A3" s="35"/>
      <c r="B3" s="43"/>
      <c r="C3" s="37">
        <v>29.8549995422363</v>
      </c>
      <c r="D3" s="38">
        <v>1</v>
      </c>
      <c r="E3" s="39"/>
      <c r="F3" s="40">
        <f t="shared" si="0"/>
        <v>-28.8549995422363</v>
      </c>
      <c r="G3" s="41"/>
      <c r="H3" s="42">
        <f>POWER($G$2,F3)</f>
        <v>2.05958449126412e-9</v>
      </c>
      <c r="I3" s="43">
        <f ca="1">H3/$L$2</f>
        <v>1.0086347632778</v>
      </c>
      <c r="J3" s="43"/>
      <c r="K3" s="54"/>
      <c r="L3" s="55"/>
      <c r="M3" s="56">
        <f ca="1">I21/$K$2</f>
        <v>0.369950294199982</v>
      </c>
    </row>
    <row r="4" spans="1:13">
      <c r="A4" s="35"/>
      <c r="B4" s="43"/>
      <c r="C4" s="37">
        <v>29.7719993591309</v>
      </c>
      <c r="D4" s="38">
        <v>1</v>
      </c>
      <c r="E4" s="39"/>
      <c r="F4" s="40">
        <f t="shared" si="0"/>
        <v>-28.7719993591309</v>
      </c>
      <c r="G4" s="41"/>
      <c r="H4" s="42">
        <f>POWER($G$2,F4)</f>
        <v>2.18154993185763e-9</v>
      </c>
      <c r="I4" s="43">
        <f ca="1">H4/$L$2</f>
        <v>1.06836456985912</v>
      </c>
      <c r="J4" s="43"/>
      <c r="K4" s="54"/>
      <c r="L4" s="55"/>
      <c r="M4" s="56">
        <f ca="1">I22/$K$2</f>
        <v>0.432090160025419</v>
      </c>
    </row>
    <row r="5" spans="1:13">
      <c r="A5" s="35"/>
      <c r="B5" s="36" t="s">
        <v>22</v>
      </c>
      <c r="C5" s="37">
        <v>29.7900009155273</v>
      </c>
      <c r="D5" s="38">
        <v>1</v>
      </c>
      <c r="E5" s="39">
        <f>AVERAGE(D5:D7)</f>
        <v>1</v>
      </c>
      <c r="F5" s="40">
        <f t="shared" si="0"/>
        <v>-28.7900009155273</v>
      </c>
      <c r="G5" s="41"/>
      <c r="H5" s="42">
        <f>POWER($G$2,F5)</f>
        <v>2.15449826768933e-9</v>
      </c>
      <c r="I5" s="43">
        <f ca="1">H5/$L$2</f>
        <v>1.05511663125772</v>
      </c>
      <c r="J5" s="57">
        <f ca="1">STDEV(I5:I6:I7)</f>
        <v>0.0494796034514841</v>
      </c>
      <c r="K5" s="58">
        <f ca="1">AVERAGE(I5:I7)</f>
        <v>1.02012926812676</v>
      </c>
      <c r="L5" s="55">
        <f ca="1">AVERAGEA(H5:H6:H7)</f>
        <v>2.08305572662463e-9</v>
      </c>
      <c r="M5" s="56">
        <f ca="1">I23/$K$5</f>
        <v>0.413698578905526</v>
      </c>
    </row>
    <row r="6" spans="1:13">
      <c r="A6" s="35"/>
      <c r="B6" s="43"/>
      <c r="C6" s="37">
        <v>29.8190002441406</v>
      </c>
      <c r="D6" s="38">
        <v>1</v>
      </c>
      <c r="E6" s="39"/>
      <c r="F6" s="40">
        <f t="shared" si="0"/>
        <v>-28.8190002441406</v>
      </c>
      <c r="G6" s="41"/>
      <c r="H6" s="42"/>
      <c r="I6" s="43"/>
      <c r="J6" s="59"/>
      <c r="K6" s="60"/>
      <c r="L6" s="55"/>
      <c r="M6" s="56">
        <f ca="1">I24/$K$5</f>
        <v>0.358650519388667</v>
      </c>
    </row>
    <row r="7" spans="1:13">
      <c r="A7" s="35"/>
      <c r="B7" s="43"/>
      <c r="C7" s="37">
        <v>29.8889999389648</v>
      </c>
      <c r="D7" s="38">
        <v>1</v>
      </c>
      <c r="E7" s="39"/>
      <c r="F7" s="40">
        <f t="shared" si="0"/>
        <v>-28.8889999389648</v>
      </c>
      <c r="G7" s="41"/>
      <c r="H7" s="42">
        <f t="shared" ref="H7:H37" si="1">POWER($G$2,F7)</f>
        <v>2.01161318555992e-9</v>
      </c>
      <c r="I7" s="43">
        <f ca="1" t="shared" ref="I7:I37" si="2">H7/$L$2</f>
        <v>0.985141904995793</v>
      </c>
      <c r="J7" s="36"/>
      <c r="K7" s="61"/>
      <c r="L7" s="55"/>
      <c r="M7" s="56">
        <f ca="1">I25/$K$5</f>
        <v>0.469322363830434</v>
      </c>
    </row>
    <row r="8" spans="1:13">
      <c r="A8" s="35"/>
      <c r="B8" s="36" t="s">
        <v>23</v>
      </c>
      <c r="C8" s="37">
        <v>29.8290004730225</v>
      </c>
      <c r="D8" s="38">
        <v>1</v>
      </c>
      <c r="E8" s="39">
        <f>AVERAGE(D8:D10)</f>
        <v>1</v>
      </c>
      <c r="F8" s="40">
        <f t="shared" si="0"/>
        <v>-28.8290004730225</v>
      </c>
      <c r="G8" s="42"/>
      <c r="H8" s="42">
        <f t="shared" si="1"/>
        <v>2.09703709372018e-9</v>
      </c>
      <c r="I8" s="43">
        <f ca="1" t="shared" si="2"/>
        <v>1.02697632536114</v>
      </c>
      <c r="J8" s="57">
        <f ca="1">STDEV(I8:I9:I10)</f>
        <v>0.0700926980737554</v>
      </c>
      <c r="K8" s="58">
        <f ca="1">AVERAGE(I8:I10)</f>
        <v>0.946041059615482</v>
      </c>
      <c r="L8" s="55">
        <f ca="1">AVERAGEA(H8:H9:H10)</f>
        <v>1.93177110825644e-9</v>
      </c>
      <c r="M8" s="56">
        <f ca="1" t="shared" ref="M8:M10" si="3">I26/$K$8</f>
        <v>0.286464692869325</v>
      </c>
    </row>
    <row r="9" spans="1:13">
      <c r="A9" s="35"/>
      <c r="B9" s="43"/>
      <c r="C9" s="37">
        <v>30.0100002288818</v>
      </c>
      <c r="D9" s="38">
        <v>1</v>
      </c>
      <c r="E9" s="39"/>
      <c r="F9" s="40">
        <f t="shared" si="0"/>
        <v>-29.0100002288818</v>
      </c>
      <c r="G9" s="42"/>
      <c r="H9" s="42">
        <f t="shared" si="1"/>
        <v>1.84977862589833e-9</v>
      </c>
      <c r="I9" s="43">
        <f ca="1" t="shared" si="2"/>
        <v>0.905887102162117</v>
      </c>
      <c r="J9" s="59"/>
      <c r="K9" s="60"/>
      <c r="L9" s="55"/>
      <c r="M9" s="56">
        <f ca="1" t="shared" si="3"/>
        <v>0.305538851431907</v>
      </c>
    </row>
    <row r="10" spans="1:13">
      <c r="A10" s="35"/>
      <c r="B10" s="43"/>
      <c r="C10" s="37">
        <v>30.0109996795654</v>
      </c>
      <c r="D10" s="38">
        <v>1</v>
      </c>
      <c r="E10" s="39"/>
      <c r="F10" s="40">
        <f t="shared" si="0"/>
        <v>-29.0109996795654</v>
      </c>
      <c r="G10" s="42"/>
      <c r="H10" s="42">
        <f t="shared" si="1"/>
        <v>1.84849760515081e-9</v>
      </c>
      <c r="I10" s="43">
        <f ca="1" t="shared" si="2"/>
        <v>0.905259751323193</v>
      </c>
      <c r="J10" s="36"/>
      <c r="K10" s="61"/>
      <c r="L10" s="55"/>
      <c r="M10" s="56">
        <f ca="1" t="shared" si="3"/>
        <v>0.315438176359725</v>
      </c>
    </row>
    <row r="11" spans="1:13">
      <c r="A11" s="44" t="s">
        <v>24</v>
      </c>
      <c r="B11" s="36" t="s">
        <v>21</v>
      </c>
      <c r="C11" s="37">
        <v>30.1679992675781</v>
      </c>
      <c r="D11" s="38">
        <v>1</v>
      </c>
      <c r="E11" s="39">
        <f>AVERAGE(D11:D13)</f>
        <v>1</v>
      </c>
      <c r="F11" s="40">
        <f t="shared" si="0"/>
        <v>-29.1679992675781</v>
      </c>
      <c r="G11" s="42"/>
      <c r="H11" s="42">
        <f t="shared" si="1"/>
        <v>1.65789608866508e-9</v>
      </c>
      <c r="I11" s="43">
        <f ca="1" t="shared" si="2"/>
        <v>0.811916984237694</v>
      </c>
      <c r="J11" s="57">
        <f ca="1">STDEV(I11:I12:I13)</f>
        <v>0.137852034184578</v>
      </c>
      <c r="K11" s="58">
        <f ca="1">AVERAGE(I11:I13)</f>
        <v>0.653944519930437</v>
      </c>
      <c r="L11" s="55">
        <f ca="1">AVERAGEA(H11:H12:H13)</f>
        <v>1.33532378659939e-9</v>
      </c>
      <c r="M11" s="56">
        <f ca="1" t="shared" ref="M11:M13" si="4">I29/$K$11</f>
        <v>0.879138810940243</v>
      </c>
    </row>
    <row r="12" spans="1:13">
      <c r="A12" s="44"/>
      <c r="B12" s="43"/>
      <c r="C12" s="37">
        <v>30.7089996337891</v>
      </c>
      <c r="D12" s="38">
        <v>1</v>
      </c>
      <c r="E12" s="39"/>
      <c r="F12" s="40">
        <f t="shared" si="0"/>
        <v>-29.7089996337891</v>
      </c>
      <c r="G12" s="42"/>
      <c r="H12" s="42">
        <f t="shared" si="1"/>
        <v>1.13946232171704e-9</v>
      </c>
      <c r="I12" s="43">
        <f ca="1" t="shared" si="2"/>
        <v>0.558025812489792</v>
      </c>
      <c r="J12" s="59"/>
      <c r="K12" s="60"/>
      <c r="L12" s="55"/>
      <c r="M12" s="56">
        <f ca="1" t="shared" si="4"/>
        <v>1.13615819175886</v>
      </c>
    </row>
    <row r="13" spans="1:13">
      <c r="A13" s="44"/>
      <c r="B13" s="43"/>
      <c r="C13" s="37">
        <v>30.6240005493164</v>
      </c>
      <c r="D13" s="38">
        <v>1</v>
      </c>
      <c r="E13" s="39"/>
      <c r="F13" s="40">
        <f t="shared" si="0"/>
        <v>-29.6240005493164</v>
      </c>
      <c r="G13" s="42"/>
      <c r="H13" s="42">
        <f t="shared" si="1"/>
        <v>1.20861294941605e-9</v>
      </c>
      <c r="I13" s="43">
        <f ca="1" t="shared" si="2"/>
        <v>0.591890763063824</v>
      </c>
      <c r="J13" s="36"/>
      <c r="K13" s="61"/>
      <c r="L13" s="55"/>
      <c r="M13" s="56">
        <f ca="1" t="shared" si="4"/>
        <v>0.89264853020452</v>
      </c>
    </row>
    <row r="14" spans="1:13">
      <c r="A14" s="44"/>
      <c r="B14" s="36" t="s">
        <v>22</v>
      </c>
      <c r="C14" s="37">
        <v>29.6509990692139</v>
      </c>
      <c r="D14" s="38">
        <v>1</v>
      </c>
      <c r="E14" s="39">
        <f>AVERAGE(D14:D16)</f>
        <v>1</v>
      </c>
      <c r="F14" s="40">
        <f t="shared" si="0"/>
        <v>-28.6509990692139</v>
      </c>
      <c r="G14" s="42"/>
      <c r="H14" s="42">
        <f t="shared" si="1"/>
        <v>2.37241070171353e-9</v>
      </c>
      <c r="I14" s="43">
        <f ca="1" t="shared" si="2"/>
        <v>1.16183430039903</v>
      </c>
      <c r="J14" s="57">
        <f ca="1">STDEV(I14:I15:I16)</f>
        <v>0.0246364219017437</v>
      </c>
      <c r="K14" s="54">
        <f ca="1">AVERAGE(I14:I16)</f>
        <v>1.17441871238107</v>
      </c>
      <c r="L14" s="55">
        <f ca="1">AVERAGEA(H14:H15:H16)</f>
        <v>2.39810747590131e-9</v>
      </c>
      <c r="M14" s="56">
        <f ca="1" t="shared" ref="M14:M16" si="5">I32/$K$14</f>
        <v>0.49877345718253</v>
      </c>
    </row>
    <row r="15" spans="1:13">
      <c r="A15" s="44"/>
      <c r="B15" s="43"/>
      <c r="C15" s="37">
        <v>29.6550006866455</v>
      </c>
      <c r="D15" s="38">
        <v>1</v>
      </c>
      <c r="E15" s="39"/>
      <c r="F15" s="40">
        <f t="shared" si="0"/>
        <v>-28.6550006866455</v>
      </c>
      <c r="G15" s="45"/>
      <c r="H15" s="42">
        <f t="shared" si="1"/>
        <v>2.36583944040379e-9</v>
      </c>
      <c r="I15" s="43">
        <f ca="1" t="shared" si="2"/>
        <v>1.15861617430432</v>
      </c>
      <c r="J15" s="59"/>
      <c r="K15" s="54"/>
      <c r="L15" s="55"/>
      <c r="M15" s="56">
        <f ca="1" t="shared" si="5"/>
        <v>0.42556650370745</v>
      </c>
    </row>
    <row r="16" ht="14.25" spans="1:13">
      <c r="A16" s="44"/>
      <c r="B16" s="43"/>
      <c r="C16" s="37">
        <v>29.6009998321533</v>
      </c>
      <c r="D16" s="38">
        <v>1</v>
      </c>
      <c r="E16" s="46"/>
      <c r="F16" s="40">
        <f t="shared" si="0"/>
        <v>-28.6009998321533</v>
      </c>
      <c r="G16" s="42"/>
      <c r="H16" s="42">
        <f t="shared" si="1"/>
        <v>2.45607228558662e-9</v>
      </c>
      <c r="I16" s="43">
        <f ca="1" t="shared" si="2"/>
        <v>1.20280566243987</v>
      </c>
      <c r="J16" s="36"/>
      <c r="K16" s="54"/>
      <c r="L16" s="55"/>
      <c r="M16" s="56">
        <f ca="1" t="shared" si="5"/>
        <v>0.440268731994445</v>
      </c>
    </row>
    <row r="17" spans="1:13">
      <c r="A17" s="44"/>
      <c r="B17" s="36" t="s">
        <v>23</v>
      </c>
      <c r="C17" s="37">
        <v>29.7569999694824</v>
      </c>
      <c r="D17" s="38">
        <v>1</v>
      </c>
      <c r="E17" s="47">
        <f>AVERAGE(D17:D19)</f>
        <v>1</v>
      </c>
      <c r="F17" s="40">
        <f t="shared" si="0"/>
        <v>-28.7569999694824</v>
      </c>
      <c r="G17" s="48"/>
      <c r="H17" s="42">
        <f t="shared" si="1"/>
        <v>2.20434935164886e-9</v>
      </c>
      <c r="I17" s="43">
        <f ca="1" t="shared" si="2"/>
        <v>1.07953006827958</v>
      </c>
      <c r="J17" s="57">
        <f ca="1">STDEV(I17:I18:I19)</f>
        <v>0.0833594498447139</v>
      </c>
      <c r="K17" s="54">
        <f ca="1">AVERAGE(I17:I19)</f>
        <v>0.986531021476365</v>
      </c>
      <c r="L17" s="55">
        <f ca="1">AVERAGEA(H17:H18:H19)</f>
        <v>2.01444969572605e-9</v>
      </c>
      <c r="M17" s="56">
        <f ca="1" t="shared" ref="M17:M19" si="6">I35/$K$17</f>
        <v>0.431959363280298</v>
      </c>
    </row>
    <row r="18" spans="1:13">
      <c r="A18" s="44"/>
      <c r="B18" s="43"/>
      <c r="C18" s="37">
        <v>29.923999786377</v>
      </c>
      <c r="D18" s="38">
        <v>1</v>
      </c>
      <c r="E18" s="49"/>
      <c r="F18" s="40">
        <f t="shared" si="0"/>
        <v>-28.923999786377</v>
      </c>
      <c r="G18" s="50"/>
      <c r="H18" s="42">
        <f t="shared" si="1"/>
        <v>1.96339856716314e-9</v>
      </c>
      <c r="I18" s="43">
        <f ca="1" t="shared" si="2"/>
        <v>0.961529889844466</v>
      </c>
      <c r="J18" s="59"/>
      <c r="K18" s="54"/>
      <c r="L18" s="55"/>
      <c r="M18" s="56">
        <f ca="1" t="shared" si="6"/>
        <v>0.24758022734609</v>
      </c>
    </row>
    <row r="19" spans="1:13">
      <c r="A19" s="44"/>
      <c r="B19" s="43"/>
      <c r="C19" s="37">
        <v>29.9899997711182</v>
      </c>
      <c r="D19" s="38">
        <v>1</v>
      </c>
      <c r="E19" s="49"/>
      <c r="F19" s="40">
        <f t="shared" si="0"/>
        <v>-28.9899997711182</v>
      </c>
      <c r="G19" s="50"/>
      <c r="H19" s="42">
        <f t="shared" si="1"/>
        <v>1.87560116836614e-9</v>
      </c>
      <c r="I19" s="43">
        <f ca="1" t="shared" si="2"/>
        <v>0.918533106305052</v>
      </c>
      <c r="J19" s="36"/>
      <c r="K19" s="54"/>
      <c r="L19" s="55"/>
      <c r="M19" s="56">
        <f ca="1" t="shared" si="6"/>
        <v>0.459445708256894</v>
      </c>
    </row>
    <row r="20" spans="1:12">
      <c r="A20" s="35" t="s">
        <v>20</v>
      </c>
      <c r="B20" s="36" t="s">
        <v>25</v>
      </c>
      <c r="C20" s="37">
        <v>31.8490009307861</v>
      </c>
      <c r="D20" s="38">
        <v>1</v>
      </c>
      <c r="E20" s="39">
        <f>AVERAGE(D20:D22)</f>
        <v>1</v>
      </c>
      <c r="F20" s="40">
        <f t="shared" si="0"/>
        <v>-30.8490009307861</v>
      </c>
      <c r="G20" s="41">
        <v>2</v>
      </c>
      <c r="H20" s="42">
        <f t="shared" si="1"/>
        <v>5.17041477034618e-10</v>
      </c>
      <c r="I20" s="43">
        <f ca="1" t="shared" si="2"/>
        <v>0.25320932936018</v>
      </c>
      <c r="J20" s="57">
        <f ca="1">STDEV(I20:I21:I22)</f>
        <v>0.0908186538988709</v>
      </c>
      <c r="K20" s="54">
        <f ca="1">AVERAGE(I20:I22)</f>
        <v>0.35174992786186</v>
      </c>
      <c r="L20" s="55">
        <f ca="1">AVERAGEA(H20:H21:H22)</f>
        <v>7.18256719482145e-10</v>
      </c>
    </row>
    <row r="21" spans="1:12">
      <c r="A21" s="35"/>
      <c r="B21" s="43"/>
      <c r="C21" s="37">
        <v>31.3020000457764</v>
      </c>
      <c r="D21" s="38">
        <v>1</v>
      </c>
      <c r="E21" s="39"/>
      <c r="F21" s="40">
        <f t="shared" si="0"/>
        <v>-30.3020000457764</v>
      </c>
      <c r="G21" s="41"/>
      <c r="H21" s="42">
        <f t="shared" si="1"/>
        <v>7.55421006903198e-10</v>
      </c>
      <c r="I21" s="43">
        <f ca="1" t="shared" si="2"/>
        <v>0.369950294199982</v>
      </c>
      <c r="J21" s="59"/>
      <c r="K21" s="54"/>
      <c r="L21" s="55"/>
    </row>
    <row r="22" spans="1:12">
      <c r="A22" s="35"/>
      <c r="B22" s="43"/>
      <c r="C22" s="37">
        <v>31.0779991149902</v>
      </c>
      <c r="D22" s="38">
        <v>1</v>
      </c>
      <c r="E22" s="39"/>
      <c r="F22" s="40">
        <f t="shared" si="0"/>
        <v>-30.0779991149902</v>
      </c>
      <c r="G22" s="41"/>
      <c r="H22" s="42">
        <f t="shared" si="1"/>
        <v>8.82307674508619e-10</v>
      </c>
      <c r="I22" s="43">
        <f ca="1" t="shared" si="2"/>
        <v>0.432090160025419</v>
      </c>
      <c r="J22" s="36"/>
      <c r="K22" s="54"/>
      <c r="L22" s="55"/>
    </row>
    <row r="23" spans="1:12">
      <c r="A23" s="35"/>
      <c r="B23" s="36" t="s">
        <v>26</v>
      </c>
      <c r="C23" s="37">
        <v>31.1119995117188</v>
      </c>
      <c r="D23" s="38">
        <v>1</v>
      </c>
      <c r="E23" s="39">
        <f>AVERAGE(D23:D25)</f>
        <v>1</v>
      </c>
      <c r="F23" s="40">
        <f t="shared" si="0"/>
        <v>-30.1119995117188</v>
      </c>
      <c r="G23" s="41"/>
      <c r="H23" s="42">
        <f t="shared" si="1"/>
        <v>8.61757193885625e-10</v>
      </c>
      <c r="I23" s="43">
        <f ca="1" t="shared" si="2"/>
        <v>0.422026028523974</v>
      </c>
      <c r="J23" s="57">
        <f ca="1">STDEV(I23:I24:I25)</f>
        <v>0.0564500484411325</v>
      </c>
      <c r="K23" s="54">
        <f ca="1">AVERAGE(I23:I25)</f>
        <v>0.422221799970359</v>
      </c>
      <c r="L23" s="55">
        <f ca="1">AVERAGEA(H23:H24:H25)</f>
        <v>8.62156949921692e-10</v>
      </c>
    </row>
    <row r="24" spans="1:12">
      <c r="A24" s="35"/>
      <c r="B24" s="43"/>
      <c r="C24" s="37">
        <v>31.318000793457</v>
      </c>
      <c r="D24" s="38">
        <v>1</v>
      </c>
      <c r="E24" s="39"/>
      <c r="F24" s="40">
        <f t="shared" si="0"/>
        <v>-30.318000793457</v>
      </c>
      <c r="G24" s="41"/>
      <c r="H24" s="42">
        <f t="shared" si="1"/>
        <v>7.47089018269459e-10</v>
      </c>
      <c r="I24" s="43">
        <f ca="1" t="shared" si="2"/>
        <v>0.365869891857243</v>
      </c>
      <c r="J24" s="59"/>
      <c r="K24" s="54"/>
      <c r="L24" s="55"/>
    </row>
    <row r="25" spans="1:12">
      <c r="A25" s="35"/>
      <c r="B25" s="43"/>
      <c r="C25" s="37">
        <v>30.9300003051758</v>
      </c>
      <c r="D25" s="38">
        <v>1</v>
      </c>
      <c r="E25" s="39"/>
      <c r="F25" s="40">
        <f t="shared" si="0"/>
        <v>-29.9300003051758</v>
      </c>
      <c r="G25" s="41"/>
      <c r="H25" s="42">
        <f t="shared" si="1"/>
        <v>9.77624637609991e-10</v>
      </c>
      <c r="I25" s="43">
        <f ca="1" t="shared" si="2"/>
        <v>0.478769479529861</v>
      </c>
      <c r="J25" s="36"/>
      <c r="K25" s="54"/>
      <c r="L25" s="55"/>
    </row>
    <row r="26" spans="1:12">
      <c r="A26" s="35"/>
      <c r="B26" s="36" t="s">
        <v>27</v>
      </c>
      <c r="C26" s="37">
        <v>31.7509994506836</v>
      </c>
      <c r="D26" s="38">
        <v>1</v>
      </c>
      <c r="E26" s="39">
        <f>AVERAGE(D26:D28)</f>
        <v>1</v>
      </c>
      <c r="F26" s="40">
        <f t="shared" si="0"/>
        <v>-30.7509994506836</v>
      </c>
      <c r="G26" s="42"/>
      <c r="H26" s="42">
        <f t="shared" si="1"/>
        <v>5.53384217220517e-10</v>
      </c>
      <c r="I26" s="43">
        <f ca="1" t="shared" si="2"/>
        <v>0.27100736158452</v>
      </c>
      <c r="J26" s="57">
        <f ca="1">STDEV(I26:I27:I28)</f>
        <v>0.013932216764385</v>
      </c>
      <c r="K26" s="54">
        <f ca="1">AVERAGE(I26:I28)</f>
        <v>0.286159042317796</v>
      </c>
      <c r="L26" s="55">
        <f ca="1">AVERAGEA(H26:H27:H28)</f>
        <v>5.84323232799782e-10</v>
      </c>
    </row>
    <row r="27" spans="1:12">
      <c r="A27" s="35"/>
      <c r="B27" s="43"/>
      <c r="C27" s="37">
        <v>31.6580009460449</v>
      </c>
      <c r="D27" s="38">
        <v>1</v>
      </c>
      <c r="E27" s="39"/>
      <c r="F27" s="40">
        <f t="shared" si="0"/>
        <v>-30.6580009460449</v>
      </c>
      <c r="G27" s="42"/>
      <c r="H27" s="42">
        <f t="shared" si="1"/>
        <v>5.90231125646014e-10</v>
      </c>
      <c r="I27" s="43">
        <f ca="1" t="shared" si="2"/>
        <v>0.289052298762338</v>
      </c>
      <c r="J27" s="59"/>
      <c r="K27" s="54"/>
      <c r="L27" s="55"/>
    </row>
    <row r="28" spans="1:12">
      <c r="A28" s="35"/>
      <c r="B28" s="43"/>
      <c r="C28" s="37">
        <v>31.6119995117188</v>
      </c>
      <c r="D28" s="38">
        <v>1</v>
      </c>
      <c r="E28" s="39"/>
      <c r="F28" s="40">
        <f t="shared" si="0"/>
        <v>-30.6119995117188</v>
      </c>
      <c r="G28" s="42"/>
      <c r="H28" s="42">
        <f t="shared" si="1"/>
        <v>6.09354355532816e-10</v>
      </c>
      <c r="I28" s="43">
        <f ca="1" t="shared" si="2"/>
        <v>0.29841746660653</v>
      </c>
      <c r="J28" s="36"/>
      <c r="K28" s="54"/>
      <c r="L28" s="55"/>
    </row>
    <row r="29" spans="1:12">
      <c r="A29" s="44" t="s">
        <v>24</v>
      </c>
      <c r="B29" s="36" t="s">
        <v>25</v>
      </c>
      <c r="C29" s="37">
        <v>30.6660003662109</v>
      </c>
      <c r="D29" s="38">
        <v>1</v>
      </c>
      <c r="E29" s="39">
        <f>AVERAGE(D29:D31)</f>
        <v>1</v>
      </c>
      <c r="F29" s="40">
        <f t="shared" si="0"/>
        <v>-29.6660003662109</v>
      </c>
      <c r="G29" s="42"/>
      <c r="H29" s="42">
        <f t="shared" si="1"/>
        <v>1.17393496597121e-9</v>
      </c>
      <c r="I29" s="43">
        <f ca="1" t="shared" si="2"/>
        <v>0.574908007672532</v>
      </c>
      <c r="J29" s="57">
        <f ca="1">STDEV(I29:I30:I31)</f>
        <v>0.0945918296383269</v>
      </c>
      <c r="K29" s="54">
        <f ca="1">AVERAGE(I29:I31)</f>
        <v>0.633878348499506</v>
      </c>
      <c r="L29" s="55">
        <f ca="1">AVERAGEA(H29:H30:H31)</f>
        <v>1.29434961340722e-9</v>
      </c>
    </row>
    <row r="30" spans="1:12">
      <c r="A30" s="44"/>
      <c r="B30" s="43"/>
      <c r="C30" s="37">
        <v>30.2959995269775</v>
      </c>
      <c r="D30" s="38">
        <v>1</v>
      </c>
      <c r="E30" s="39"/>
      <c r="F30" s="40">
        <f t="shared" si="0"/>
        <v>-29.2959995269775</v>
      </c>
      <c r="G30" s="42"/>
      <c r="H30" s="42">
        <f t="shared" si="1"/>
        <v>1.51713905879536e-9</v>
      </c>
      <c r="I30" s="43">
        <f ca="1" t="shared" si="2"/>
        <v>0.742984423274782</v>
      </c>
      <c r="J30" s="59"/>
      <c r="K30" s="54"/>
      <c r="L30" s="55"/>
    </row>
    <row r="31" spans="1:12">
      <c r="A31" s="44"/>
      <c r="B31" s="43"/>
      <c r="C31" s="37">
        <v>30.6439990997314</v>
      </c>
      <c r="D31" s="38">
        <v>1</v>
      </c>
      <c r="E31" s="39"/>
      <c r="F31" s="40">
        <f t="shared" si="0"/>
        <v>-29.6439990997314</v>
      </c>
      <c r="G31" s="42"/>
      <c r="H31" s="42">
        <f t="shared" si="1"/>
        <v>1.19197481545508e-9</v>
      </c>
      <c r="I31" s="43">
        <f ca="1" t="shared" si="2"/>
        <v>0.583742614551205</v>
      </c>
      <c r="J31" s="36"/>
      <c r="K31" s="54"/>
      <c r="L31" s="55"/>
    </row>
    <row r="32" spans="1:12">
      <c r="A32" s="44"/>
      <c r="B32" s="36" t="s">
        <v>26</v>
      </c>
      <c r="C32" s="37">
        <v>30.6389999389648</v>
      </c>
      <c r="D32" s="38">
        <v>1</v>
      </c>
      <c r="E32" s="39">
        <f>AVERAGE(D32:D34)</f>
        <v>1</v>
      </c>
      <c r="F32" s="40">
        <f t="shared" si="0"/>
        <v>-29.6389999389648</v>
      </c>
      <c r="G32" s="42"/>
      <c r="H32" s="42">
        <f t="shared" si="1"/>
        <v>1.19611235645057e-9</v>
      </c>
      <c r="I32" s="43">
        <f ca="1" t="shared" si="2"/>
        <v>0.585768881354164</v>
      </c>
      <c r="J32" s="57">
        <f ca="1">STDEV(I32:I33:I34)</f>
        <v>0.0454805339179763</v>
      </c>
      <c r="K32" s="54">
        <f ca="1">AVERAGE(I32:I34)</f>
        <v>0.534207328000449</v>
      </c>
      <c r="L32" s="55">
        <f ca="1">AVERAGEA(H32:H33:H34)</f>
        <v>1.09082610269535e-9</v>
      </c>
    </row>
    <row r="33" spans="1:12">
      <c r="A33" s="44"/>
      <c r="B33" s="43"/>
      <c r="C33" s="37">
        <v>30.8680000305176</v>
      </c>
      <c r="D33" s="38">
        <v>1</v>
      </c>
      <c r="E33" s="39"/>
      <c r="F33" s="40">
        <f t="shared" si="0"/>
        <v>-29.8680000305176</v>
      </c>
      <c r="G33" s="45"/>
      <c r="H33" s="42">
        <f t="shared" si="1"/>
        <v>1.02055421403402e-9</v>
      </c>
      <c r="I33" s="43">
        <f ca="1" t="shared" si="2"/>
        <v>0.499793265316619</v>
      </c>
      <c r="J33" s="59"/>
      <c r="K33" s="54"/>
      <c r="L33" s="55"/>
    </row>
    <row r="34" ht="14.25" spans="1:12">
      <c r="A34" s="44"/>
      <c r="B34" s="43"/>
      <c r="C34" s="37">
        <v>30.8190002441406</v>
      </c>
      <c r="D34" s="38">
        <v>1</v>
      </c>
      <c r="E34" s="46"/>
      <c r="F34" s="40">
        <f t="shared" si="0"/>
        <v>-29.8190002441406</v>
      </c>
      <c r="G34" s="42"/>
      <c r="H34" s="42">
        <f t="shared" si="1"/>
        <v>1.05581173760147e-9</v>
      </c>
      <c r="I34" s="43">
        <f ca="1" t="shared" si="2"/>
        <v>0.517059837330564</v>
      </c>
      <c r="J34" s="36"/>
      <c r="K34" s="54"/>
      <c r="L34" s="55"/>
    </row>
    <row r="35" spans="1:12">
      <c r="A35" s="44"/>
      <c r="B35" s="36" t="s">
        <v>27</v>
      </c>
      <c r="C35" s="37">
        <v>31.0979995727539</v>
      </c>
      <c r="D35" s="38">
        <v>1</v>
      </c>
      <c r="E35" s="47">
        <f>AVERAGE(D35:D37)</f>
        <v>1</v>
      </c>
      <c r="F35" s="40">
        <f t="shared" si="0"/>
        <v>-30.0979995727539</v>
      </c>
      <c r="G35" s="48"/>
      <c r="H35" s="42">
        <f t="shared" si="1"/>
        <v>8.70160407926013e-10</v>
      </c>
      <c r="I35" s="43">
        <f ca="1" t="shared" si="2"/>
        <v>0.426141311893193</v>
      </c>
      <c r="J35" s="57">
        <f ca="1">STDEV(I35:I36:I37)</f>
        <v>0.113656870575341</v>
      </c>
      <c r="K35" s="54">
        <f ca="1">AVERAGE(I35:I37)</f>
        <v>0.374548110117962</v>
      </c>
      <c r="L35" s="55">
        <f ca="1">AVERAGEA(H35:H36:H37)</f>
        <v>7.64809529590622e-10</v>
      </c>
    </row>
    <row r="36" spans="1:12">
      <c r="A36" s="44"/>
      <c r="B36" s="43"/>
      <c r="C36" s="37">
        <v>31.9009990692139</v>
      </c>
      <c r="D36" s="38">
        <v>1</v>
      </c>
      <c r="E36" s="49"/>
      <c r="F36" s="40">
        <f t="shared" si="0"/>
        <v>-30.9009990692139</v>
      </c>
      <c r="G36" s="50"/>
      <c r="H36" s="42">
        <f t="shared" si="1"/>
        <v>4.98737913645116e-10</v>
      </c>
      <c r="I36" s="43">
        <f ca="1" t="shared" si="2"/>
        <v>0.244245574581089</v>
      </c>
      <c r="J36" s="59"/>
      <c r="K36" s="54"/>
      <c r="L36" s="55"/>
    </row>
    <row r="37" spans="1:12">
      <c r="A37" s="44"/>
      <c r="B37" s="43"/>
      <c r="C37" s="37">
        <v>31.0090007781982</v>
      </c>
      <c r="D37" s="38">
        <v>1</v>
      </c>
      <c r="E37" s="49"/>
      <c r="F37" s="40">
        <f t="shared" si="0"/>
        <v>-30.0090007781982</v>
      </c>
      <c r="G37" s="50"/>
      <c r="H37" s="42">
        <f t="shared" si="1"/>
        <v>9.25530267200738e-10</v>
      </c>
      <c r="I37" s="43">
        <f ca="1" t="shared" si="2"/>
        <v>0.453257443879605</v>
      </c>
      <c r="J37" s="36"/>
      <c r="K37" s="54"/>
      <c r="L37" s="55"/>
    </row>
  </sheetData>
  <mergeCells count="68">
    <mergeCell ref="A2:A10"/>
    <mergeCell ref="A11:A19"/>
    <mergeCell ref="A20:A28"/>
    <mergeCell ref="A29:A37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E2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G2:G3"/>
    <mergeCell ref="G5:G6"/>
    <mergeCell ref="G20:G21"/>
    <mergeCell ref="G23:G24"/>
    <mergeCell ref="J2:J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K2:K4"/>
    <mergeCell ref="K5:K7"/>
    <mergeCell ref="K8:K10"/>
    <mergeCell ref="K11:K13"/>
    <mergeCell ref="K14:K16"/>
    <mergeCell ref="K17:K19"/>
    <mergeCell ref="K20:K22"/>
    <mergeCell ref="K23:K25"/>
    <mergeCell ref="K26:K28"/>
    <mergeCell ref="K29:K31"/>
    <mergeCell ref="K32:K34"/>
    <mergeCell ref="K35:K37"/>
    <mergeCell ref="L2:L4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L35:L3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A1" sqref="A1:B1"/>
    </sheetView>
  </sheetViews>
  <sheetFormatPr defaultColWidth="9" defaultRowHeight="13.5"/>
  <cols>
    <col min="1" max="5" width="9" style="32"/>
    <col min="6" max="6" width="24.125" style="32" customWidth="1"/>
    <col min="7" max="16384" width="9" style="32"/>
  </cols>
  <sheetData>
    <row r="1" ht="28.5" spans="1:13">
      <c r="A1" s="2" t="s">
        <v>1</v>
      </c>
      <c r="B1" s="3" t="s">
        <v>18</v>
      </c>
      <c r="C1" s="33" t="s">
        <v>2</v>
      </c>
      <c r="D1" s="33" t="s">
        <v>3</v>
      </c>
      <c r="E1" s="33" t="s">
        <v>4</v>
      </c>
      <c r="F1" s="34" t="s">
        <v>5</v>
      </c>
      <c r="G1" s="34"/>
      <c r="H1" s="34" t="s">
        <v>16</v>
      </c>
      <c r="I1" s="34" t="s">
        <v>17</v>
      </c>
      <c r="J1" s="34" t="s">
        <v>8</v>
      </c>
      <c r="K1" s="51" t="s">
        <v>9</v>
      </c>
      <c r="L1" s="52"/>
      <c r="M1" s="53" t="s">
        <v>19</v>
      </c>
    </row>
    <row r="2" spans="1:13">
      <c r="A2" s="35" t="s">
        <v>20</v>
      </c>
      <c r="B2" s="36" t="s">
        <v>21</v>
      </c>
      <c r="C2" s="37">
        <v>29.9689998626709</v>
      </c>
      <c r="D2" s="38">
        <v>1</v>
      </c>
      <c r="E2" s="39">
        <f>AVERAGE(D2:D4)</f>
        <v>1</v>
      </c>
      <c r="F2" s="40">
        <f>$E$2-C2</f>
        <v>-28.9689998626709</v>
      </c>
      <c r="G2" s="41">
        <v>2</v>
      </c>
      <c r="H2" s="42">
        <f>POWER($G$2,F2)</f>
        <v>1.90310213709456e-9</v>
      </c>
      <c r="I2" s="43">
        <f ca="1">H2/$L$2</f>
        <v>1.01072440722714</v>
      </c>
      <c r="J2" s="43">
        <f ca="1">STDEV(I2:I3:I4)</f>
        <v>0.0440526434810492</v>
      </c>
      <c r="K2" s="54">
        <f ca="1">AVERAGE(I2:I4)</f>
        <v>1</v>
      </c>
      <c r="L2" s="55">
        <f ca="1">AVERAGEA(H2:H3:H4)</f>
        <v>1.88290905363174e-9</v>
      </c>
      <c r="M2" s="56">
        <f ca="1">I20/$K$2</f>
        <v>10.5882305762</v>
      </c>
    </row>
    <row r="3" spans="1:13">
      <c r="A3" s="35"/>
      <c r="B3" s="43" t="s">
        <v>28</v>
      </c>
      <c r="C3" s="37">
        <v>29.9309997558594</v>
      </c>
      <c r="D3" s="38">
        <v>1</v>
      </c>
      <c r="E3" s="39"/>
      <c r="F3" s="40">
        <f t="shared" ref="F3:F37" si="0">$E$2-C3</f>
        <v>-28.9309997558594</v>
      </c>
      <c r="G3" s="41"/>
      <c r="H3" s="42">
        <f t="shared" ref="H3:H37" si="1">POWER($G$2,F3)</f>
        <v>1.95389521325113e-9</v>
      </c>
      <c r="I3" s="43">
        <f ca="1" t="shared" ref="I3:I37" si="2">H3/$L$2</f>
        <v>1.03770025933142</v>
      </c>
      <c r="J3" s="43"/>
      <c r="K3" s="54"/>
      <c r="L3" s="55"/>
      <c r="M3" s="56">
        <f ca="1">I21/$K$2</f>
        <v>10.8934571713043</v>
      </c>
    </row>
    <row r="4" spans="1:13">
      <c r="A4" s="35"/>
      <c r="B4" s="43" t="s">
        <v>28</v>
      </c>
      <c r="C4" s="37">
        <v>30.0559997558594</v>
      </c>
      <c r="D4" s="38">
        <v>1</v>
      </c>
      <c r="E4" s="39"/>
      <c r="F4" s="40">
        <f t="shared" si="0"/>
        <v>-29.0559997558594</v>
      </c>
      <c r="G4" s="41"/>
      <c r="H4" s="42">
        <f t="shared" si="1"/>
        <v>1.79172981054954e-9</v>
      </c>
      <c r="I4" s="43">
        <f ca="1" t="shared" si="2"/>
        <v>0.951575333441444</v>
      </c>
      <c r="J4" s="43"/>
      <c r="K4" s="54"/>
      <c r="L4" s="55"/>
      <c r="M4" s="56">
        <f ca="1">I22/$K$2</f>
        <v>10.0727737454803</v>
      </c>
    </row>
    <row r="5" spans="1:13">
      <c r="A5" s="35"/>
      <c r="B5" s="36" t="s">
        <v>22</v>
      </c>
      <c r="C5" s="37">
        <v>29.8719997406006</v>
      </c>
      <c r="D5" s="38">
        <v>1</v>
      </c>
      <c r="E5" s="39">
        <f t="shared" ref="E5" si="3">AVERAGE(D5:D7)</f>
        <v>1</v>
      </c>
      <c r="F5" s="40">
        <f t="shared" si="0"/>
        <v>-28.8719997406006</v>
      </c>
      <c r="G5" s="41"/>
      <c r="H5" s="42">
        <f t="shared" si="1"/>
        <v>2.03545752090319e-9</v>
      </c>
      <c r="I5" s="43">
        <f ca="1" t="shared" si="2"/>
        <v>1.08101743787211</v>
      </c>
      <c r="J5" s="57">
        <f ca="1">STDEV(I5:I6:I7)</f>
        <v>0.0492093938085106</v>
      </c>
      <c r="K5" s="58">
        <f ca="1" t="shared" ref="K5" si="4">AVERAGE(I5:I7)</f>
        <v>1.04622114181203</v>
      </c>
      <c r="L5" s="55">
        <f ca="1">AVERAGEA(H5:H6:H7)</f>
        <v>1.96993926001882e-9</v>
      </c>
      <c r="M5" s="56">
        <f ca="1">I23/$K$5</f>
        <v>10.7868433822997</v>
      </c>
    </row>
    <row r="6" spans="1:13">
      <c r="A6" s="35"/>
      <c r="B6" s="43" t="s">
        <v>28</v>
      </c>
      <c r="C6" s="37">
        <v>29.5580005645752</v>
      </c>
      <c r="D6" s="38">
        <v>1</v>
      </c>
      <c r="E6" s="39"/>
      <c r="F6" s="40">
        <f t="shared" si="0"/>
        <v>-28.5580005645752</v>
      </c>
      <c r="G6" s="41"/>
      <c r="H6" s="42"/>
      <c r="I6" s="43"/>
      <c r="J6" s="59"/>
      <c r="K6" s="60"/>
      <c r="L6" s="55"/>
      <c r="M6" s="56">
        <f ca="1" t="shared" ref="M6:M7" si="5">I24/$K$5</f>
        <v>10.2191388454801</v>
      </c>
    </row>
    <row r="7" spans="1:13">
      <c r="A7" s="35"/>
      <c r="B7" s="43" t="s">
        <v>28</v>
      </c>
      <c r="C7" s="37">
        <v>29.9680004119873</v>
      </c>
      <c r="D7" s="38">
        <v>1</v>
      </c>
      <c r="E7" s="39"/>
      <c r="F7" s="40">
        <f t="shared" si="0"/>
        <v>-28.9680004119873</v>
      </c>
      <c r="G7" s="41"/>
      <c r="H7" s="42">
        <f t="shared" si="1"/>
        <v>1.90442099913445e-9</v>
      </c>
      <c r="I7" s="43">
        <f ca="1" t="shared" si="2"/>
        <v>1.01142484575196</v>
      </c>
      <c r="J7" s="36"/>
      <c r="K7" s="61"/>
      <c r="L7" s="55"/>
      <c r="M7" s="56">
        <f ca="1" t="shared" si="5"/>
        <v>9.34504759687912</v>
      </c>
    </row>
    <row r="8" spans="1:13">
      <c r="A8" s="35"/>
      <c r="B8" s="36" t="s">
        <v>23</v>
      </c>
      <c r="C8" s="37">
        <v>30.701000213623</v>
      </c>
      <c r="D8" s="38">
        <v>1</v>
      </c>
      <c r="E8" s="39">
        <f t="shared" ref="E8" si="6">AVERAGE(D8:D10)</f>
        <v>1</v>
      </c>
      <c r="F8" s="40">
        <f t="shared" si="0"/>
        <v>-29.701000213623</v>
      </c>
      <c r="G8" s="42"/>
      <c r="H8" s="42">
        <f t="shared" si="1"/>
        <v>1.14579793305996e-9</v>
      </c>
      <c r="I8" s="43">
        <f ca="1" t="shared" si="2"/>
        <v>0.608525372401791</v>
      </c>
      <c r="J8" s="57">
        <f ca="1">STDEV(I8:I9:I10)</f>
        <v>0.1248867708241</v>
      </c>
      <c r="K8" s="58">
        <f ca="1" t="shared" ref="K8" si="7">AVERAGE(I8:I10)</f>
        <v>0.735369474373378</v>
      </c>
      <c r="L8" s="55">
        <f ca="1">AVERAGEA(H8:H9:H10)</f>
        <v>1.38463384106205e-9</v>
      </c>
      <c r="M8" s="56">
        <f ca="1">I26/$K$8</f>
        <v>11.809280128956</v>
      </c>
    </row>
    <row r="9" spans="1:13">
      <c r="A9" s="35"/>
      <c r="B9" s="43" t="s">
        <v>28</v>
      </c>
      <c r="C9" s="37">
        <v>30.4200000762939</v>
      </c>
      <c r="D9" s="38">
        <v>1</v>
      </c>
      <c r="E9" s="39"/>
      <c r="F9" s="40">
        <f t="shared" si="0"/>
        <v>-29.4200000762939</v>
      </c>
      <c r="G9" s="42"/>
      <c r="H9" s="42">
        <f t="shared" si="1"/>
        <v>1.39218677727783e-9</v>
      </c>
      <c r="I9" s="43">
        <f ca="1" t="shared" si="2"/>
        <v>0.739380786657002</v>
      </c>
      <c r="J9" s="59"/>
      <c r="K9" s="60"/>
      <c r="L9" s="55"/>
      <c r="M9" s="56">
        <f ca="1" t="shared" ref="M9:M10" si="8">I27/$K$8</f>
        <v>10.8592219053826</v>
      </c>
    </row>
    <row r="10" spans="1:13">
      <c r="A10" s="35"/>
      <c r="B10" s="43" t="s">
        <v>28</v>
      </c>
      <c r="C10" s="37">
        <v>30.2049999237061</v>
      </c>
      <c r="D10" s="38">
        <v>1</v>
      </c>
      <c r="E10" s="39"/>
      <c r="F10" s="40">
        <f t="shared" si="0"/>
        <v>-29.2049999237061</v>
      </c>
      <c r="G10" s="42"/>
      <c r="H10" s="42">
        <f t="shared" si="1"/>
        <v>1.61591681284836e-9</v>
      </c>
      <c r="I10" s="43">
        <f ca="1" t="shared" si="2"/>
        <v>0.858202264061342</v>
      </c>
      <c r="J10" s="36"/>
      <c r="K10" s="61"/>
      <c r="L10" s="55"/>
      <c r="M10" s="56">
        <f ca="1" t="shared" si="8"/>
        <v>11.5422147408087</v>
      </c>
    </row>
    <row r="11" spans="1:13">
      <c r="A11" s="44" t="s">
        <v>24</v>
      </c>
      <c r="B11" s="36" t="s">
        <v>21</v>
      </c>
      <c r="C11" s="37">
        <v>30.511999130249</v>
      </c>
      <c r="D11" s="38">
        <v>1</v>
      </c>
      <c r="E11" s="39">
        <f t="shared" ref="E11" si="9">AVERAGE(D11:D13)</f>
        <v>1</v>
      </c>
      <c r="F11" s="40">
        <f t="shared" si="0"/>
        <v>-29.511999130249</v>
      </c>
      <c r="G11" s="42"/>
      <c r="H11" s="42">
        <f t="shared" si="1"/>
        <v>1.30618000045512e-9</v>
      </c>
      <c r="I11" s="43">
        <f ca="1" t="shared" si="2"/>
        <v>0.693703181221508</v>
      </c>
      <c r="J11" s="57">
        <f ca="1">STDEV(I11:I12:I13)</f>
        <v>0.0740332792713401</v>
      </c>
      <c r="K11" s="58">
        <f ca="1">AVERAGE(I11:I13)</f>
        <v>0.637208030570918</v>
      </c>
      <c r="L11" s="55">
        <f ca="1">AVERAGEA(H11:H12:H13)</f>
        <v>1.19980476980883e-9</v>
      </c>
      <c r="M11" s="56">
        <f ca="1">I29/$K$11</f>
        <v>8.04198905814554</v>
      </c>
    </row>
    <row r="12" spans="1:13">
      <c r="A12" s="44"/>
      <c r="B12" s="43" t="s">
        <v>28</v>
      </c>
      <c r="C12" s="37">
        <v>30.8379993438721</v>
      </c>
      <c r="D12" s="38">
        <v>1</v>
      </c>
      <c r="E12" s="39"/>
      <c r="F12" s="40">
        <f t="shared" si="0"/>
        <v>-29.8379993438721</v>
      </c>
      <c r="G12" s="42"/>
      <c r="H12" s="42">
        <f t="shared" si="1"/>
        <v>1.04199872340573e-9</v>
      </c>
      <c r="I12" s="43">
        <f ca="1" t="shared" si="2"/>
        <v>0.553398328716902</v>
      </c>
      <c r="J12" s="59"/>
      <c r="K12" s="60"/>
      <c r="L12" s="55"/>
      <c r="M12" s="56">
        <f ca="1" t="shared" ref="M12:M13" si="10">I30/$K$11</f>
        <v>7.82750657781268</v>
      </c>
    </row>
    <row r="13" spans="1:13">
      <c r="A13" s="44"/>
      <c r="B13" s="43" t="s">
        <v>28</v>
      </c>
      <c r="C13" s="37">
        <v>30.5739994049072</v>
      </c>
      <c r="D13" s="38">
        <v>1</v>
      </c>
      <c r="E13" s="39"/>
      <c r="F13" s="40">
        <f t="shared" si="0"/>
        <v>-29.5739994049072</v>
      </c>
      <c r="G13" s="42"/>
      <c r="H13" s="42">
        <f t="shared" si="1"/>
        <v>1.25123558556565e-9</v>
      </c>
      <c r="I13" s="43">
        <f ca="1" t="shared" si="2"/>
        <v>0.664522581774343</v>
      </c>
      <c r="J13" s="36"/>
      <c r="K13" s="61"/>
      <c r="L13" s="55"/>
      <c r="M13" s="56">
        <f ca="1" t="shared" si="10"/>
        <v>8.81250604914686</v>
      </c>
    </row>
    <row r="14" spans="1:13">
      <c r="A14" s="44"/>
      <c r="B14" s="36" t="s">
        <v>22</v>
      </c>
      <c r="C14" s="37">
        <v>30.6760005950928</v>
      </c>
      <c r="D14" s="38">
        <v>1</v>
      </c>
      <c r="E14" s="39">
        <f>AVERAGE(D14:D16)</f>
        <v>1</v>
      </c>
      <c r="F14" s="40">
        <f t="shared" si="0"/>
        <v>-29.6760005950928</v>
      </c>
      <c r="G14" s="42"/>
      <c r="H14" s="42">
        <f t="shared" si="1"/>
        <v>1.16582581988021e-9</v>
      </c>
      <c r="I14" s="43">
        <f ca="1" t="shared" si="2"/>
        <v>0.619162044832475</v>
      </c>
      <c r="J14" s="57">
        <f ca="1">STDEV(I14:I15:I16)</f>
        <v>0.0928769753577015</v>
      </c>
      <c r="K14" s="54">
        <f ca="1">AVERAGE(I14:I16)</f>
        <v>0.708895516389334</v>
      </c>
      <c r="L14" s="55">
        <f ca="1">AVERAGEA(H14:H15:H16)</f>
        <v>1.33478578588843e-9</v>
      </c>
      <c r="M14" s="56">
        <f ca="1">I32/$K$14</f>
        <v>10.2869585723924</v>
      </c>
    </row>
    <row r="15" spans="1:13">
      <c r="A15" s="44"/>
      <c r="B15" s="43" t="s">
        <v>28</v>
      </c>
      <c r="C15" s="37">
        <v>30.4930000305176</v>
      </c>
      <c r="D15" s="38">
        <v>1</v>
      </c>
      <c r="E15" s="39"/>
      <c r="F15" s="40">
        <f t="shared" si="0"/>
        <v>-29.4930000305176</v>
      </c>
      <c r="G15" s="45"/>
      <c r="H15" s="42">
        <f t="shared" si="1"/>
        <v>1.3234950724251e-9</v>
      </c>
      <c r="I15" s="43">
        <f ca="1" t="shared" si="2"/>
        <v>0.70289909641273</v>
      </c>
      <c r="J15" s="59"/>
      <c r="K15" s="54"/>
      <c r="L15" s="55"/>
      <c r="M15" s="56">
        <f ca="1" t="shared" ref="M15:M16" si="11">I33/$K$14</f>
        <v>10.3656901863525</v>
      </c>
    </row>
    <row r="16" ht="14.25" spans="1:13">
      <c r="A16" s="44"/>
      <c r="B16" s="43" t="s">
        <v>28</v>
      </c>
      <c r="C16" s="37">
        <v>30.2980003356934</v>
      </c>
      <c r="D16" s="38">
        <v>1</v>
      </c>
      <c r="E16" s="46"/>
      <c r="F16" s="40">
        <f t="shared" si="0"/>
        <v>-29.2980003356934</v>
      </c>
      <c r="G16" s="42"/>
      <c r="H16" s="42">
        <f t="shared" si="1"/>
        <v>1.51503646535997e-9</v>
      </c>
      <c r="I16" s="43">
        <f ca="1" t="shared" si="2"/>
        <v>0.804625407922797</v>
      </c>
      <c r="J16" s="36"/>
      <c r="K16" s="54"/>
      <c r="L16" s="55"/>
      <c r="M16" s="56">
        <f ca="1" t="shared" si="11"/>
        <v>11.0865946908005</v>
      </c>
    </row>
    <row r="17" spans="1:13">
      <c r="A17" s="44"/>
      <c r="B17" s="36" t="s">
        <v>23</v>
      </c>
      <c r="C17" s="37">
        <v>30.7280006408691</v>
      </c>
      <c r="D17" s="38">
        <v>1</v>
      </c>
      <c r="E17" s="47">
        <f t="shared" ref="E17" si="12">AVERAGE(D17:D19)</f>
        <v>1</v>
      </c>
      <c r="F17" s="40">
        <f t="shared" si="0"/>
        <v>-29.7280006408691</v>
      </c>
      <c r="G17" s="48"/>
      <c r="H17" s="42">
        <f t="shared" si="1"/>
        <v>1.124553433716e-9</v>
      </c>
      <c r="I17" s="43">
        <f ca="1" t="shared" si="2"/>
        <v>0.597242565458469</v>
      </c>
      <c r="J17" s="57">
        <f ca="1">STDEV(I17:I18:I19)</f>
        <v>0.195031171019417</v>
      </c>
      <c r="K17" s="54">
        <f ca="1" t="shared" ref="K17" si="13">AVERAGE(I17:I19)</f>
        <v>0.805634409505539</v>
      </c>
      <c r="L17" s="55">
        <f ca="1">AVERAGEA(H17:H18:H19)</f>
        <v>1.51693632357524e-9</v>
      </c>
      <c r="M17" s="56">
        <f ca="1">I35/$K$17</f>
        <v>9.22911412498092</v>
      </c>
    </row>
    <row r="18" spans="1:13">
      <c r="A18" s="44"/>
      <c r="B18" s="43" t="s">
        <v>28</v>
      </c>
      <c r="C18" s="37">
        <v>30.2430000305176</v>
      </c>
      <c r="D18" s="38">
        <v>1</v>
      </c>
      <c r="E18" s="49"/>
      <c r="F18" s="40">
        <f t="shared" si="0"/>
        <v>-29.2430000305176</v>
      </c>
      <c r="G18" s="50"/>
      <c r="H18" s="42">
        <f t="shared" si="1"/>
        <v>1.57390975679897e-9</v>
      </c>
      <c r="I18" s="43">
        <f ca="1" t="shared" si="2"/>
        <v>0.835892606583001</v>
      </c>
      <c r="J18" s="59"/>
      <c r="K18" s="54"/>
      <c r="L18" s="55"/>
      <c r="M18" s="56">
        <f ca="1" t="shared" ref="M18:M19" si="14">I36/$K$17</f>
        <v>8.14092325571558</v>
      </c>
    </row>
    <row r="19" spans="1:13">
      <c r="A19" s="44"/>
      <c r="B19" s="43" t="s">
        <v>28</v>
      </c>
      <c r="C19" s="37">
        <v>30.007999420166</v>
      </c>
      <c r="D19" s="38">
        <v>1</v>
      </c>
      <c r="E19" s="49"/>
      <c r="F19" s="40">
        <f t="shared" si="0"/>
        <v>-29.007999420166</v>
      </c>
      <c r="G19" s="50"/>
      <c r="H19" s="42">
        <f t="shared" si="1"/>
        <v>1.85234578021076e-9</v>
      </c>
      <c r="I19" s="43">
        <f ca="1" t="shared" si="2"/>
        <v>0.983768056475148</v>
      </c>
      <c r="J19" s="36"/>
      <c r="K19" s="54"/>
      <c r="L19" s="55"/>
      <c r="M19" s="56">
        <f ca="1" t="shared" si="14"/>
        <v>8.31198531459576</v>
      </c>
    </row>
    <row r="20" spans="1:12">
      <c r="A20" s="35" t="s">
        <v>20</v>
      </c>
      <c r="B20" s="36" t="s">
        <v>25</v>
      </c>
      <c r="C20" s="37">
        <v>26.5799999237061</v>
      </c>
      <c r="D20" s="38">
        <v>1</v>
      </c>
      <c r="E20" s="39">
        <f>AVERAGE(D20:D22)</f>
        <v>1</v>
      </c>
      <c r="F20" s="40">
        <f t="shared" si="0"/>
        <v>-25.5799999237061</v>
      </c>
      <c r="G20" s="41">
        <v>2</v>
      </c>
      <c r="H20" s="42">
        <f t="shared" si="1"/>
        <v>1.99366752138675e-8</v>
      </c>
      <c r="I20" s="43">
        <f ca="1" t="shared" si="2"/>
        <v>10.5882305762</v>
      </c>
      <c r="J20" s="57">
        <f ca="1">STDEV(I20:I21:I22)</f>
        <v>0.41480523624887</v>
      </c>
      <c r="K20" s="54">
        <f ca="1" t="shared" ref="K20" si="15">AVERAGE(I20:I22)</f>
        <v>10.5181538309949</v>
      </c>
      <c r="L20" s="55">
        <f ca="1">AVERAGEA(H20:H21:H22)</f>
        <v>1.98047270758717e-8</v>
      </c>
    </row>
    <row r="21" spans="1:12">
      <c r="A21" s="35"/>
      <c r="B21" s="43" t="s">
        <v>28</v>
      </c>
      <c r="C21" s="37">
        <v>26.5389995574951</v>
      </c>
      <c r="D21" s="38">
        <v>1</v>
      </c>
      <c r="E21" s="39"/>
      <c r="F21" s="40">
        <f t="shared" si="0"/>
        <v>-25.5389995574951</v>
      </c>
      <c r="G21" s="41"/>
      <c r="H21" s="42">
        <f t="shared" si="1"/>
        <v>2.05113891331986e-8</v>
      </c>
      <c r="I21" s="43">
        <f ca="1" t="shared" si="2"/>
        <v>10.8934571713043</v>
      </c>
      <c r="J21" s="59"/>
      <c r="K21" s="54"/>
      <c r="L21" s="55"/>
    </row>
    <row r="22" spans="1:12">
      <c r="A22" s="35"/>
      <c r="B22" s="43" t="s">
        <v>28</v>
      </c>
      <c r="C22" s="37">
        <v>26.6520004272461</v>
      </c>
      <c r="D22" s="38">
        <v>1</v>
      </c>
      <c r="E22" s="39"/>
      <c r="F22" s="40">
        <f t="shared" si="0"/>
        <v>-25.6520004272461</v>
      </c>
      <c r="G22" s="41"/>
      <c r="H22" s="42">
        <f t="shared" si="1"/>
        <v>1.8966116880549e-8</v>
      </c>
      <c r="I22" s="43">
        <f ca="1" t="shared" si="2"/>
        <v>10.0727737454803</v>
      </c>
      <c r="J22" s="36"/>
      <c r="K22" s="54"/>
      <c r="L22" s="55"/>
    </row>
    <row r="23" spans="1:12">
      <c r="A23" s="35"/>
      <c r="B23" s="36" t="s">
        <v>26</v>
      </c>
      <c r="C23" s="37">
        <v>26.488000869751</v>
      </c>
      <c r="D23" s="38">
        <v>1</v>
      </c>
      <c r="E23" s="39">
        <f t="shared" ref="E23" si="16">AVERAGE(D23:D25)</f>
        <v>1</v>
      </c>
      <c r="F23" s="40">
        <f t="shared" si="0"/>
        <v>-25.488000869751</v>
      </c>
      <c r="G23" s="41"/>
      <c r="H23" s="42">
        <f t="shared" si="1"/>
        <v>2.12494262704664e-8</v>
      </c>
      <c r="I23" s="43">
        <f ca="1" t="shared" si="2"/>
        <v>11.2854235999772</v>
      </c>
      <c r="J23" s="57">
        <f ca="1">STDEV(I23:I24:I25)</f>
        <v>0.759873884311389</v>
      </c>
      <c r="K23" s="54">
        <f ca="1" t="shared" ref="K23" si="17">AVERAGE(I23:I25)</f>
        <v>10.5846296927753</v>
      </c>
      <c r="L23" s="55">
        <f ca="1">AVERAGEA(H23:H24:H25)</f>
        <v>1.99298950778659e-8</v>
      </c>
    </row>
    <row r="24" spans="1:12">
      <c r="A24" s="35"/>
      <c r="B24" s="43" t="s">
        <v>28</v>
      </c>
      <c r="C24" s="37">
        <v>26.5659999847412</v>
      </c>
      <c r="D24" s="38">
        <v>1</v>
      </c>
      <c r="E24" s="39"/>
      <c r="F24" s="40">
        <f t="shared" si="0"/>
        <v>-25.5659999847412</v>
      </c>
      <c r="G24" s="41"/>
      <c r="H24" s="42">
        <f t="shared" si="1"/>
        <v>2.01310828152946e-8</v>
      </c>
      <c r="I24" s="43">
        <f ca="1" t="shared" si="2"/>
        <v>10.6914791112539</v>
      </c>
      <c r="J24" s="59"/>
      <c r="K24" s="54"/>
      <c r="L24" s="55"/>
    </row>
    <row r="25" spans="1:12">
      <c r="A25" s="35"/>
      <c r="B25" s="43" t="s">
        <v>28</v>
      </c>
      <c r="C25" s="37">
        <v>26.6949996948242</v>
      </c>
      <c r="D25" s="38">
        <v>1</v>
      </c>
      <c r="E25" s="39"/>
      <c r="F25" s="40">
        <f t="shared" si="0"/>
        <v>-25.6949996948242</v>
      </c>
      <c r="G25" s="41"/>
      <c r="H25" s="42">
        <f t="shared" si="1"/>
        <v>1.84091761478367e-8</v>
      </c>
      <c r="I25" s="43">
        <f ca="1" t="shared" si="2"/>
        <v>9.77698636709468</v>
      </c>
      <c r="J25" s="36"/>
      <c r="K25" s="54"/>
      <c r="L25" s="55"/>
    </row>
    <row r="26" spans="1:12">
      <c r="A26" s="35"/>
      <c r="B26" s="36" t="s">
        <v>27</v>
      </c>
      <c r="C26" s="37">
        <v>26.8659992218018</v>
      </c>
      <c r="D26" s="38">
        <v>1</v>
      </c>
      <c r="E26" s="39">
        <f t="shared" ref="E26" si="18">AVERAGE(D26:D28)</f>
        <v>1</v>
      </c>
      <c r="F26" s="40">
        <f t="shared" si="0"/>
        <v>-25.8659992218018</v>
      </c>
      <c r="G26" s="42"/>
      <c r="H26" s="42">
        <f t="shared" si="1"/>
        <v>1.63515289051341e-8</v>
      </c>
      <c r="I26" s="43">
        <f ca="1" t="shared" si="2"/>
        <v>8.68418412115836</v>
      </c>
      <c r="J26" s="57">
        <f ca="1">STDEV(I26:I27:I28)</f>
        <v>0.360307750358958</v>
      </c>
      <c r="K26" s="54">
        <f ca="1" t="shared" ref="K26" si="19">AVERAGE(I26:I28)</f>
        <v>8.38583893762552</v>
      </c>
      <c r="L26" s="55">
        <f ca="1">AVERAGEA(H26:H27:H28)</f>
        <v>1.57897720579527e-8</v>
      </c>
    </row>
    <row r="27" spans="1:12">
      <c r="A27" s="35"/>
      <c r="B27" s="43" t="s">
        <v>28</v>
      </c>
      <c r="C27" s="37">
        <v>26.9869995117188</v>
      </c>
      <c r="D27" s="38">
        <v>1</v>
      </c>
      <c r="E27" s="39"/>
      <c r="F27" s="40">
        <f t="shared" si="0"/>
        <v>-25.9869995117188</v>
      </c>
      <c r="G27" s="42"/>
      <c r="H27" s="42">
        <f t="shared" si="1"/>
        <v>1.5036046137795e-8</v>
      </c>
      <c r="I27" s="43">
        <f ca="1" t="shared" si="2"/>
        <v>7.98554030466504</v>
      </c>
      <c r="J27" s="59"/>
      <c r="K27" s="54"/>
      <c r="L27" s="55"/>
    </row>
    <row r="28" spans="1:12">
      <c r="A28" s="35"/>
      <c r="B28" s="43" t="s">
        <v>28</v>
      </c>
      <c r="C28" s="37">
        <v>26.8990001678467</v>
      </c>
      <c r="D28" s="38">
        <v>1</v>
      </c>
      <c r="E28" s="39"/>
      <c r="F28" s="40">
        <f t="shared" si="0"/>
        <v>-25.8990001678467</v>
      </c>
      <c r="G28" s="42"/>
      <c r="H28" s="42">
        <f t="shared" si="1"/>
        <v>1.5981741130929e-8</v>
      </c>
      <c r="I28" s="43">
        <f ca="1" t="shared" si="2"/>
        <v>8.48779238705317</v>
      </c>
      <c r="J28" s="36"/>
      <c r="K28" s="54"/>
      <c r="L28" s="55"/>
    </row>
    <row r="29" spans="1:12">
      <c r="A29" s="44" t="s">
        <v>24</v>
      </c>
      <c r="B29" s="36" t="s">
        <v>25</v>
      </c>
      <c r="C29" s="37">
        <v>27.6270008087158</v>
      </c>
      <c r="D29" s="38">
        <v>1</v>
      </c>
      <c r="E29" s="39">
        <f t="shared" ref="E29" si="20">AVERAGE(D29:D31)</f>
        <v>1</v>
      </c>
      <c r="F29" s="40">
        <f t="shared" si="0"/>
        <v>-26.6270008087158</v>
      </c>
      <c r="G29" s="42"/>
      <c r="H29" s="42">
        <f t="shared" si="1"/>
        <v>9.64881683071347e-9</v>
      </c>
      <c r="I29" s="43">
        <f ca="1" t="shared" si="2"/>
        <v>5.12442000961379</v>
      </c>
      <c r="J29" s="57">
        <f ca="1">STDEV(I29:I30:I31)</f>
        <v>0.330071620048157</v>
      </c>
      <c r="K29" s="54">
        <f ca="1" t="shared" ref="K29" si="21">AVERAGE(I29:I31)</f>
        <v>5.24252322810463</v>
      </c>
      <c r="L29" s="55">
        <f ca="1">AVERAGEA(H29:H30:H31)</f>
        <v>9.87119445007291e-9</v>
      </c>
    </row>
    <row r="30" spans="1:12">
      <c r="A30" s="44"/>
      <c r="B30" s="43" t="s">
        <v>28</v>
      </c>
      <c r="C30" s="37">
        <v>27.6660003662109</v>
      </c>
      <c r="D30" s="38">
        <v>1</v>
      </c>
      <c r="E30" s="39"/>
      <c r="F30" s="40">
        <f t="shared" si="0"/>
        <v>-26.6660003662109</v>
      </c>
      <c r="G30" s="42"/>
      <c r="H30" s="42">
        <f t="shared" si="1"/>
        <v>9.39147972776967e-9</v>
      </c>
      <c r="I30" s="43">
        <f ca="1" t="shared" si="2"/>
        <v>4.98775005072892</v>
      </c>
      <c r="J30" s="59"/>
      <c r="K30" s="54"/>
      <c r="L30" s="55"/>
    </row>
    <row r="31" spans="1:12">
      <c r="A31" s="44"/>
      <c r="B31" s="43" t="s">
        <v>28</v>
      </c>
      <c r="C31" s="37">
        <v>27.4950008392334</v>
      </c>
      <c r="D31" s="38">
        <v>1</v>
      </c>
      <c r="E31" s="39"/>
      <c r="F31" s="40">
        <f t="shared" si="0"/>
        <v>-26.4950008392334</v>
      </c>
      <c r="G31" s="42"/>
      <c r="H31" s="42">
        <f t="shared" si="1"/>
        <v>1.05732867917356e-8</v>
      </c>
      <c r="I31" s="43">
        <f ca="1" t="shared" si="2"/>
        <v>5.61539962397117</v>
      </c>
      <c r="J31" s="36"/>
      <c r="K31" s="54"/>
      <c r="L31" s="55"/>
    </row>
    <row r="32" spans="1:12">
      <c r="A32" s="44"/>
      <c r="B32" s="36" t="s">
        <v>26</v>
      </c>
      <c r="C32" s="37">
        <v>27.1180000305176</v>
      </c>
      <c r="D32" s="38">
        <v>1</v>
      </c>
      <c r="E32" s="39">
        <f>AVERAGE(D32:D34)</f>
        <v>1</v>
      </c>
      <c r="F32" s="40">
        <f t="shared" si="0"/>
        <v>-26.1180000305176</v>
      </c>
      <c r="G32" s="42"/>
      <c r="H32" s="42">
        <f t="shared" si="1"/>
        <v>1.37308860824525e-8</v>
      </c>
      <c r="I32" s="43">
        <f ca="1" t="shared" si="2"/>
        <v>7.29237880925181</v>
      </c>
      <c r="J32" s="57">
        <f ca="1">STDEV(I32:I33:I34)</f>
        <v>0.312413062810366</v>
      </c>
      <c r="K32" s="54">
        <f ca="1" t="shared" ref="K32" si="22">AVERAGE(I32:I34)</f>
        <v>7.49993579165743</v>
      </c>
      <c r="L32" s="55">
        <f ca="1">AVERAGEA(H32:H33:H34)</f>
        <v>1.41216970037685e-8</v>
      </c>
    </row>
    <row r="33" spans="1:12">
      <c r="A33" s="44"/>
      <c r="B33" s="43" t="s">
        <v>28</v>
      </c>
      <c r="C33" s="37">
        <v>27.1070003509521</v>
      </c>
      <c r="D33" s="38">
        <v>1</v>
      </c>
      <c r="E33" s="39"/>
      <c r="F33" s="40">
        <f t="shared" si="0"/>
        <v>-26.1070003509521</v>
      </c>
      <c r="G33" s="45"/>
      <c r="H33" s="42">
        <f t="shared" si="1"/>
        <v>1.38359759216665e-8</v>
      </c>
      <c r="I33" s="43">
        <f ca="1" t="shared" si="2"/>
        <v>7.34819129738622</v>
      </c>
      <c r="J33" s="59"/>
      <c r="K33" s="54"/>
      <c r="L33" s="55"/>
    </row>
    <row r="34" ht="14.25" spans="1:12">
      <c r="A34" s="44"/>
      <c r="B34" s="43" t="s">
        <v>28</v>
      </c>
      <c r="C34" s="37">
        <v>27.0100002288818</v>
      </c>
      <c r="D34" s="38">
        <v>1</v>
      </c>
      <c r="E34" s="46"/>
      <c r="F34" s="40">
        <f t="shared" si="0"/>
        <v>-26.0100002288818</v>
      </c>
      <c r="G34" s="42"/>
      <c r="H34" s="42">
        <f t="shared" si="1"/>
        <v>1.47982290071866e-8</v>
      </c>
      <c r="I34" s="43">
        <f ca="1" t="shared" si="2"/>
        <v>7.85923726833427</v>
      </c>
      <c r="J34" s="36"/>
      <c r="K34" s="54"/>
      <c r="L34" s="55"/>
    </row>
    <row r="35" spans="1:12">
      <c r="A35" s="44"/>
      <c r="B35" s="36" t="s">
        <v>27</v>
      </c>
      <c r="C35" s="37">
        <v>27.0900001525879</v>
      </c>
      <c r="D35" s="38">
        <v>1</v>
      </c>
      <c r="E35" s="47">
        <f t="shared" ref="E35" si="23">AVERAGE(D35:D37)</f>
        <v>1</v>
      </c>
      <c r="F35" s="40">
        <f t="shared" si="0"/>
        <v>-26.0900001525879</v>
      </c>
      <c r="G35" s="48"/>
      <c r="H35" s="42">
        <f t="shared" si="1"/>
        <v>1.39999784506049e-8</v>
      </c>
      <c r="I35" s="43">
        <f ca="1" t="shared" si="2"/>
        <v>7.43529190833823</v>
      </c>
      <c r="J35" s="57">
        <f ca="1">STDEV(I35:I36:I37)</f>
        <v>0.47143346342195</v>
      </c>
      <c r="K35" s="54">
        <f ca="1" t="shared" ref="K35" si="24">AVERAGE(I35:I37)</f>
        <v>6.89677372967655</v>
      </c>
      <c r="L35" s="55">
        <f ca="1">AVERAGEA(H35:H36:H37)</f>
        <v>1.29859976964575e-8</v>
      </c>
    </row>
    <row r="36" spans="1:12">
      <c r="A36" s="44"/>
      <c r="B36" s="43" t="s">
        <v>28</v>
      </c>
      <c r="C36" s="37">
        <v>27.2709999084473</v>
      </c>
      <c r="D36" s="38">
        <v>1</v>
      </c>
      <c r="E36" s="49"/>
      <c r="F36" s="40">
        <f t="shared" si="0"/>
        <v>-26.2709999084473</v>
      </c>
      <c r="G36" s="50"/>
      <c r="H36" s="42">
        <f t="shared" si="1"/>
        <v>1.23492621940334e-8</v>
      </c>
      <c r="I36" s="43">
        <f ca="1" t="shared" si="2"/>
        <v>6.55860789994834</v>
      </c>
      <c r="J36" s="59"/>
      <c r="K36" s="54"/>
      <c r="L36" s="55"/>
    </row>
    <row r="37" spans="1:12">
      <c r="A37" s="44"/>
      <c r="B37" s="43" t="s">
        <v>28</v>
      </c>
      <c r="C37" s="37">
        <v>27.2409992218018</v>
      </c>
      <c r="D37" s="38">
        <v>1</v>
      </c>
      <c r="E37" s="49"/>
      <c r="F37" s="40">
        <f t="shared" si="0"/>
        <v>-26.2409992218018</v>
      </c>
      <c r="G37" s="50"/>
      <c r="H37" s="42">
        <f t="shared" si="1"/>
        <v>1.26087524447343e-8</v>
      </c>
      <c r="I37" s="43">
        <f ca="1" t="shared" si="2"/>
        <v>6.69642138074307</v>
      </c>
      <c r="J37" s="36"/>
      <c r="K37" s="54"/>
      <c r="L37" s="55"/>
    </row>
  </sheetData>
  <mergeCells count="68">
    <mergeCell ref="A2:A10"/>
    <mergeCell ref="A11:A19"/>
    <mergeCell ref="A20:A28"/>
    <mergeCell ref="A29:A37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E2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G2:G3"/>
    <mergeCell ref="G5:G6"/>
    <mergeCell ref="G20:G21"/>
    <mergeCell ref="G23:G24"/>
    <mergeCell ref="J2:J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K2:K4"/>
    <mergeCell ref="K5:K7"/>
    <mergeCell ref="K8:K10"/>
    <mergeCell ref="K11:K13"/>
    <mergeCell ref="K14:K16"/>
    <mergeCell ref="K17:K19"/>
    <mergeCell ref="K20:K22"/>
    <mergeCell ref="K23:K25"/>
    <mergeCell ref="K26:K28"/>
    <mergeCell ref="K29:K31"/>
    <mergeCell ref="K32:K34"/>
    <mergeCell ref="K35:K37"/>
    <mergeCell ref="L2:L4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L35:L37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A1" sqref="A1:B1"/>
    </sheetView>
  </sheetViews>
  <sheetFormatPr defaultColWidth="9" defaultRowHeight="13.5"/>
  <cols>
    <col min="1" max="5" width="9" style="32"/>
    <col min="6" max="6" width="24.125" style="32" customWidth="1"/>
    <col min="7" max="16384" width="9" style="32"/>
  </cols>
  <sheetData>
    <row r="1" ht="28.5" spans="1:13">
      <c r="A1" s="2" t="s">
        <v>1</v>
      </c>
      <c r="B1" s="3" t="s">
        <v>18</v>
      </c>
      <c r="C1" s="33" t="s">
        <v>2</v>
      </c>
      <c r="D1" s="33" t="s">
        <v>3</v>
      </c>
      <c r="E1" s="33" t="s">
        <v>4</v>
      </c>
      <c r="F1" s="34" t="s">
        <v>5</v>
      </c>
      <c r="G1" s="34"/>
      <c r="H1" s="34" t="s">
        <v>16</v>
      </c>
      <c r="I1" s="34" t="s">
        <v>17</v>
      </c>
      <c r="J1" s="34" t="s">
        <v>8</v>
      </c>
      <c r="K1" s="51" t="s">
        <v>9</v>
      </c>
      <c r="L1" s="52"/>
      <c r="M1" s="53" t="s">
        <v>19</v>
      </c>
    </row>
    <row r="2" spans="1:13">
      <c r="A2" s="35" t="s">
        <v>20</v>
      </c>
      <c r="B2" s="36" t="s">
        <v>21</v>
      </c>
      <c r="C2" s="37">
        <v>29.2800006866455</v>
      </c>
      <c r="D2" s="38">
        <v>1</v>
      </c>
      <c r="E2" s="39">
        <f>AVERAGE(D2:D4)</f>
        <v>1</v>
      </c>
      <c r="F2" s="40">
        <f t="shared" ref="F2:F37" si="0">$E$2-C2</f>
        <v>-28.2800006866455</v>
      </c>
      <c r="G2" s="41">
        <v>2</v>
      </c>
      <c r="H2" s="42">
        <f>POWER($G$2,F2)</f>
        <v>3.06811416626905e-9</v>
      </c>
      <c r="I2" s="43">
        <f ca="1">H2/$L$2</f>
        <v>0.975779470808943</v>
      </c>
      <c r="J2" s="43">
        <f ca="1">STDEV(I2:I3:I4)</f>
        <v>0.084544626531888</v>
      </c>
      <c r="K2" s="54">
        <f ca="1">AVERAGE(I2:I4)</f>
        <v>1</v>
      </c>
      <c r="L2" s="55">
        <f ca="1">AVERAGEA(H2:H3:H4)</f>
        <v>3.14427005081949e-9</v>
      </c>
      <c r="M2" s="56">
        <f ca="1">I20/$K$2</f>
        <v>12.8583021916286</v>
      </c>
    </row>
    <row r="3" spans="1:13">
      <c r="A3" s="35"/>
      <c r="B3" s="43"/>
      <c r="C3" s="37">
        <v>29.1149997711182</v>
      </c>
      <c r="D3" s="38">
        <v>1</v>
      </c>
      <c r="E3" s="39"/>
      <c r="F3" s="40">
        <f t="shared" si="0"/>
        <v>-28.1149997711182</v>
      </c>
      <c r="G3" s="41"/>
      <c r="H3" s="42">
        <f>POWER($G$2,F3)</f>
        <v>3.43986770966232e-9</v>
      </c>
      <c r="I3" s="43">
        <f ca="1">H3/$L$2</f>
        <v>1.09401153656181</v>
      </c>
      <c r="J3" s="43"/>
      <c r="K3" s="54"/>
      <c r="L3" s="55"/>
      <c r="M3" s="56">
        <f ca="1">I21/$K$2</f>
        <v>12.9567136780947</v>
      </c>
    </row>
    <row r="4" spans="1:13">
      <c r="A4" s="35"/>
      <c r="B4" s="43"/>
      <c r="C4" s="37">
        <v>29.3490009307861</v>
      </c>
      <c r="D4" s="38">
        <v>1</v>
      </c>
      <c r="E4" s="39"/>
      <c r="F4" s="40">
        <f t="shared" si="0"/>
        <v>-28.3490009307861</v>
      </c>
      <c r="G4" s="41"/>
      <c r="H4" s="42">
        <f>POWER($G$2,F4)</f>
        <v>2.9248282765271e-9</v>
      </c>
      <c r="I4" s="43">
        <f ca="1">H4/$L$2</f>
        <v>0.930208992629244</v>
      </c>
      <c r="J4" s="43"/>
      <c r="K4" s="54"/>
      <c r="L4" s="55"/>
      <c r="M4" s="56">
        <f ca="1">I22/$K$2</f>
        <v>14.1098146146227</v>
      </c>
    </row>
    <row r="5" spans="1:13">
      <c r="A5" s="35"/>
      <c r="B5" s="36" t="s">
        <v>22</v>
      </c>
      <c r="C5" s="37">
        <v>30.003999710083</v>
      </c>
      <c r="D5" s="38">
        <v>1</v>
      </c>
      <c r="E5" s="39">
        <f>AVERAGE(D5:D7)</f>
        <v>1</v>
      </c>
      <c r="F5" s="40">
        <f t="shared" si="0"/>
        <v>-29.003999710083</v>
      </c>
      <c r="G5" s="41"/>
      <c r="H5" s="42">
        <f>POWER($G$2,F5)</f>
        <v>1.85748832626426e-9</v>
      </c>
      <c r="I5" s="43">
        <f ca="1">H5/$L$2</f>
        <v>0.590753432829392</v>
      </c>
      <c r="J5" s="57">
        <f ca="1">STDEV(I5:I6:I7)</f>
        <v>0.0783482256699558</v>
      </c>
      <c r="K5" s="58">
        <f ca="1">AVERAGE(I5:I7)</f>
        <v>0.646153994494551</v>
      </c>
      <c r="L5" s="55">
        <f ca="1">AVERAGEA(H5:H6:H7)</f>
        <v>2.0316826531066e-9</v>
      </c>
      <c r="M5" s="56">
        <f ca="1">I23/$K$5</f>
        <v>14.832383329073</v>
      </c>
    </row>
    <row r="6" spans="1:13">
      <c r="A6" s="35"/>
      <c r="B6" s="43"/>
      <c r="C6" s="37">
        <v>29.8939990997314</v>
      </c>
      <c r="D6" s="38">
        <v>1</v>
      </c>
      <c r="E6" s="39"/>
      <c r="F6" s="40">
        <f t="shared" si="0"/>
        <v>-28.8939990997314</v>
      </c>
      <c r="G6" s="41"/>
      <c r="H6" s="42"/>
      <c r="I6" s="43"/>
      <c r="J6" s="59"/>
      <c r="K6" s="60"/>
      <c r="L6" s="55"/>
      <c r="M6" s="56">
        <f ca="1">I24/$K$5</f>
        <v>16.9319768281293</v>
      </c>
    </row>
    <row r="7" spans="1:13">
      <c r="A7" s="35"/>
      <c r="B7" s="43"/>
      <c r="C7" s="37">
        <v>29.7560005187988</v>
      </c>
      <c r="D7" s="38">
        <v>1</v>
      </c>
      <c r="E7" s="39"/>
      <c r="F7" s="40">
        <f t="shared" si="0"/>
        <v>-28.7560005187988</v>
      </c>
      <c r="G7" s="41"/>
      <c r="H7" s="42">
        <f t="shared" ref="H7:H37" si="1">POWER($G$2,F7)</f>
        <v>2.20587697994894e-9</v>
      </c>
      <c r="I7" s="43">
        <f ca="1" t="shared" ref="I7:I37" si="2">H7/$L$2</f>
        <v>0.701554556159711</v>
      </c>
      <c r="J7" s="36"/>
      <c r="K7" s="61"/>
      <c r="L7" s="55"/>
      <c r="M7" s="56">
        <f ca="1">I25/$K$5</f>
        <v>15.6672177238658</v>
      </c>
    </row>
    <row r="8" spans="1:13">
      <c r="A8" s="35"/>
      <c r="B8" s="36" t="s">
        <v>23</v>
      </c>
      <c r="C8" s="37">
        <v>29.9990005493164</v>
      </c>
      <c r="D8" s="38">
        <v>1</v>
      </c>
      <c r="E8" s="39">
        <f>AVERAGE(D8:D10)</f>
        <v>1</v>
      </c>
      <c r="F8" s="40">
        <f t="shared" si="0"/>
        <v>-28.9990005493164</v>
      </c>
      <c r="G8" s="42"/>
      <c r="H8" s="42">
        <f t="shared" si="1"/>
        <v>1.86393597431766e-9</v>
      </c>
      <c r="I8" s="43">
        <f ca="1" t="shared" si="2"/>
        <v>0.592804035337824</v>
      </c>
      <c r="J8" s="57">
        <f ca="1">STDEV(I8:I9:I10)</f>
        <v>0.0358451682903337</v>
      </c>
      <c r="K8" s="58">
        <f ca="1">AVERAGE(I8:I10)</f>
        <v>0.592024893332402</v>
      </c>
      <c r="L8" s="55">
        <f ca="1">AVERAGEA(H8:H9:H10)</f>
        <v>1.86148614144468e-9</v>
      </c>
      <c r="M8" s="56">
        <f ca="1" t="shared" ref="M8:M10" si="3">I26/$K$8</f>
        <v>12.7453360310786</v>
      </c>
    </row>
    <row r="9" spans="1:13">
      <c r="A9" s="35"/>
      <c r="B9" s="43"/>
      <c r="C9" s="37">
        <v>30.0919990539551</v>
      </c>
      <c r="D9" s="38">
        <v>1</v>
      </c>
      <c r="E9" s="39"/>
      <c r="F9" s="40">
        <f t="shared" si="0"/>
        <v>-29.0919990539551</v>
      </c>
      <c r="G9" s="42"/>
      <c r="H9" s="42">
        <f t="shared" si="1"/>
        <v>1.74757430653624e-9</v>
      </c>
      <c r="I9" s="43">
        <f ca="1" t="shared" si="2"/>
        <v>0.5557965054817</v>
      </c>
      <c r="J9" s="59"/>
      <c r="K9" s="60"/>
      <c r="L9" s="55"/>
      <c r="M9" s="56">
        <f ca="1" t="shared" si="3"/>
        <v>14.1026796877111</v>
      </c>
    </row>
    <row r="10" spans="1:13">
      <c r="A10" s="35"/>
      <c r="B10" s="43"/>
      <c r="C10" s="37">
        <v>29.9169998168945</v>
      </c>
      <c r="D10" s="38">
        <v>1</v>
      </c>
      <c r="E10" s="39"/>
      <c r="F10" s="40">
        <f t="shared" si="0"/>
        <v>-28.9169998168945</v>
      </c>
      <c r="G10" s="42"/>
      <c r="H10" s="42">
        <f t="shared" si="1"/>
        <v>1.97294814348013e-9</v>
      </c>
      <c r="I10" s="43">
        <f ca="1" t="shared" si="2"/>
        <v>0.627474139177683</v>
      </c>
      <c r="J10" s="36"/>
      <c r="K10" s="61"/>
      <c r="L10" s="55"/>
      <c r="M10" s="56">
        <f ca="1" t="shared" si="3"/>
        <v>13.707533056552</v>
      </c>
    </row>
    <row r="11" spans="1:13">
      <c r="A11" s="44" t="s">
        <v>24</v>
      </c>
      <c r="B11" s="36" t="s">
        <v>21</v>
      </c>
      <c r="C11" s="37">
        <v>30.6749992370605</v>
      </c>
      <c r="D11" s="38">
        <v>1</v>
      </c>
      <c r="E11" s="39">
        <f>AVERAGE(D11:D13)</f>
        <v>1</v>
      </c>
      <c r="F11" s="40">
        <f t="shared" si="0"/>
        <v>-29.6749992370605</v>
      </c>
      <c r="G11" s="42"/>
      <c r="H11" s="42">
        <f t="shared" si="1"/>
        <v>1.16663528705951e-9</v>
      </c>
      <c r="I11" s="43">
        <f ca="1" t="shared" si="2"/>
        <v>0.37103533354441</v>
      </c>
      <c r="J11" s="57">
        <f ca="1">STDEV(I11:I12:I13)</f>
        <v>0.035711277247988</v>
      </c>
      <c r="K11" s="58">
        <f ca="1">AVERAGE(I11:I13)</f>
        <v>0.343652345533814</v>
      </c>
      <c r="L11" s="55">
        <f ca="1">AVERAGEA(H11:H12:H13)</f>
        <v>1.08053577795584e-9</v>
      </c>
      <c r="M11" s="56">
        <f ca="1" t="shared" ref="M11:M13" si="4">I29/$K$11</f>
        <v>16.2977989454482</v>
      </c>
    </row>
    <row r="12" spans="1:13">
      <c r="A12" s="44"/>
      <c r="B12" s="43"/>
      <c r="C12" s="37">
        <v>30.9659996032715</v>
      </c>
      <c r="D12" s="38">
        <v>1</v>
      </c>
      <c r="E12" s="39"/>
      <c r="F12" s="40">
        <f t="shared" si="0"/>
        <v>-29.9659996032715</v>
      </c>
      <c r="G12" s="42"/>
      <c r="H12" s="42">
        <f t="shared" si="1"/>
        <v>9.53531993532006e-10</v>
      </c>
      <c r="I12" s="43">
        <f ca="1" t="shared" si="2"/>
        <v>0.303260209244269</v>
      </c>
      <c r="J12" s="59"/>
      <c r="K12" s="60"/>
      <c r="L12" s="55"/>
      <c r="M12" s="56">
        <f ca="1" t="shared" si="4"/>
        <v>19.7339275166446</v>
      </c>
    </row>
    <row r="13" spans="1:13">
      <c r="A13" s="44"/>
      <c r="B13" s="43"/>
      <c r="C13" s="37">
        <v>30.7320003509521</v>
      </c>
      <c r="D13" s="38">
        <v>1</v>
      </c>
      <c r="E13" s="39"/>
      <c r="F13" s="40">
        <f t="shared" si="0"/>
        <v>-29.7320003509521</v>
      </c>
      <c r="G13" s="42"/>
      <c r="H13" s="42">
        <f t="shared" si="1"/>
        <v>1.12144005327601e-9</v>
      </c>
      <c r="I13" s="43">
        <f ca="1" t="shared" si="2"/>
        <v>0.356661493812762</v>
      </c>
      <c r="J13" s="36"/>
      <c r="K13" s="61"/>
      <c r="L13" s="55"/>
      <c r="M13" s="56">
        <f ca="1" t="shared" si="4"/>
        <v>16.3204173086729</v>
      </c>
    </row>
    <row r="14" spans="1:13">
      <c r="A14" s="44"/>
      <c r="B14" s="36" t="s">
        <v>22</v>
      </c>
      <c r="C14" s="37">
        <v>30.9200000762939</v>
      </c>
      <c r="D14" s="38">
        <v>1</v>
      </c>
      <c r="E14" s="39">
        <f>AVERAGE(D14:D16)</f>
        <v>1</v>
      </c>
      <c r="F14" s="40">
        <f t="shared" si="0"/>
        <v>-29.9200000762939</v>
      </c>
      <c r="G14" s="42"/>
      <c r="H14" s="42">
        <f t="shared" si="1"/>
        <v>9.84424710891398e-10</v>
      </c>
      <c r="I14" s="43">
        <f ca="1" t="shared" si="2"/>
        <v>0.313085293241536</v>
      </c>
      <c r="J14" s="57">
        <f ca="1">STDEV(I14:I15:I16)</f>
        <v>0.026663179390934</v>
      </c>
      <c r="K14" s="54">
        <f ca="1">AVERAGE(I14:I16)</f>
        <v>0.343872945505187</v>
      </c>
      <c r="L14" s="55">
        <f ca="1">AVERAGEA(H14:H15:H16)</f>
        <v>1.08122940383904e-9</v>
      </c>
      <c r="M14" s="56">
        <f ca="1" t="shared" ref="M14:M16" si="5">I32/$K$14</f>
        <v>28.1815643173974</v>
      </c>
    </row>
    <row r="15" spans="1:13">
      <c r="A15" s="44"/>
      <c r="B15" s="43"/>
      <c r="C15" s="37">
        <v>30.7220001220703</v>
      </c>
      <c r="D15" s="38">
        <v>1</v>
      </c>
      <c r="E15" s="39"/>
      <c r="F15" s="40">
        <f t="shared" si="0"/>
        <v>-29.7220001220703</v>
      </c>
      <c r="G15" s="45"/>
      <c r="H15" s="42">
        <f t="shared" si="1"/>
        <v>1.12924046485478e-9</v>
      </c>
      <c r="I15" s="43">
        <f ca="1" t="shared" si="2"/>
        <v>0.359142327663766</v>
      </c>
      <c r="J15" s="59"/>
      <c r="K15" s="54"/>
      <c r="L15" s="55"/>
      <c r="M15" s="56">
        <f ca="1" t="shared" si="5"/>
        <v>25.8605517065113</v>
      </c>
    </row>
    <row r="16" ht="14.25" spans="1:13">
      <c r="A16" s="44"/>
      <c r="B16" s="43"/>
      <c r="C16" s="37">
        <v>30.7210006713867</v>
      </c>
      <c r="D16" s="38">
        <v>1</v>
      </c>
      <c r="E16" s="46"/>
      <c r="F16" s="40">
        <f t="shared" si="0"/>
        <v>-29.7210006713867</v>
      </c>
      <c r="G16" s="42"/>
      <c r="H16" s="42">
        <f t="shared" si="1"/>
        <v>1.13002303577095e-9</v>
      </c>
      <c r="I16" s="43">
        <f ca="1" t="shared" si="2"/>
        <v>0.35939121561026</v>
      </c>
      <c r="J16" s="36"/>
      <c r="K16" s="54"/>
      <c r="L16" s="55"/>
      <c r="M16" s="56">
        <f ca="1" t="shared" si="5"/>
        <v>24.7555400260963</v>
      </c>
    </row>
    <row r="17" spans="1:13">
      <c r="A17" s="44"/>
      <c r="B17" s="36" t="s">
        <v>23</v>
      </c>
      <c r="C17" s="37">
        <v>30.5990009307861</v>
      </c>
      <c r="D17" s="38">
        <v>1</v>
      </c>
      <c r="E17" s="47">
        <f>AVERAGE(D17:D19)</f>
        <v>1</v>
      </c>
      <c r="F17" s="40">
        <f t="shared" si="0"/>
        <v>-29.5990009307861</v>
      </c>
      <c r="G17" s="48"/>
      <c r="H17" s="42">
        <f t="shared" si="1"/>
        <v>1.22973880648217e-9</v>
      </c>
      <c r="I17" s="43">
        <f ca="1" t="shared" si="2"/>
        <v>0.39110470366935</v>
      </c>
      <c r="J17" s="57">
        <f ca="1">STDEV(I17:I18:I19)</f>
        <v>0.0124516685169243</v>
      </c>
      <c r="K17" s="54">
        <f ca="1">AVERAGE(I17:I19)</f>
        <v>0.39069548206351</v>
      </c>
      <c r="L17" s="55">
        <f ca="1">AVERAGEA(H17:H18:H19)</f>
        <v>1.22845210324278e-9</v>
      </c>
      <c r="M17" s="56">
        <f ca="1" t="shared" ref="M17:M19" si="6">I35/$K$17</f>
        <v>19.3533449427242</v>
      </c>
    </row>
    <row r="18" spans="1:13">
      <c r="A18" s="44"/>
      <c r="B18" s="43"/>
      <c r="C18" s="37">
        <v>30.6480007171631</v>
      </c>
      <c r="D18" s="38">
        <v>1</v>
      </c>
      <c r="E18" s="49"/>
      <c r="F18" s="40">
        <f t="shared" si="0"/>
        <v>-29.6480007171631</v>
      </c>
      <c r="G18" s="50"/>
      <c r="H18" s="42">
        <f t="shared" si="1"/>
        <v>1.18867320415249e-9</v>
      </c>
      <c r="I18" s="43">
        <f ca="1" t="shared" si="2"/>
        <v>0.378044247135416</v>
      </c>
      <c r="J18" s="59"/>
      <c r="K18" s="54"/>
      <c r="L18" s="55"/>
      <c r="M18" s="56">
        <f ca="1" t="shared" si="6"/>
        <v>18.3984340928179</v>
      </c>
    </row>
    <row r="19" spans="1:13">
      <c r="A19" s="44"/>
      <c r="B19" s="43"/>
      <c r="C19" s="37">
        <v>30.5559997558594</v>
      </c>
      <c r="D19" s="38">
        <v>1</v>
      </c>
      <c r="E19" s="49"/>
      <c r="F19" s="40">
        <f t="shared" si="0"/>
        <v>-29.5559997558594</v>
      </c>
      <c r="G19" s="50"/>
      <c r="H19" s="42">
        <f t="shared" si="1"/>
        <v>1.26694429909367e-9</v>
      </c>
      <c r="I19" s="43">
        <f ca="1" t="shared" si="2"/>
        <v>0.402937495385763</v>
      </c>
      <c r="J19" s="36"/>
      <c r="K19" s="54"/>
      <c r="L19" s="55"/>
      <c r="M19" s="56">
        <f ca="1" t="shared" si="6"/>
        <v>20.2592802623702</v>
      </c>
    </row>
    <row r="20" spans="1:12">
      <c r="A20" s="35" t="s">
        <v>20</v>
      </c>
      <c r="B20" s="36" t="s">
        <v>25</v>
      </c>
      <c r="C20" s="37">
        <v>25.5599994659424</v>
      </c>
      <c r="D20" s="38">
        <v>1</v>
      </c>
      <c r="E20" s="39">
        <f>AVERAGE(D20:D22)</f>
        <v>1</v>
      </c>
      <c r="F20" s="40">
        <f t="shared" si="0"/>
        <v>-24.5599994659424</v>
      </c>
      <c r="G20" s="41">
        <v>2</v>
      </c>
      <c r="H20" s="42">
        <f t="shared" si="1"/>
        <v>4.04299744855243e-8</v>
      </c>
      <c r="I20" s="43">
        <f ca="1" t="shared" si="2"/>
        <v>12.8583021916286</v>
      </c>
      <c r="J20" s="57">
        <f ca="1">STDEV(I20:I21:I22)</f>
        <v>0.695893901802938</v>
      </c>
      <c r="K20" s="54">
        <f ca="1">AVERAGE(I20:I22)</f>
        <v>13.3082768281153</v>
      </c>
      <c r="L20" s="55">
        <f ca="1">AVERAGEA(H20:H21:H22)</f>
        <v>4.1844816258658e-8</v>
      </c>
    </row>
    <row r="21" spans="1:12">
      <c r="A21" s="35"/>
      <c r="B21" s="43"/>
      <c r="C21" s="37">
        <v>25.548999786377</v>
      </c>
      <c r="D21" s="38">
        <v>1</v>
      </c>
      <c r="E21" s="39"/>
      <c r="F21" s="40">
        <f t="shared" si="0"/>
        <v>-24.548999786377</v>
      </c>
      <c r="G21" s="41"/>
      <c r="H21" s="42">
        <f t="shared" si="1"/>
        <v>4.07394067750763e-8</v>
      </c>
      <c r="I21" s="43">
        <f ca="1" t="shared" si="2"/>
        <v>12.9567136780947</v>
      </c>
      <c r="J21" s="59"/>
      <c r="K21" s="54"/>
      <c r="L21" s="55"/>
    </row>
    <row r="22" spans="1:12">
      <c r="A22" s="35"/>
      <c r="B22" s="43"/>
      <c r="C22" s="37">
        <v>25.4260005950928</v>
      </c>
      <c r="D22" s="38">
        <v>1</v>
      </c>
      <c r="E22" s="39"/>
      <c r="F22" s="40">
        <f t="shared" si="0"/>
        <v>-24.4260005950928</v>
      </c>
      <c r="G22" s="41"/>
      <c r="H22" s="42">
        <f t="shared" si="1"/>
        <v>4.43650675153734e-8</v>
      </c>
      <c r="I22" s="43">
        <f ca="1" t="shared" si="2"/>
        <v>14.1098146146227</v>
      </c>
      <c r="J22" s="36"/>
      <c r="K22" s="54"/>
      <c r="L22" s="55"/>
    </row>
    <row r="23" spans="1:12">
      <c r="A23" s="35"/>
      <c r="B23" s="36" t="s">
        <v>26</v>
      </c>
      <c r="C23" s="37">
        <v>25.9839992523193</v>
      </c>
      <c r="D23" s="38">
        <v>1</v>
      </c>
      <c r="E23" s="39">
        <f>AVERAGE(D23:D25)</f>
        <v>1</v>
      </c>
      <c r="F23" s="40">
        <f t="shared" si="0"/>
        <v>-24.9839992523193</v>
      </c>
      <c r="G23" s="41"/>
      <c r="H23" s="42">
        <f t="shared" si="1"/>
        <v>3.01346959139051e-8</v>
      </c>
      <c r="I23" s="43">
        <f ca="1" t="shared" si="2"/>
        <v>9.5840037359549</v>
      </c>
      <c r="J23" s="57">
        <f ca="1">STDEV(I23:I24:I25)</f>
        <v>0.68305419912269</v>
      </c>
      <c r="K23" s="54">
        <f ca="1">AVERAGE(I23:I25)</f>
        <v>10.2160345043439</v>
      </c>
      <c r="L23" s="55">
        <f ca="1">AVERAGEA(H23:H24:H25)</f>
        <v>3.21219713301469e-8</v>
      </c>
    </row>
    <row r="24" spans="1:12">
      <c r="A24" s="35"/>
      <c r="B24" s="43"/>
      <c r="C24" s="37">
        <v>25.7929992675781</v>
      </c>
      <c r="D24" s="38">
        <v>1</v>
      </c>
      <c r="E24" s="39"/>
      <c r="F24" s="40">
        <f t="shared" si="0"/>
        <v>-24.7929992675781</v>
      </c>
      <c r="G24" s="41"/>
      <c r="H24" s="42">
        <f t="shared" si="1"/>
        <v>3.44004036045132e-8</v>
      </c>
      <c r="I24" s="43">
        <f ca="1" t="shared" si="2"/>
        <v>10.9406644621849</v>
      </c>
      <c r="J24" s="59"/>
      <c r="K24" s="54"/>
      <c r="L24" s="55"/>
    </row>
    <row r="25" spans="1:12">
      <c r="A25" s="35"/>
      <c r="B25" s="43"/>
      <c r="C25" s="37">
        <v>25.9050006866455</v>
      </c>
      <c r="D25" s="38">
        <v>1</v>
      </c>
      <c r="E25" s="39"/>
      <c r="F25" s="40">
        <f t="shared" si="0"/>
        <v>-24.9050006866455</v>
      </c>
      <c r="G25" s="41"/>
      <c r="H25" s="42">
        <f t="shared" si="1"/>
        <v>3.18308144720225e-8</v>
      </c>
      <c r="I25" s="43">
        <f ca="1" t="shared" si="2"/>
        <v>10.1234353148917</v>
      </c>
      <c r="J25" s="36"/>
      <c r="K25" s="54"/>
      <c r="L25" s="55"/>
    </row>
    <row r="26" spans="1:12">
      <c r="A26" s="35"/>
      <c r="B26" s="36" t="s">
        <v>27</v>
      </c>
      <c r="C26" s="37">
        <v>26.3290004730225</v>
      </c>
      <c r="D26" s="38">
        <v>1</v>
      </c>
      <c r="E26" s="39">
        <f>AVERAGE(D26:D28)</f>
        <v>1</v>
      </c>
      <c r="F26" s="40">
        <f t="shared" si="0"/>
        <v>-25.3290004730225</v>
      </c>
      <c r="G26" s="42"/>
      <c r="H26" s="42">
        <f t="shared" si="1"/>
        <v>2.37252663899083e-8</v>
      </c>
      <c r="I26" s="43">
        <f ca="1" t="shared" si="2"/>
        <v>7.54555620428493</v>
      </c>
      <c r="J26" s="57">
        <f ca="1">STDEV(I26:I27:I28)</f>
        <v>0.413312656454121</v>
      </c>
      <c r="K26" s="54">
        <f ca="1">AVERAGE(I26:I28)</f>
        <v>8.00329814591956</v>
      </c>
      <c r="L26" s="55">
        <f ca="1">AVERAGEA(H26:H27:H28)</f>
        <v>2.5164530667994e-8</v>
      </c>
    </row>
    <row r="27" spans="1:12">
      <c r="A27" s="35"/>
      <c r="B27" s="43"/>
      <c r="C27" s="37">
        <v>26.1830005645752</v>
      </c>
      <c r="D27" s="38">
        <v>1</v>
      </c>
      <c r="E27" s="39"/>
      <c r="F27" s="40">
        <f t="shared" si="0"/>
        <v>-25.1830005645752</v>
      </c>
      <c r="G27" s="42"/>
      <c r="H27" s="42">
        <f t="shared" si="1"/>
        <v>2.62519427959075e-8</v>
      </c>
      <c r="I27" s="43">
        <f ca="1" t="shared" si="2"/>
        <v>8.34913743781819</v>
      </c>
      <c r="J27" s="59"/>
      <c r="K27" s="54"/>
      <c r="L27" s="55"/>
    </row>
    <row r="28" spans="1:12">
      <c r="A28" s="35"/>
      <c r="B28" s="43"/>
      <c r="C28" s="37">
        <v>26.2240009307861</v>
      </c>
      <c r="D28" s="38">
        <v>1</v>
      </c>
      <c r="E28" s="39"/>
      <c r="F28" s="40">
        <f t="shared" si="0"/>
        <v>-25.2240009307861</v>
      </c>
      <c r="G28" s="42"/>
      <c r="H28" s="42">
        <f t="shared" si="1"/>
        <v>2.55163828181663e-8</v>
      </c>
      <c r="I28" s="43">
        <f ca="1" t="shared" si="2"/>
        <v>8.11520079565557</v>
      </c>
      <c r="J28" s="36"/>
      <c r="K28" s="54"/>
      <c r="L28" s="55"/>
    </row>
    <row r="29" spans="1:12">
      <c r="A29" s="44" t="s">
        <v>24</v>
      </c>
      <c r="B29" s="36" t="s">
        <v>25</v>
      </c>
      <c r="C29" s="37">
        <v>26.7590007781982</v>
      </c>
      <c r="D29" s="38">
        <v>1</v>
      </c>
      <c r="E29" s="39">
        <f>AVERAGE(D29:D31)</f>
        <v>1</v>
      </c>
      <c r="F29" s="40">
        <f t="shared" si="0"/>
        <v>-25.7590007781982</v>
      </c>
      <c r="G29" s="42"/>
      <c r="H29" s="42">
        <f t="shared" si="1"/>
        <v>1.76103548624878e-8</v>
      </c>
      <c r="I29" s="43">
        <f ca="1" t="shared" si="2"/>
        <v>5.6007768346418</v>
      </c>
      <c r="J29" s="57">
        <f ca="1">STDEV(I29:I30:I31)</f>
        <v>0.679521906147317</v>
      </c>
      <c r="K29" s="54">
        <f ca="1">AVERAGE(I29:I31)</f>
        <v>5.99697900018237</v>
      </c>
      <c r="L29" s="55">
        <f ca="1">AVERAGEA(H29:H30:H31)</f>
        <v>1.88561214656668e-8</v>
      </c>
    </row>
    <row r="30" spans="1:12">
      <c r="A30" s="44"/>
      <c r="B30" s="43"/>
      <c r="C30" s="37">
        <v>26.4829998016357</v>
      </c>
      <c r="D30" s="38">
        <v>1</v>
      </c>
      <c r="E30" s="39"/>
      <c r="F30" s="40">
        <f t="shared" si="0"/>
        <v>-25.4829998016357</v>
      </c>
      <c r="G30" s="42"/>
      <c r="H30" s="42">
        <f t="shared" si="1"/>
        <v>2.13232147213218e-8</v>
      </c>
      <c r="I30" s="43">
        <f ca="1" t="shared" si="2"/>
        <v>6.7816104776892</v>
      </c>
      <c r="J30" s="59"/>
      <c r="K30" s="54"/>
      <c r="L30" s="55"/>
    </row>
    <row r="31" spans="1:12">
      <c r="A31" s="44"/>
      <c r="B31" s="43"/>
      <c r="C31" s="37">
        <v>26.7569999694824</v>
      </c>
      <c r="D31" s="38">
        <v>1</v>
      </c>
      <c r="E31" s="39"/>
      <c r="F31" s="40">
        <f t="shared" si="0"/>
        <v>-25.7569999694824</v>
      </c>
      <c r="G31" s="42"/>
      <c r="H31" s="42">
        <f t="shared" si="1"/>
        <v>1.76347948131909e-8</v>
      </c>
      <c r="I31" s="43">
        <f ca="1" t="shared" si="2"/>
        <v>5.60854968821611</v>
      </c>
      <c r="J31" s="36"/>
      <c r="K31" s="54"/>
      <c r="L31" s="55"/>
    </row>
    <row r="32" spans="1:12">
      <c r="A32" s="44"/>
      <c r="B32" s="36" t="s">
        <v>26</v>
      </c>
      <c r="C32" s="37">
        <v>25.9680004119873</v>
      </c>
      <c r="D32" s="38">
        <v>1</v>
      </c>
      <c r="E32" s="39">
        <f>AVERAGE(D32:D34)</f>
        <v>1</v>
      </c>
      <c r="F32" s="40">
        <f t="shared" si="0"/>
        <v>-24.9680004119873</v>
      </c>
      <c r="G32" s="42"/>
      <c r="H32" s="42">
        <f t="shared" si="1"/>
        <v>3.04707359861512e-8</v>
      </c>
      <c r="I32" s="43">
        <f ca="1" t="shared" si="2"/>
        <v>9.69087753076731</v>
      </c>
      <c r="J32" s="57">
        <f ca="1">STDEV(I32:I33:I34)</f>
        <v>0.60129919936149</v>
      </c>
      <c r="K32" s="54">
        <f ca="1">AVERAGE(I32:I34)</f>
        <v>9.03212736160661</v>
      </c>
      <c r="L32" s="55">
        <f ca="1">AVERAGEA(H32:H33:H34)</f>
        <v>2.83994475582869e-8</v>
      </c>
    </row>
    <row r="33" spans="1:12">
      <c r="A33" s="44"/>
      <c r="B33" s="43"/>
      <c r="C33" s="37">
        <v>26.0919990539551</v>
      </c>
      <c r="D33" s="38">
        <v>1</v>
      </c>
      <c r="E33" s="39"/>
      <c r="F33" s="40">
        <f t="shared" si="0"/>
        <v>-25.0919990539551</v>
      </c>
      <c r="G33" s="45"/>
      <c r="H33" s="42">
        <f t="shared" si="1"/>
        <v>2.79611889045799e-8</v>
      </c>
      <c r="I33" s="43">
        <f ca="1" t="shared" si="2"/>
        <v>8.89274408770722</v>
      </c>
      <c r="J33" s="59"/>
      <c r="K33" s="54"/>
      <c r="L33" s="55"/>
    </row>
    <row r="34" ht="14.25" spans="1:12">
      <c r="A34" s="44"/>
      <c r="B34" s="43"/>
      <c r="C34" s="37">
        <v>26.1550006866455</v>
      </c>
      <c r="D34" s="38">
        <v>1</v>
      </c>
      <c r="E34" s="46"/>
      <c r="F34" s="40">
        <f t="shared" si="0"/>
        <v>-25.1550006866455</v>
      </c>
      <c r="G34" s="42"/>
      <c r="H34" s="42">
        <f t="shared" si="1"/>
        <v>2.67664177841297e-8</v>
      </c>
      <c r="I34" s="43">
        <f ca="1" t="shared" si="2"/>
        <v>8.51276046634531</v>
      </c>
      <c r="J34" s="36"/>
      <c r="K34" s="54"/>
      <c r="L34" s="55"/>
    </row>
    <row r="35" spans="1:12">
      <c r="A35" s="44"/>
      <c r="B35" s="36" t="s">
        <v>27</v>
      </c>
      <c r="C35" s="37">
        <v>26.326000213623</v>
      </c>
      <c r="D35" s="38">
        <v>1</v>
      </c>
      <c r="E35" s="47">
        <f>AVERAGE(D35:D37)</f>
        <v>1</v>
      </c>
      <c r="F35" s="40">
        <f t="shared" si="0"/>
        <v>-25.326000213623</v>
      </c>
      <c r="G35" s="48"/>
      <c r="H35" s="42">
        <f t="shared" si="1"/>
        <v>2.37746572996725e-8</v>
      </c>
      <c r="I35" s="43">
        <f ca="1" t="shared" si="2"/>
        <v>7.56126443193902</v>
      </c>
      <c r="J35" s="57">
        <f ca="1">STDEV(I35:I36:I37)</f>
        <v>0.363554059921322</v>
      </c>
      <c r="K35" s="54">
        <f ca="1">AVERAGE(I35:I37)</f>
        <v>7.55488625913756</v>
      </c>
      <c r="L35" s="55">
        <f ca="1">AVERAGEA(H35:H36:H37)</f>
        <v>2.37546026019539e-8</v>
      </c>
    </row>
    <row r="36" spans="1:12">
      <c r="A36" s="44"/>
      <c r="B36" s="43"/>
      <c r="C36" s="37">
        <v>26.3990001678467</v>
      </c>
      <c r="D36" s="38">
        <v>1</v>
      </c>
      <c r="E36" s="49"/>
      <c r="F36" s="40">
        <f t="shared" si="0"/>
        <v>-25.3990001678467</v>
      </c>
      <c r="G36" s="50"/>
      <c r="H36" s="42">
        <f t="shared" si="1"/>
        <v>2.26015950576957e-8</v>
      </c>
      <c r="I36" s="43">
        <f ca="1" t="shared" si="2"/>
        <v>7.18818507710718</v>
      </c>
      <c r="J36" s="59"/>
      <c r="K36" s="54"/>
      <c r="L36" s="55"/>
    </row>
    <row r="37" spans="1:12">
      <c r="A37" s="44"/>
      <c r="B37" s="43"/>
      <c r="C37" s="37">
        <v>26.2600002288818</v>
      </c>
      <c r="D37" s="38">
        <v>1</v>
      </c>
      <c r="E37" s="49"/>
      <c r="F37" s="40">
        <f t="shared" si="0"/>
        <v>-25.2600002288818</v>
      </c>
      <c r="G37" s="50"/>
      <c r="H37" s="42">
        <f t="shared" si="1"/>
        <v>2.48875554484936e-8</v>
      </c>
      <c r="I37" s="43">
        <f ca="1" t="shared" si="2"/>
        <v>7.91520926836649</v>
      </c>
      <c r="J37" s="36"/>
      <c r="K37" s="54"/>
      <c r="L37" s="55"/>
    </row>
  </sheetData>
  <mergeCells count="68">
    <mergeCell ref="A2:A10"/>
    <mergeCell ref="A11:A19"/>
    <mergeCell ref="A20:A28"/>
    <mergeCell ref="A29:A37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E2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G2:G3"/>
    <mergeCell ref="G5:G6"/>
    <mergeCell ref="G20:G21"/>
    <mergeCell ref="G23:G24"/>
    <mergeCell ref="J2:J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K2:K4"/>
    <mergeCell ref="K5:K7"/>
    <mergeCell ref="K8:K10"/>
    <mergeCell ref="K11:K13"/>
    <mergeCell ref="K14:K16"/>
    <mergeCell ref="K17:K19"/>
    <mergeCell ref="K20:K22"/>
    <mergeCell ref="K23:K25"/>
    <mergeCell ref="K26:K28"/>
    <mergeCell ref="K29:K31"/>
    <mergeCell ref="K32:K34"/>
    <mergeCell ref="K35:K37"/>
    <mergeCell ref="L2:L4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L35:L3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N15" sqref="N15"/>
    </sheetView>
  </sheetViews>
  <sheetFormatPr defaultColWidth="9" defaultRowHeight="14.25"/>
  <cols>
    <col min="1" max="1" width="8.875" style="1" customWidth="1"/>
    <col min="2" max="2" width="11.5166666666667" style="1" customWidth="1"/>
    <col min="3" max="3" width="6.125" style="1" customWidth="1"/>
    <col min="4" max="4" width="6" style="1" customWidth="1"/>
    <col min="5" max="5" width="8.375" style="1" customWidth="1"/>
    <col min="6" max="6" width="20.25" style="1" customWidth="1"/>
    <col min="7" max="7" width="2.375" style="1" customWidth="1"/>
    <col min="8" max="13" width="12.625" style="1" customWidth="1"/>
    <col min="14" max="16384" width="9" style="1"/>
  </cols>
  <sheetData>
    <row r="1" ht="28.5" spans="1:13">
      <c r="A1" s="2" t="s">
        <v>1</v>
      </c>
      <c r="B1" s="3" t="s">
        <v>18</v>
      </c>
      <c r="C1" s="4" t="s">
        <v>2</v>
      </c>
      <c r="D1" s="4" t="s">
        <v>3</v>
      </c>
      <c r="E1" s="4" t="s">
        <v>4</v>
      </c>
      <c r="F1" s="5" t="s">
        <v>5</v>
      </c>
      <c r="G1" s="5"/>
      <c r="H1" s="5" t="s">
        <v>6</v>
      </c>
      <c r="I1" s="5" t="s">
        <v>7</v>
      </c>
      <c r="J1" s="5" t="s">
        <v>8</v>
      </c>
      <c r="K1" s="21" t="s">
        <v>9</v>
      </c>
      <c r="L1" s="22"/>
      <c r="M1" s="23" t="s">
        <v>19</v>
      </c>
    </row>
    <row r="2" spans="1:13">
      <c r="A2" s="6" t="s">
        <v>20</v>
      </c>
      <c r="B2" s="7" t="s">
        <v>21</v>
      </c>
      <c r="C2" s="8">
        <v>27.4449996948242</v>
      </c>
      <c r="D2" s="9">
        <v>1</v>
      </c>
      <c r="E2" s="10">
        <f>AVERAGE(D2:D4)</f>
        <v>1</v>
      </c>
      <c r="F2" s="11">
        <f t="shared" ref="F2:F37" si="0">$E$2-C2</f>
        <v>-26.4449996948242</v>
      </c>
      <c r="G2" s="12">
        <v>2</v>
      </c>
      <c r="H2" s="12">
        <f>POWER($G$2,F2)</f>
        <v>1.09461616281729e-8</v>
      </c>
      <c r="I2" s="13">
        <f ca="1">H2/$L$2</f>
        <v>1.05738150741714</v>
      </c>
      <c r="J2" s="13">
        <f ca="1">STDEV(I2:I3:I4)</f>
        <v>0.0497861273900155</v>
      </c>
      <c r="K2" s="24">
        <f ca="1">AVERAGE(I2:I4)</f>
        <v>1</v>
      </c>
      <c r="L2" s="25">
        <f ca="1">AVERAGEA(H2:H3:H4)</f>
        <v>1.03521402174992e-8</v>
      </c>
      <c r="M2" s="26">
        <f ca="1">I20/$K$2</f>
        <v>0.819886107847469</v>
      </c>
    </row>
    <row r="3" spans="1:13">
      <c r="A3" s="6"/>
      <c r="B3" s="13"/>
      <c r="C3" s="8">
        <v>27.57200050354</v>
      </c>
      <c r="D3" s="9">
        <v>1</v>
      </c>
      <c r="E3" s="10"/>
      <c r="F3" s="11">
        <f t="shared" si="0"/>
        <v>-26.57200050354</v>
      </c>
      <c r="G3" s="12"/>
      <c r="H3" s="12">
        <f>POWER($G$2,F3)</f>
        <v>1.00237633209823e-8</v>
      </c>
      <c r="I3" s="13">
        <f ca="1">H3/$L$2</f>
        <v>0.968279322959538</v>
      </c>
      <c r="J3" s="13"/>
      <c r="K3" s="24"/>
      <c r="L3" s="25"/>
      <c r="M3" s="26">
        <f ca="1">I21/$K$2</f>
        <v>0.79581012157568</v>
      </c>
    </row>
    <row r="4" spans="1:13">
      <c r="A4" s="6"/>
      <c r="B4" s="13"/>
      <c r="C4" s="8">
        <v>27.5629997253418</v>
      </c>
      <c r="D4" s="9">
        <v>1</v>
      </c>
      <c r="E4" s="10"/>
      <c r="F4" s="11">
        <f t="shared" si="0"/>
        <v>-26.5629997253418</v>
      </c>
      <c r="G4" s="12"/>
      <c r="H4" s="12">
        <f>POWER($G$2,F4)</f>
        <v>1.00864957033423e-8</v>
      </c>
      <c r="I4" s="13">
        <f ca="1">H4/$L$2</f>
        <v>0.974339169623319</v>
      </c>
      <c r="J4" s="13"/>
      <c r="K4" s="24"/>
      <c r="L4" s="25"/>
      <c r="M4" s="26">
        <f ca="1">I22/$K$2</f>
        <v>0.979756667137011</v>
      </c>
    </row>
    <row r="5" spans="1:13">
      <c r="A5" s="6"/>
      <c r="B5" s="7" t="s">
        <v>22</v>
      </c>
      <c r="C5" s="8">
        <v>27.6079998016357</v>
      </c>
      <c r="D5" s="9">
        <v>1</v>
      </c>
      <c r="E5" s="10">
        <f>AVERAGE(D5:D7)</f>
        <v>1</v>
      </c>
      <c r="F5" s="11">
        <f t="shared" si="0"/>
        <v>-26.6079998016357</v>
      </c>
      <c r="G5" s="12"/>
      <c r="H5" s="12">
        <f>POWER($G$2,F5)</f>
        <v>9.77673705678671e-9</v>
      </c>
      <c r="I5" s="13">
        <f ca="1">H5/$L$2</f>
        <v>0.944416985413335</v>
      </c>
      <c r="J5" s="27">
        <f ca="1">STDEV(I5:I6:I7)</f>
        <v>0.0716313530640633</v>
      </c>
      <c r="K5" s="28">
        <f ca="1">AVERAGE(I5:I7)</f>
        <v>0.995068000910502</v>
      </c>
      <c r="L5" s="25">
        <f ca="1">AVERAGEA(H5:H6:H7)</f>
        <v>1.03010834713721e-8</v>
      </c>
      <c r="M5" s="26">
        <f ca="1">I23/$K$5</f>
        <v>0.89665701103234</v>
      </c>
    </row>
    <row r="6" spans="1:13">
      <c r="A6" s="6"/>
      <c r="B6" s="13"/>
      <c r="C6" s="8">
        <v>27.9389991760254</v>
      </c>
      <c r="D6" s="9">
        <v>1</v>
      </c>
      <c r="E6" s="10"/>
      <c r="F6" s="11">
        <f t="shared" si="0"/>
        <v>-26.9389991760254</v>
      </c>
      <c r="G6" s="12"/>
      <c r="H6" s="12"/>
      <c r="I6" s="13"/>
      <c r="J6" s="29"/>
      <c r="K6" s="30"/>
      <c r="L6" s="25"/>
      <c r="M6" s="26">
        <f ca="1">I24/$K$5</f>
        <v>0.73033415642342</v>
      </c>
    </row>
    <row r="7" spans="1:13">
      <c r="A7" s="6"/>
      <c r="B7" s="13"/>
      <c r="C7" s="8">
        <v>27.4610004425049</v>
      </c>
      <c r="D7" s="9">
        <v>1</v>
      </c>
      <c r="E7" s="10"/>
      <c r="F7" s="11">
        <f t="shared" si="0"/>
        <v>-26.4610004425049</v>
      </c>
      <c r="G7" s="12"/>
      <c r="H7" s="12">
        <f t="shared" ref="H7:H37" si="1">POWER($G$2,F7)</f>
        <v>1.08254298859575e-8</v>
      </c>
      <c r="I7" s="13">
        <f ca="1" t="shared" ref="I7:I37" si="2">H7/$L$2</f>
        <v>1.04571901640767</v>
      </c>
      <c r="J7" s="7"/>
      <c r="K7" s="31"/>
      <c r="L7" s="25"/>
      <c r="M7" s="26">
        <f ca="1">I25/$K$5</f>
        <v>0.825665114250005</v>
      </c>
    </row>
    <row r="8" spans="1:13">
      <c r="A8" s="6"/>
      <c r="B8" s="7" t="s">
        <v>23</v>
      </c>
      <c r="C8" s="8">
        <v>27.5979995727539</v>
      </c>
      <c r="D8" s="9">
        <v>1</v>
      </c>
      <c r="E8" s="10">
        <f>AVERAGE(D8:D10)</f>
        <v>1</v>
      </c>
      <c r="F8" s="11">
        <f t="shared" si="0"/>
        <v>-26.5979995727539</v>
      </c>
      <c r="G8" s="12"/>
      <c r="H8" s="12">
        <f t="shared" si="1"/>
        <v>9.84474120263258e-9</v>
      </c>
      <c r="I8" s="13">
        <f ca="1" t="shared" si="2"/>
        <v>0.950986075902557</v>
      </c>
      <c r="J8" s="27">
        <f ca="1">STDEV(I8:I9:I10)</f>
        <v>0.114138213236134</v>
      </c>
      <c r="K8" s="28">
        <f ca="1">AVERAGE(I8:I10)</f>
        <v>0.890804920537325</v>
      </c>
      <c r="L8" s="25">
        <f ca="1">AVERAGEA(H8:H9:H10)</f>
        <v>9.22173744384059e-9</v>
      </c>
      <c r="M8" s="26">
        <f ca="1" t="shared" ref="M8:M10" si="3">I26/$K$8</f>
        <v>0.690787762811065</v>
      </c>
    </row>
    <row r="9" spans="1:13">
      <c r="A9" s="6"/>
      <c r="B9" s="13"/>
      <c r="C9" s="8">
        <v>27.9230003356934</v>
      </c>
      <c r="D9" s="9">
        <v>1</v>
      </c>
      <c r="E9" s="10"/>
      <c r="F9" s="11">
        <f t="shared" si="0"/>
        <v>-26.9230003356934</v>
      </c>
      <c r="G9" s="12"/>
      <c r="H9" s="12">
        <f t="shared" si="1"/>
        <v>7.85903686006986e-9</v>
      </c>
      <c r="I9" s="13">
        <f ca="1" t="shared" si="2"/>
        <v>0.759170248369029</v>
      </c>
      <c r="J9" s="29"/>
      <c r="K9" s="30"/>
      <c r="L9" s="25"/>
      <c r="M9" s="26">
        <f ca="1" t="shared" si="3"/>
        <v>0.709716124132571</v>
      </c>
    </row>
    <row r="10" spans="1:13">
      <c r="A10" s="6"/>
      <c r="B10" s="13"/>
      <c r="C10" s="8">
        <v>27.5809993743896</v>
      </c>
      <c r="D10" s="9">
        <v>1</v>
      </c>
      <c r="E10" s="10"/>
      <c r="F10" s="11">
        <f t="shared" si="0"/>
        <v>-26.5809993743896</v>
      </c>
      <c r="G10" s="12"/>
      <c r="H10" s="12">
        <f t="shared" si="1"/>
        <v>9.96143426881933e-9</v>
      </c>
      <c r="I10" s="13">
        <f ca="1" t="shared" si="2"/>
        <v>0.962258437340388</v>
      </c>
      <c r="J10" s="7"/>
      <c r="K10" s="31"/>
      <c r="L10" s="25"/>
      <c r="M10" s="26">
        <f ca="1" t="shared" si="3"/>
        <v>0.656703694571544</v>
      </c>
    </row>
    <row r="11" spans="1:13">
      <c r="A11" s="14" t="s">
        <v>24</v>
      </c>
      <c r="B11" s="7" t="s">
        <v>21</v>
      </c>
      <c r="C11" s="8">
        <v>27.5790004730225</v>
      </c>
      <c r="D11" s="9">
        <v>1</v>
      </c>
      <c r="E11" s="10">
        <f>AVERAGE(D11:D13)</f>
        <v>1</v>
      </c>
      <c r="F11" s="11">
        <f t="shared" si="0"/>
        <v>-26.5790004730225</v>
      </c>
      <c r="G11" s="12"/>
      <c r="H11" s="12">
        <f t="shared" si="1"/>
        <v>9.97524572910669e-9</v>
      </c>
      <c r="I11" s="13">
        <f ca="1" t="shared" si="2"/>
        <v>0.963592602063544</v>
      </c>
      <c r="J11" s="27">
        <f ca="1">STDEV(I11:I12:I13)</f>
        <v>0.119786147362516</v>
      </c>
      <c r="K11" s="28">
        <f ca="1">AVERAGE(I11:I13)</f>
        <v>1.06789783279919</v>
      </c>
      <c r="L11" s="25">
        <f ca="1">AVERAGEA(H11:H12:H13)</f>
        <v>1.10550281031007e-8</v>
      </c>
      <c r="M11" s="26">
        <f ca="1" t="shared" ref="M11:M13" si="4">I29/$K$11</f>
        <v>0.631004742386082</v>
      </c>
    </row>
    <row r="12" spans="1:13">
      <c r="A12" s="14"/>
      <c r="B12" s="13"/>
      <c r="C12" s="8">
        <v>27.4669990539551</v>
      </c>
      <c r="D12" s="9">
        <v>1</v>
      </c>
      <c r="E12" s="10"/>
      <c r="F12" s="11">
        <f t="shared" si="0"/>
        <v>-26.4669990539551</v>
      </c>
      <c r="G12" s="12"/>
      <c r="H12" s="12">
        <f t="shared" si="1"/>
        <v>1.07805120549799e-8</v>
      </c>
      <c r="I12" s="13">
        <f ca="1" t="shared" si="2"/>
        <v>1.04138002659166</v>
      </c>
      <c r="J12" s="29"/>
      <c r="K12" s="30"/>
      <c r="L12" s="25"/>
      <c r="M12" s="26">
        <f ca="1" t="shared" si="4"/>
        <v>0.687638103546674</v>
      </c>
    </row>
    <row r="13" spans="1:13">
      <c r="A13" s="14"/>
      <c r="B13" s="13"/>
      <c r="C13" s="8">
        <v>27.2639999389648</v>
      </c>
      <c r="D13" s="9">
        <v>1</v>
      </c>
      <c r="E13" s="10"/>
      <c r="F13" s="11">
        <f t="shared" si="0"/>
        <v>-26.2639999389648</v>
      </c>
      <c r="G13" s="12"/>
      <c r="H13" s="12">
        <f t="shared" si="1"/>
        <v>1.24093265252154e-8</v>
      </c>
      <c r="I13" s="13">
        <f ca="1" t="shared" si="2"/>
        <v>1.19872086974235</v>
      </c>
      <c r="J13" s="7"/>
      <c r="K13" s="31"/>
      <c r="L13" s="25"/>
      <c r="M13" s="26">
        <f ca="1" t="shared" si="4"/>
        <v>0.718829976624721</v>
      </c>
    </row>
    <row r="14" spans="1:13">
      <c r="A14" s="14"/>
      <c r="B14" s="7" t="s">
        <v>22</v>
      </c>
      <c r="C14" s="8">
        <v>27.19700050354</v>
      </c>
      <c r="D14" s="9">
        <v>1</v>
      </c>
      <c r="E14" s="10">
        <f>AVERAGE(D14:D16)</f>
        <v>1</v>
      </c>
      <c r="F14" s="11">
        <f t="shared" si="0"/>
        <v>-26.19700050354</v>
      </c>
      <c r="G14" s="12"/>
      <c r="H14" s="12">
        <f t="shared" si="1"/>
        <v>1.29992127611099e-8</v>
      </c>
      <c r="I14" s="13">
        <f ca="1" t="shared" si="2"/>
        <v>1.25570292596464</v>
      </c>
      <c r="J14" s="27">
        <f ca="1">STDEV(I14:I15:I16)</f>
        <v>0.0258493307185057</v>
      </c>
      <c r="K14" s="24">
        <f ca="1">AVERAGE(I14:I16)</f>
        <v>1.28018973079294</v>
      </c>
      <c r="L14" s="25">
        <f ca="1">AVERAGEA(H14:H15:H16)</f>
        <v>1.32527035981711e-8</v>
      </c>
      <c r="M14" s="26">
        <f ca="1" t="shared" ref="M14:M16" si="5">I32/$K$14</f>
        <v>0.64266501718468</v>
      </c>
    </row>
    <row r="15" spans="1:13">
      <c r="A15" s="14"/>
      <c r="B15" s="13"/>
      <c r="C15" s="8">
        <v>27.1720008850098</v>
      </c>
      <c r="D15" s="9">
        <v>1</v>
      </c>
      <c r="E15" s="10"/>
      <c r="F15" s="11">
        <f t="shared" si="0"/>
        <v>-26.1720008850098</v>
      </c>
      <c r="G15" s="15"/>
      <c r="H15" s="12">
        <f t="shared" si="1"/>
        <v>1.32264315004878e-8</v>
      </c>
      <c r="I15" s="13">
        <f ca="1" t="shared" si="2"/>
        <v>1.27765188865293</v>
      </c>
      <c r="J15" s="29"/>
      <c r="K15" s="24"/>
      <c r="L15" s="25"/>
      <c r="M15" s="26">
        <f ca="1" t="shared" si="5"/>
        <v>0.565319150370704</v>
      </c>
    </row>
    <row r="16" ht="15" spans="1:13">
      <c r="A16" s="14"/>
      <c r="B16" s="13"/>
      <c r="C16" s="8">
        <v>27.1389999389648</v>
      </c>
      <c r="D16" s="9">
        <v>1</v>
      </c>
      <c r="E16" s="16"/>
      <c r="F16" s="11">
        <f t="shared" si="0"/>
        <v>-26.1389999389648</v>
      </c>
      <c r="G16" s="12"/>
      <c r="H16" s="12">
        <f t="shared" si="1"/>
        <v>1.35324665329155e-8</v>
      </c>
      <c r="I16" s="13">
        <f ca="1" t="shared" si="2"/>
        <v>1.30721437776126</v>
      </c>
      <c r="J16" s="7"/>
      <c r="K16" s="24"/>
      <c r="L16" s="25"/>
      <c r="M16" s="26">
        <f ca="1" t="shared" si="5"/>
        <v>0.576798257230486</v>
      </c>
    </row>
    <row r="17" spans="1:13">
      <c r="A17" s="14"/>
      <c r="B17" s="7" t="s">
        <v>23</v>
      </c>
      <c r="C17" s="8">
        <v>27.17799949646</v>
      </c>
      <c r="D17" s="9">
        <v>1</v>
      </c>
      <c r="E17" s="17">
        <f>AVERAGE(D17:D19)</f>
        <v>1</v>
      </c>
      <c r="F17" s="11">
        <f t="shared" si="0"/>
        <v>-26.17799949646</v>
      </c>
      <c r="G17" s="18"/>
      <c r="H17" s="12">
        <f t="shared" si="1"/>
        <v>1.31715512212901e-8</v>
      </c>
      <c r="I17" s="13">
        <f ca="1" t="shared" si="2"/>
        <v>1.27235054245353</v>
      </c>
      <c r="J17" s="27">
        <f ca="1">STDEV(I17:I18:I19)</f>
        <v>0.0453037932065028</v>
      </c>
      <c r="K17" s="24">
        <f ca="1">AVERAGE(I17:I19)</f>
        <v>1.22248577278682</v>
      </c>
      <c r="L17" s="25">
        <f ca="1">AVERAGEA(H17:H18:H19)</f>
        <v>1.2655344133787e-8</v>
      </c>
      <c r="M17" s="26">
        <f ca="1" t="shared" ref="M17:M19" si="6">I35/$K$17</f>
        <v>0.693841256298968</v>
      </c>
    </row>
    <row r="18" spans="1:13">
      <c r="A18" s="14"/>
      <c r="B18" s="13"/>
      <c r="C18" s="8">
        <v>27.2819995880127</v>
      </c>
      <c r="D18" s="9">
        <v>1</v>
      </c>
      <c r="E18" s="19"/>
      <c r="F18" s="11">
        <f t="shared" si="0"/>
        <v>-26.2819995880127</v>
      </c>
      <c r="G18" s="20"/>
      <c r="H18" s="12">
        <f t="shared" si="1"/>
        <v>1.22554645475415e-8</v>
      </c>
      <c r="I18" s="13">
        <f ca="1" t="shared" si="2"/>
        <v>1.1838580515771</v>
      </c>
      <c r="J18" s="29"/>
      <c r="K18" s="24"/>
      <c r="L18" s="25"/>
      <c r="M18" s="26">
        <f ca="1" t="shared" si="6"/>
        <v>0.645584318455149</v>
      </c>
    </row>
    <row r="19" spans="1:13">
      <c r="A19" s="14"/>
      <c r="B19" s="13"/>
      <c r="C19" s="8">
        <v>27.2490005493164</v>
      </c>
      <c r="D19" s="9">
        <v>1</v>
      </c>
      <c r="E19" s="19"/>
      <c r="F19" s="11">
        <f t="shared" si="0"/>
        <v>-26.2490005493164</v>
      </c>
      <c r="G19" s="20"/>
      <c r="H19" s="12">
        <f t="shared" si="1"/>
        <v>1.25390166325293e-8</v>
      </c>
      <c r="I19" s="13">
        <f ca="1" t="shared" si="2"/>
        <v>1.21124872432982</v>
      </c>
      <c r="J19" s="7"/>
      <c r="K19" s="24"/>
      <c r="L19" s="25"/>
      <c r="M19" s="26">
        <f ca="1" t="shared" si="6"/>
        <v>0.688094397176379</v>
      </c>
    </row>
    <row r="20" spans="1:12">
      <c r="A20" s="6" t="s">
        <v>20</v>
      </c>
      <c r="B20" s="7" t="s">
        <v>25</v>
      </c>
      <c r="C20" s="8">
        <v>27.8120002746582</v>
      </c>
      <c r="D20" s="9">
        <v>1</v>
      </c>
      <c r="E20" s="10">
        <f>AVERAGE(D20:D22)</f>
        <v>1</v>
      </c>
      <c r="F20" s="11">
        <f t="shared" si="0"/>
        <v>-26.8120002746582</v>
      </c>
      <c r="G20" s="12">
        <v>2</v>
      </c>
      <c r="H20" s="12">
        <f t="shared" si="1"/>
        <v>8.48757595081664e-9</v>
      </c>
      <c r="I20" s="13">
        <f ca="1" t="shared" si="2"/>
        <v>0.819886107847469</v>
      </c>
      <c r="J20" s="27">
        <f ca="1">STDEV(I20:I21:I22)</f>
        <v>0.0999788148113201</v>
      </c>
      <c r="K20" s="24">
        <f ca="1">AVERAGE(I20:I22)</f>
        <v>0.865150965520053</v>
      </c>
      <c r="L20" s="25">
        <f ca="1">AVERAGEA(H20:H21:H22)</f>
        <v>8.95616410436838e-9</v>
      </c>
    </row>
    <row r="21" spans="1:12">
      <c r="A21" s="6"/>
      <c r="B21" s="13"/>
      <c r="C21" s="8">
        <v>27.8549995422363</v>
      </c>
      <c r="D21" s="9">
        <v>1</v>
      </c>
      <c r="E21" s="10"/>
      <c r="F21" s="11">
        <f t="shared" si="0"/>
        <v>-26.8549995422363</v>
      </c>
      <c r="G21" s="12"/>
      <c r="H21" s="12">
        <f t="shared" si="1"/>
        <v>8.2383379650565e-9</v>
      </c>
      <c r="I21" s="13">
        <f ca="1" t="shared" si="2"/>
        <v>0.79581012157568</v>
      </c>
      <c r="J21" s="29"/>
      <c r="K21" s="24"/>
      <c r="L21" s="25"/>
    </row>
    <row r="22" spans="1:12">
      <c r="A22" s="6"/>
      <c r="B22" s="13"/>
      <c r="C22" s="8">
        <v>27.5550003051758</v>
      </c>
      <c r="D22" s="9">
        <v>1</v>
      </c>
      <c r="E22" s="10"/>
      <c r="F22" s="11">
        <f t="shared" si="0"/>
        <v>-26.5550003051758</v>
      </c>
      <c r="G22" s="12"/>
      <c r="H22" s="12">
        <f t="shared" si="1"/>
        <v>1.0142578397232e-8</v>
      </c>
      <c r="I22" s="13">
        <f ca="1" t="shared" si="2"/>
        <v>0.979756667137011</v>
      </c>
      <c r="J22" s="7"/>
      <c r="K22" s="24"/>
      <c r="L22" s="25"/>
    </row>
    <row r="23" spans="1:12">
      <c r="A23" s="6"/>
      <c r="B23" s="7" t="s">
        <v>26</v>
      </c>
      <c r="C23" s="8">
        <v>27.6900005340576</v>
      </c>
      <c r="D23" s="9">
        <v>1</v>
      </c>
      <c r="E23" s="10">
        <f>AVERAGE(D23:D25)</f>
        <v>1</v>
      </c>
      <c r="F23" s="11">
        <f t="shared" si="0"/>
        <v>-26.6900005340576</v>
      </c>
      <c r="G23" s="12"/>
      <c r="H23" s="12">
        <f t="shared" si="1"/>
        <v>9.23653871583515e-9</v>
      </c>
      <c r="I23" s="13">
        <f ca="1" t="shared" si="2"/>
        <v>0.892234699470336</v>
      </c>
      <c r="J23" s="27">
        <f ca="1">STDEV(I23:I24:I25)</f>
        <v>0.0830460934146418</v>
      </c>
      <c r="K23" s="24">
        <f ca="1">AVERAGE(I23:I25)</f>
        <v>0.81351992771918</v>
      </c>
      <c r="L23" s="25">
        <f ca="1">AVERAGEA(H23:H24:H25)</f>
        <v>8.42167236147874e-9</v>
      </c>
    </row>
    <row r="24" spans="1:12">
      <c r="A24" s="6"/>
      <c r="B24" s="13"/>
      <c r="C24" s="8">
        <v>27.9860000610352</v>
      </c>
      <c r="D24" s="9">
        <v>1</v>
      </c>
      <c r="E24" s="10"/>
      <c r="F24" s="11">
        <f t="shared" si="0"/>
        <v>-26.9860000610352</v>
      </c>
      <c r="G24" s="12"/>
      <c r="H24" s="12">
        <f t="shared" si="1"/>
        <v>7.52323310731178e-9</v>
      </c>
      <c r="I24" s="13">
        <f ca="1" t="shared" si="2"/>
        <v>0.72673214902891</v>
      </c>
      <c r="J24" s="29"/>
      <c r="K24" s="24"/>
      <c r="L24" s="25"/>
    </row>
    <row r="25" spans="1:12">
      <c r="A25" s="6"/>
      <c r="B25" s="13"/>
      <c r="C25" s="8">
        <v>27.8090000152588</v>
      </c>
      <c r="D25" s="9">
        <v>1</v>
      </c>
      <c r="E25" s="10"/>
      <c r="F25" s="11">
        <f t="shared" si="0"/>
        <v>-26.8090000152588</v>
      </c>
      <c r="G25" s="12"/>
      <c r="H25" s="12">
        <f t="shared" si="1"/>
        <v>8.50524526128929e-9</v>
      </c>
      <c r="I25" s="13">
        <f ca="1" t="shared" si="2"/>
        <v>0.821592934658294</v>
      </c>
      <c r="J25" s="7"/>
      <c r="K25" s="24"/>
      <c r="L25" s="25"/>
    </row>
    <row r="26" spans="1:12">
      <c r="A26" s="6"/>
      <c r="B26" s="7" t="s">
        <v>27</v>
      </c>
      <c r="C26" s="8">
        <v>28.2259998321533</v>
      </c>
      <c r="D26" s="9">
        <v>1</v>
      </c>
      <c r="E26" s="10">
        <f>AVERAGE(D26:D28)</f>
        <v>1</v>
      </c>
      <c r="F26" s="11">
        <f t="shared" si="0"/>
        <v>-27.2259998321533</v>
      </c>
      <c r="G26" s="12"/>
      <c r="H26" s="12">
        <f t="shared" si="1"/>
        <v>6.37026337806167e-9</v>
      </c>
      <c r="I26" s="13">
        <f ca="1" t="shared" si="2"/>
        <v>0.615357138159067</v>
      </c>
      <c r="J26" s="27">
        <f ca="1">STDEV(I26:I27:I28)</f>
        <v>0.023931349591168</v>
      </c>
      <c r="K26" s="24">
        <f ca="1">AVERAGE(I26:I28)</f>
        <v>0.610856878726804</v>
      </c>
      <c r="L26" s="25">
        <f ca="1">AVERAGEA(H26:H27:H28)</f>
        <v>6.32367606140376e-9</v>
      </c>
    </row>
    <row r="27" spans="1:12">
      <c r="A27" s="6"/>
      <c r="B27" s="13"/>
      <c r="C27" s="8">
        <v>28.1870002746582</v>
      </c>
      <c r="D27" s="9">
        <v>1</v>
      </c>
      <c r="E27" s="10"/>
      <c r="F27" s="11">
        <f t="shared" si="0"/>
        <v>-27.1870002746582</v>
      </c>
      <c r="G27" s="12"/>
      <c r="H27" s="12">
        <f t="shared" si="1"/>
        <v>6.54481575641075e-9</v>
      </c>
      <c r="I27" s="13">
        <f ca="1" t="shared" si="2"/>
        <v>0.632218615561973</v>
      </c>
      <c r="J27" s="29"/>
      <c r="K27" s="24"/>
      <c r="L27" s="25"/>
    </row>
    <row r="28" spans="1:12">
      <c r="A28" s="6"/>
      <c r="B28" s="13"/>
      <c r="C28" s="8">
        <v>28.298999786377</v>
      </c>
      <c r="D28" s="9">
        <v>1</v>
      </c>
      <c r="E28" s="10"/>
      <c r="F28" s="11">
        <f t="shared" si="0"/>
        <v>-27.298999786377</v>
      </c>
      <c r="G28" s="12"/>
      <c r="H28" s="12">
        <f t="shared" si="1"/>
        <v>6.05594904973886e-9</v>
      </c>
      <c r="I28" s="13">
        <f ca="1" t="shared" si="2"/>
        <v>0.584994882459372</v>
      </c>
      <c r="J28" s="7"/>
      <c r="K28" s="24"/>
      <c r="L28" s="25"/>
    </row>
    <row r="29" spans="1:12">
      <c r="A29" s="14" t="s">
        <v>24</v>
      </c>
      <c r="B29" s="7" t="s">
        <v>25</v>
      </c>
      <c r="C29" s="8">
        <v>28.0949993133545</v>
      </c>
      <c r="D29" s="9">
        <v>1</v>
      </c>
      <c r="E29" s="10">
        <f>AVERAGE(D29:D31)</f>
        <v>1</v>
      </c>
      <c r="F29" s="11">
        <f t="shared" si="0"/>
        <v>-27.0949993133545</v>
      </c>
      <c r="G29" s="12"/>
      <c r="H29" s="12">
        <f t="shared" si="1"/>
        <v>6.97577516026793e-9</v>
      </c>
      <c r="I29" s="13">
        <f ca="1" t="shared" si="2"/>
        <v>0.673848596880106</v>
      </c>
      <c r="J29" s="27">
        <f ca="1">STDEV(I29:I30:I31)</f>
        <v>0.0475455297796709</v>
      </c>
      <c r="K29" s="24">
        <f ca="1">AVERAGE(I29:I31)</f>
        <v>0.725270937198791</v>
      </c>
      <c r="L29" s="25">
        <f ca="1">AVERAGEA(H29:H30:H31)</f>
        <v>7.50810643755892e-9</v>
      </c>
    </row>
    <row r="30" spans="1:12">
      <c r="A30" s="14"/>
      <c r="B30" s="13"/>
      <c r="C30" s="8">
        <v>27.9710006713867</v>
      </c>
      <c r="D30" s="9">
        <v>1</v>
      </c>
      <c r="E30" s="10"/>
      <c r="F30" s="11">
        <f t="shared" si="0"/>
        <v>-26.9710006713867</v>
      </c>
      <c r="G30" s="12"/>
      <c r="H30" s="12">
        <f t="shared" si="1"/>
        <v>7.60185855947133e-9</v>
      </c>
      <c r="I30" s="13">
        <f ca="1" t="shared" si="2"/>
        <v>0.734327240527637</v>
      </c>
      <c r="J30" s="29"/>
      <c r="K30" s="24"/>
      <c r="L30" s="25"/>
    </row>
    <row r="31" spans="1:12">
      <c r="A31" s="14"/>
      <c r="B31" s="13"/>
      <c r="C31" s="8">
        <v>27.9069995880127</v>
      </c>
      <c r="D31" s="9">
        <v>1</v>
      </c>
      <c r="E31" s="10"/>
      <c r="F31" s="11">
        <f t="shared" si="0"/>
        <v>-26.9069995880127</v>
      </c>
      <c r="G31" s="12"/>
      <c r="H31" s="12">
        <f t="shared" si="1"/>
        <v>7.94668559293749e-9</v>
      </c>
      <c r="I31" s="13">
        <f ca="1" t="shared" si="2"/>
        <v>0.76763697418863</v>
      </c>
      <c r="J31" s="7"/>
      <c r="K31" s="24"/>
      <c r="L31" s="25"/>
    </row>
    <row r="32" spans="1:12">
      <c r="A32" s="14"/>
      <c r="B32" s="7" t="s">
        <v>26</v>
      </c>
      <c r="C32" s="8">
        <v>27.806999206543</v>
      </c>
      <c r="D32" s="9">
        <v>1</v>
      </c>
      <c r="E32" s="10">
        <f>AVERAGE(D32:D34)</f>
        <v>1</v>
      </c>
      <c r="F32" s="11">
        <f t="shared" si="0"/>
        <v>-26.806999206543</v>
      </c>
      <c r="G32" s="12"/>
      <c r="H32" s="12">
        <f t="shared" si="1"/>
        <v>8.51704898566208e-9</v>
      </c>
      <c r="I32" s="13">
        <f ca="1" t="shared" si="2"/>
        <v>0.822733155339698</v>
      </c>
      <c r="J32" s="27">
        <f ca="1">STDEV(I32:I33:I34)</f>
        <v>0.0534331192833817</v>
      </c>
      <c r="K32" s="24">
        <f ca="1">AVERAGE(I32:I34)</f>
        <v>0.7616200439702</v>
      </c>
      <c r="L32" s="25">
        <f ca="1">AVERAGEA(H32:H33:H34)</f>
        <v>7.8843974876374e-9</v>
      </c>
    </row>
    <row r="33" spans="1:12">
      <c r="A33" s="14"/>
      <c r="B33" s="13"/>
      <c r="C33" s="8">
        <v>27.992000579834</v>
      </c>
      <c r="D33" s="9">
        <v>1</v>
      </c>
      <c r="E33" s="10"/>
      <c r="F33" s="11">
        <f t="shared" si="0"/>
        <v>-26.992000579834</v>
      </c>
      <c r="G33" s="15"/>
      <c r="H33" s="12">
        <f t="shared" si="1"/>
        <v>7.49200713823284e-9</v>
      </c>
      <c r="I33" s="13">
        <f ca="1" t="shared" si="2"/>
        <v>0.723715770925167</v>
      </c>
      <c r="J33" s="29"/>
      <c r="K33" s="24"/>
      <c r="L33" s="25"/>
    </row>
    <row r="34" ht="15" spans="1:12">
      <c r="A34" s="14"/>
      <c r="B34" s="13"/>
      <c r="C34" s="8">
        <v>27.9629993438721</v>
      </c>
      <c r="D34" s="9">
        <v>1</v>
      </c>
      <c r="E34" s="16"/>
      <c r="F34" s="11">
        <f t="shared" si="0"/>
        <v>-26.9629993438721</v>
      </c>
      <c r="G34" s="12"/>
      <c r="H34" s="12">
        <f t="shared" si="1"/>
        <v>7.64413633901727e-9</v>
      </c>
      <c r="I34" s="13">
        <f ca="1" t="shared" si="2"/>
        <v>0.738411205645736</v>
      </c>
      <c r="J34" s="7"/>
      <c r="K34" s="24"/>
      <c r="L34" s="25"/>
    </row>
    <row r="35" spans="1:12">
      <c r="A35" s="14"/>
      <c r="B35" s="7" t="s">
        <v>27</v>
      </c>
      <c r="C35" s="8">
        <v>27.7630004882813</v>
      </c>
      <c r="D35" s="9">
        <v>1</v>
      </c>
      <c r="E35" s="17">
        <f>AVERAGE(D35:D37)</f>
        <v>1</v>
      </c>
      <c r="F35" s="11">
        <f t="shared" si="0"/>
        <v>-26.7630004882813</v>
      </c>
      <c r="G35" s="18"/>
      <c r="H35" s="12">
        <f t="shared" si="1"/>
        <v>8.78079987268252e-9</v>
      </c>
      <c r="I35" s="13">
        <f ca="1" t="shared" si="2"/>
        <v>0.84821106439802</v>
      </c>
      <c r="J35" s="27">
        <f ca="1">STDEV(I35:I36:I37)</f>
        <v>0.0322238269254866</v>
      </c>
      <c r="K35" s="24">
        <f ca="1">AVERAGE(I35:I37)</f>
        <v>0.826204773242053</v>
      </c>
      <c r="L35" s="25">
        <f ca="1">AVERAGEA(H35:H36:H37)</f>
        <v>8.55298766096884e-9</v>
      </c>
    </row>
    <row r="36" spans="1:12">
      <c r="A36" s="14"/>
      <c r="B36" s="13"/>
      <c r="C36" s="8">
        <v>27.867000579834</v>
      </c>
      <c r="D36" s="9">
        <v>1</v>
      </c>
      <c r="E36" s="19"/>
      <c r="F36" s="11">
        <f t="shared" si="0"/>
        <v>-26.867000579834</v>
      </c>
      <c r="G36" s="20"/>
      <c r="H36" s="12">
        <f t="shared" si="1"/>
        <v>8.17009171742623e-9</v>
      </c>
      <c r="I36" s="13">
        <f ca="1" t="shared" si="2"/>
        <v>0.789217644445694</v>
      </c>
      <c r="J36" s="29"/>
      <c r="K36" s="24"/>
      <c r="L36" s="25"/>
    </row>
    <row r="37" spans="1:12">
      <c r="A37" s="14"/>
      <c r="B37" s="13"/>
      <c r="C37" s="8">
        <v>27.7749996185303</v>
      </c>
      <c r="D37" s="9">
        <v>1</v>
      </c>
      <c r="E37" s="19"/>
      <c r="F37" s="11">
        <f t="shared" si="0"/>
        <v>-26.7749996185303</v>
      </c>
      <c r="G37" s="20"/>
      <c r="H37" s="12">
        <f t="shared" si="1"/>
        <v>8.70807139279777e-9</v>
      </c>
      <c r="I37" s="13">
        <f ca="1" t="shared" si="2"/>
        <v>0.841185610882446</v>
      </c>
      <c r="J37" s="7"/>
      <c r="K37" s="24"/>
      <c r="L37" s="25"/>
    </row>
  </sheetData>
  <mergeCells count="68">
    <mergeCell ref="A2:A10"/>
    <mergeCell ref="A11:A19"/>
    <mergeCell ref="A20:A28"/>
    <mergeCell ref="A29:A37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E2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G2:G3"/>
    <mergeCell ref="G5:G6"/>
    <mergeCell ref="G20:G21"/>
    <mergeCell ref="G23:G24"/>
    <mergeCell ref="J2:J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K2:K4"/>
    <mergeCell ref="K5:K7"/>
    <mergeCell ref="K8:K10"/>
    <mergeCell ref="K11:K13"/>
    <mergeCell ref="K14:K16"/>
    <mergeCell ref="K17:K19"/>
    <mergeCell ref="K20:K22"/>
    <mergeCell ref="K23:K25"/>
    <mergeCell ref="K26:K28"/>
    <mergeCell ref="K29:K31"/>
    <mergeCell ref="K32:K34"/>
    <mergeCell ref="K35:K37"/>
    <mergeCell ref="L2:L4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L35:L3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zoomScale="115" zoomScaleNormal="115" workbookViewId="0">
      <selection activeCell="F24" sqref="F24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24.9699993133545</v>
      </c>
      <c r="D2" s="71">
        <v>17.6949996948242</v>
      </c>
      <c r="E2" s="70">
        <f>AVERAGE(D2:D4)</f>
        <v>17.8023331960042</v>
      </c>
      <c r="F2" s="72">
        <f>$E$2-C2</f>
        <v>-7.16766611735027</v>
      </c>
      <c r="G2" s="73">
        <v>2</v>
      </c>
      <c r="H2" s="74">
        <f t="shared" ref="H2:H19" si="0">POWER($G$2,F2)</f>
        <v>0.00695532614964677</v>
      </c>
      <c r="I2" s="77">
        <f ca="1" t="shared" ref="I2:I19" si="1">H2/$L$2</f>
        <v>0.961707811728254</v>
      </c>
      <c r="J2" s="77">
        <f ca="1">STDEV(I2:I3:I4)</f>
        <v>0.037084303278793</v>
      </c>
      <c r="K2" s="78">
        <f ca="1">AVERAGE(I2:I4)</f>
        <v>1</v>
      </c>
      <c r="L2" s="73">
        <f ca="1">AVERAGEA(H2:H3:H4)</f>
        <v>0.00723226541869051</v>
      </c>
    </row>
    <row r="3" spans="1:12">
      <c r="A3" s="75"/>
      <c r="B3" s="75"/>
      <c r="C3" s="71">
        <v>24.863000869751</v>
      </c>
      <c r="D3" s="71">
        <v>17.7630004882813</v>
      </c>
      <c r="E3" s="75"/>
      <c r="F3" s="72">
        <f>$E$2-C3</f>
        <v>-7.06066767374677</v>
      </c>
      <c r="G3" s="73"/>
      <c r="H3" s="74">
        <f t="shared" si="0"/>
        <v>0.00749078342399855</v>
      </c>
      <c r="I3" s="77">
        <f ca="1" t="shared" si="1"/>
        <v>1.03574509373508</v>
      </c>
      <c r="J3" s="77"/>
      <c r="K3" s="78"/>
      <c r="L3" s="73"/>
    </row>
    <row r="4" spans="1:12">
      <c r="A4" s="76"/>
      <c r="B4" s="76"/>
      <c r="C4" s="71">
        <v>24.9099998474121</v>
      </c>
      <c r="D4" s="71">
        <v>17.9489994049072</v>
      </c>
      <c r="E4" s="76"/>
      <c r="F4" s="72">
        <f>$E$2-C4</f>
        <v>-7.10766665140787</v>
      </c>
      <c r="G4" s="73"/>
      <c r="H4" s="74">
        <f t="shared" si="0"/>
        <v>0.0072506866824262</v>
      </c>
      <c r="I4" s="77">
        <f ca="1" t="shared" si="1"/>
        <v>1.00254709453667</v>
      </c>
      <c r="J4" s="77"/>
      <c r="K4" s="78"/>
      <c r="L4" s="73"/>
    </row>
    <row r="5" spans="1:12">
      <c r="A5" s="70">
        <v>2</v>
      </c>
      <c r="B5" s="70" t="s">
        <v>11</v>
      </c>
      <c r="C5" s="71">
        <v>24.9619998931885</v>
      </c>
      <c r="D5" s="71">
        <v>17.6340007781982</v>
      </c>
      <c r="E5" s="70">
        <f>AVERAGE(D5:D7)</f>
        <v>17.6780001322428</v>
      </c>
      <c r="F5" s="72">
        <f>$E$5-C5</f>
        <v>-7.28399976094567</v>
      </c>
      <c r="G5" s="73"/>
      <c r="H5" s="74">
        <f t="shared" si="0"/>
        <v>0.00641649091283692</v>
      </c>
      <c r="I5" s="77">
        <f ca="1" t="shared" si="1"/>
        <v>0.887203461346238</v>
      </c>
      <c r="J5" s="77">
        <f ca="1">STDEV(I5:I6:I7)</f>
        <v>0.0106332032851825</v>
      </c>
      <c r="K5" s="78">
        <f ca="1">AVERAGE(I5:I7)</f>
        <v>0.876650879910086</v>
      </c>
      <c r="L5" s="73">
        <f ca="1">AVERAGEA(H5:H6:H7)</f>
        <v>0.00634017184303832</v>
      </c>
    </row>
    <row r="6" spans="1:12">
      <c r="A6" s="75"/>
      <c r="B6" s="75"/>
      <c r="C6" s="71">
        <v>24.9790000915527</v>
      </c>
      <c r="D6" s="71">
        <v>17.7119998931885</v>
      </c>
      <c r="E6" s="75"/>
      <c r="F6" s="72">
        <f>$E$5-C6</f>
        <v>-7.30099995930987</v>
      </c>
      <c r="G6" s="73"/>
      <c r="H6" s="74">
        <f t="shared" si="0"/>
        <v>0.00634132503023731</v>
      </c>
      <c r="I6" s="77">
        <f ca="1" t="shared" si="1"/>
        <v>0.876810330252714</v>
      </c>
      <c r="J6" s="77"/>
      <c r="K6" s="78"/>
      <c r="L6" s="73"/>
    </row>
    <row r="7" spans="1:12">
      <c r="A7" s="76"/>
      <c r="B7" s="76"/>
      <c r="C7" s="71">
        <v>24.9969997406006</v>
      </c>
      <c r="D7" s="71">
        <v>17.6879997253418</v>
      </c>
      <c r="E7" s="76"/>
      <c r="F7" s="72">
        <f>$E$5-C7</f>
        <v>-7.31899960835777</v>
      </c>
      <c r="G7" s="73"/>
      <c r="H7" s="74">
        <f t="shared" si="0"/>
        <v>0.00626269958604072</v>
      </c>
      <c r="I7" s="77">
        <f ca="1" t="shared" si="1"/>
        <v>0.865938848131304</v>
      </c>
      <c r="J7" s="77"/>
      <c r="K7" s="78"/>
      <c r="L7" s="73"/>
    </row>
    <row r="8" spans="1:12">
      <c r="A8" s="70">
        <v>3</v>
      </c>
      <c r="B8" s="70" t="s">
        <v>12</v>
      </c>
      <c r="C8" s="71">
        <v>24.8859996795654</v>
      </c>
      <c r="D8" s="71">
        <v>17.6959991455078</v>
      </c>
      <c r="E8" s="70">
        <f>AVERAGE(D8:D10)</f>
        <v>17.7056662241618</v>
      </c>
      <c r="F8" s="72">
        <f t="shared" ref="F8:F10" si="2">$E$8-C8</f>
        <v>-7.18033345540363</v>
      </c>
      <c r="G8" s="74"/>
      <c r="H8" s="74">
        <f t="shared" si="0"/>
        <v>0.00689452341782401</v>
      </c>
      <c r="I8" s="77">
        <f ca="1" t="shared" si="1"/>
        <v>0.953300662888607</v>
      </c>
      <c r="J8" s="77">
        <f ca="1">STDEV(I8:I9:I10)</f>
        <v>0.025160120594492</v>
      </c>
      <c r="K8" s="78">
        <f ca="1">AVERAGE(I8:I10)</f>
        <v>0.924250545450461</v>
      </c>
      <c r="L8" s="73">
        <f ca="1">AVERAGEA(H8:H9:H10)</f>
        <v>0.00668442525806721</v>
      </c>
    </row>
    <row r="9" spans="1:12">
      <c r="A9" s="75"/>
      <c r="B9" s="75"/>
      <c r="C9" s="71">
        <v>24.9529991149902</v>
      </c>
      <c r="D9" s="71">
        <v>17.6870002746582</v>
      </c>
      <c r="E9" s="75"/>
      <c r="F9" s="72">
        <f t="shared" si="2"/>
        <v>-7.24733289082843</v>
      </c>
      <c r="G9" s="74"/>
      <c r="H9" s="74">
        <f t="shared" si="0"/>
        <v>0.00658165951275791</v>
      </c>
      <c r="I9" s="77">
        <f ca="1" t="shared" si="1"/>
        <v>0.910041201716516</v>
      </c>
      <c r="J9" s="77"/>
      <c r="K9" s="78"/>
      <c r="L9" s="73"/>
    </row>
    <row r="10" spans="1:12">
      <c r="A10" s="76"/>
      <c r="B10" s="76"/>
      <c r="C10" s="71">
        <v>24.9540004730225</v>
      </c>
      <c r="D10" s="71">
        <v>17.7339992523193</v>
      </c>
      <c r="E10" s="76"/>
      <c r="F10" s="72">
        <f t="shared" si="2"/>
        <v>-7.24833424886073</v>
      </c>
      <c r="G10" s="74"/>
      <c r="H10" s="74">
        <f t="shared" si="0"/>
        <v>0.00657709284361971</v>
      </c>
      <c r="I10" s="77">
        <f ca="1" t="shared" si="1"/>
        <v>0.909409771746261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26.4659996032715</v>
      </c>
      <c r="D11" s="71">
        <v>17.9060001373291</v>
      </c>
      <c r="E11" s="70">
        <f>AVERAGE(D11:D13)</f>
        <v>17.9066664377848</v>
      </c>
      <c r="F11" s="72">
        <f t="shared" ref="F11:F13" si="3">$E$11-C11</f>
        <v>-8.55933316548666</v>
      </c>
      <c r="G11" s="74"/>
      <c r="H11" s="74">
        <f t="shared" si="0"/>
        <v>0.00265084280180556</v>
      </c>
      <c r="I11" s="77">
        <f ca="1" t="shared" si="1"/>
        <v>0.366530077139443</v>
      </c>
      <c r="J11" s="77">
        <f ca="1">STDEV(I11:I12:I13)</f>
        <v>0.0188553497233239</v>
      </c>
      <c r="K11" s="78">
        <f ca="1">AVERAGE(I11:I13)</f>
        <v>0.365587151458195</v>
      </c>
      <c r="L11" s="73">
        <f ca="1">AVERAGEA(H11:H12:H13)</f>
        <v>0.00264402331300867</v>
      </c>
    </row>
    <row r="12" spans="1:12">
      <c r="A12" s="75"/>
      <c r="B12" s="75"/>
      <c r="C12" s="71">
        <v>26.3990001678467</v>
      </c>
      <c r="D12" s="71">
        <v>17.8589992523193</v>
      </c>
      <c r="E12" s="75"/>
      <c r="F12" s="72">
        <f t="shared" si="3"/>
        <v>-8.49233373006187</v>
      </c>
      <c r="G12" s="74"/>
      <c r="H12" s="74">
        <f t="shared" si="0"/>
        <v>0.00277685251547756</v>
      </c>
      <c r="I12" s="77">
        <f ca="1" t="shared" si="1"/>
        <v>0.383953347218325</v>
      </c>
      <c r="J12" s="77"/>
      <c r="K12" s="78"/>
      <c r="L12" s="73"/>
    </row>
    <row r="13" spans="1:12">
      <c r="A13" s="76"/>
      <c r="B13" s="76"/>
      <c r="C13" s="71">
        <v>26.5480003356934</v>
      </c>
      <c r="D13" s="71">
        <v>17.9549999237061</v>
      </c>
      <c r="E13" s="76"/>
      <c r="F13" s="72">
        <f t="shared" si="3"/>
        <v>-8.64133389790856</v>
      </c>
      <c r="G13" s="74"/>
      <c r="H13" s="74">
        <f t="shared" si="0"/>
        <v>0.00250437462174289</v>
      </c>
      <c r="I13" s="77">
        <f ca="1" t="shared" si="1"/>
        <v>0.346278030016816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26.0400009155273</v>
      </c>
      <c r="D14" s="71">
        <v>17.75</v>
      </c>
      <c r="E14" s="70">
        <f>AVERAGE(D14:D16)</f>
        <v>17.7409998575846</v>
      </c>
      <c r="F14" s="72">
        <f t="shared" ref="F14:F16" si="4">$E$14-C14</f>
        <v>-8.29900105794267</v>
      </c>
      <c r="G14" s="74"/>
      <c r="H14" s="74">
        <f t="shared" si="0"/>
        <v>0.00317505861694823</v>
      </c>
      <c r="I14" s="77">
        <f ca="1" t="shared" si="1"/>
        <v>0.439013010880775</v>
      </c>
      <c r="J14" s="77">
        <f ca="1">STDEV(I14:I15:I16)</f>
        <v>0.0301288029118432</v>
      </c>
      <c r="K14" s="78">
        <f ca="1">AVERAGE(I14:I16)</f>
        <v>0.421770770801153</v>
      </c>
      <c r="L14" s="73">
        <f ca="1">AVERAGEA(H14:H15:H16)</f>
        <v>0.00305035816027962</v>
      </c>
    </row>
    <row r="15" spans="1:12">
      <c r="A15" s="75"/>
      <c r="B15" s="75"/>
      <c r="C15" s="71">
        <v>26.2220001220703</v>
      </c>
      <c r="D15" s="71">
        <v>17.6989994049072</v>
      </c>
      <c r="E15" s="75"/>
      <c r="F15" s="72">
        <f t="shared" si="4"/>
        <v>-8.48100026448567</v>
      </c>
      <c r="G15" s="74"/>
      <c r="H15" s="74">
        <f t="shared" si="0"/>
        <v>0.00279875271029659</v>
      </c>
      <c r="I15" s="77">
        <f ca="1" t="shared" si="1"/>
        <v>0.38698147098746</v>
      </c>
      <c r="J15" s="77"/>
      <c r="K15" s="78"/>
      <c r="L15" s="73"/>
    </row>
    <row r="16" spans="1:12">
      <c r="A16" s="76"/>
      <c r="B16" s="76"/>
      <c r="C16" s="71">
        <v>26.0389995574951</v>
      </c>
      <c r="D16" s="71">
        <v>17.7740001678467</v>
      </c>
      <c r="E16" s="76"/>
      <c r="F16" s="72">
        <f t="shared" si="4"/>
        <v>-8.29799969991047</v>
      </c>
      <c r="G16" s="74"/>
      <c r="H16" s="74">
        <f t="shared" si="0"/>
        <v>0.00317726315359403</v>
      </c>
      <c r="I16" s="77">
        <f ca="1" t="shared" si="1"/>
        <v>0.439317830535223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25.9699993133545</v>
      </c>
      <c r="D17" s="71">
        <v>17.7339992523193</v>
      </c>
      <c r="E17" s="70">
        <f>AVERAGE(D17:D19)</f>
        <v>17.7153326670329</v>
      </c>
      <c r="F17" s="72">
        <f t="shared" ref="F17:F19" si="5">$E$17-C17</f>
        <v>-8.25466664632163</v>
      </c>
      <c r="G17" s="74"/>
      <c r="H17" s="74">
        <f t="shared" si="0"/>
        <v>0.00327414369139497</v>
      </c>
      <c r="I17" s="77">
        <f ca="1" t="shared" si="1"/>
        <v>0.452713430971923</v>
      </c>
      <c r="J17" s="77">
        <f ca="1">STDEV(I17:I18:I19)</f>
        <v>0.0379914696669403</v>
      </c>
      <c r="K17" s="78">
        <f ca="1">AVERAGE(I17:I19)</f>
        <v>0.418908850895503</v>
      </c>
      <c r="L17" s="73">
        <f ca="1">AVERAGEA(H17:H18:H19)</f>
        <v>0.00302965999591492</v>
      </c>
    </row>
    <row r="18" spans="1:12">
      <c r="A18" s="75"/>
      <c r="B18" s="75"/>
      <c r="C18" s="71">
        <v>26.2310009002686</v>
      </c>
      <c r="D18" s="71">
        <v>17.6569995880127</v>
      </c>
      <c r="E18" s="75"/>
      <c r="F18" s="72">
        <f t="shared" si="5"/>
        <v>-8.51566823323573</v>
      </c>
      <c r="G18" s="74"/>
      <c r="H18" s="74">
        <f t="shared" si="0"/>
        <v>0.00273230029286909</v>
      </c>
      <c r="I18" s="77">
        <f ca="1" t="shared" si="1"/>
        <v>0.3777931442903</v>
      </c>
      <c r="J18" s="77"/>
      <c r="K18" s="78"/>
      <c r="L18" s="73"/>
    </row>
    <row r="19" spans="1:12">
      <c r="A19" s="76"/>
      <c r="B19" s="76"/>
      <c r="C19" s="71">
        <v>26.056999206543</v>
      </c>
      <c r="D19" s="71">
        <v>17.7549991607666</v>
      </c>
      <c r="E19" s="76"/>
      <c r="F19" s="72">
        <f t="shared" si="5"/>
        <v>-8.34166653951013</v>
      </c>
      <c r="G19" s="74"/>
      <c r="H19" s="74">
        <f t="shared" si="0"/>
        <v>0.00308253600348071</v>
      </c>
      <c r="I19" s="77">
        <f ca="1" t="shared" si="1"/>
        <v>0.426219977424286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1" sqref="A1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21.5849990844727</v>
      </c>
      <c r="D2" s="71">
        <v>17.6949996948242</v>
      </c>
      <c r="E2" s="70">
        <f>AVERAGE(D2:D4)</f>
        <v>17.8023331960042</v>
      </c>
      <c r="F2" s="72">
        <f>$E$2-C2</f>
        <v>-3.78266588846847</v>
      </c>
      <c r="G2" s="73">
        <v>2</v>
      </c>
      <c r="H2" s="74">
        <f t="shared" ref="H2:H19" si="0">POWER($G$2,F2)</f>
        <v>0.0726614573269439</v>
      </c>
      <c r="I2" s="77">
        <f ca="1" t="shared" ref="I2:I19" si="1">H2/$L$2</f>
        <v>0.998613067334162</v>
      </c>
      <c r="J2" s="77">
        <f ca="1">STDEV(I2:I3:I4)</f>
        <v>0.00240223784390824</v>
      </c>
      <c r="K2" s="78">
        <f ca="1">AVERAGE(I2:I4)</f>
        <v>1</v>
      </c>
      <c r="L2" s="73">
        <f ca="1">AVERAGEA(H2:H3:H4)</f>
        <v>0.0727623738400666</v>
      </c>
    </row>
    <row r="3" spans="1:12">
      <c r="A3" s="75"/>
      <c r="B3" s="75"/>
      <c r="C3" s="71">
        <v>21.5849990844727</v>
      </c>
      <c r="D3" s="71">
        <v>17.7630004882813</v>
      </c>
      <c r="E3" s="75"/>
      <c r="F3" s="72">
        <f>$E$2-C3</f>
        <v>-3.78266588846847</v>
      </c>
      <c r="G3" s="73"/>
      <c r="H3" s="74">
        <f t="shared" si="0"/>
        <v>0.0726614573269439</v>
      </c>
      <c r="I3" s="77">
        <f ca="1" t="shared" si="1"/>
        <v>0.998613067334162</v>
      </c>
      <c r="J3" s="77"/>
      <c r="K3" s="78"/>
      <c r="L3" s="73"/>
    </row>
    <row r="4" spans="1:12">
      <c r="A4" s="76"/>
      <c r="B4" s="76"/>
      <c r="C4" s="71">
        <v>21.5790004730225</v>
      </c>
      <c r="D4" s="71">
        <v>17.9489994049072</v>
      </c>
      <c r="E4" s="76"/>
      <c r="F4" s="72">
        <f>$E$2-C4</f>
        <v>-3.77666727701827</v>
      </c>
      <c r="G4" s="73"/>
      <c r="H4" s="74">
        <f t="shared" si="0"/>
        <v>0.072964206866312</v>
      </c>
      <c r="I4" s="77">
        <f ca="1" t="shared" si="1"/>
        <v>1.00277386533168</v>
      </c>
      <c r="J4" s="77"/>
      <c r="K4" s="78"/>
      <c r="L4" s="73"/>
    </row>
    <row r="5" spans="1:12">
      <c r="A5" s="70">
        <v>2</v>
      </c>
      <c r="B5" s="70" t="s">
        <v>11</v>
      </c>
      <c r="C5" s="71">
        <v>21.5860004425049</v>
      </c>
      <c r="D5" s="71">
        <v>17.6340007781982</v>
      </c>
      <c r="E5" s="70">
        <f>AVERAGE(D5:D7)</f>
        <v>17.6780001322428</v>
      </c>
      <c r="F5" s="72">
        <f>$E$5-C5</f>
        <v>-3.90800031026207</v>
      </c>
      <c r="G5" s="73"/>
      <c r="H5" s="74">
        <f t="shared" si="0"/>
        <v>0.0666154066781169</v>
      </c>
      <c r="I5" s="77">
        <f ca="1" t="shared" si="1"/>
        <v>0.915519974987885</v>
      </c>
      <c r="J5" s="77">
        <f ca="1">STDEV(I5:I6:I7)</f>
        <v>0.0517315384702307</v>
      </c>
      <c r="K5" s="78">
        <f ca="1">AVERAGE(I5:I7)</f>
        <v>0.909345068620395</v>
      </c>
      <c r="L5" s="73">
        <f ca="1">AVERAGEA(H5:H6:H7)</f>
        <v>0.0661661058325782</v>
      </c>
    </row>
    <row r="6" spans="1:12">
      <c r="A6" s="75"/>
      <c r="B6" s="75"/>
      <c r="C6" s="71">
        <v>21.6849994659424</v>
      </c>
      <c r="D6" s="71">
        <v>17.7119998931885</v>
      </c>
      <c r="E6" s="75"/>
      <c r="F6" s="72">
        <f>$E$5-C6</f>
        <v>-4.00699933369957</v>
      </c>
      <c r="G6" s="73"/>
      <c r="H6" s="74">
        <f t="shared" si="0"/>
        <v>0.0621975113393125</v>
      </c>
      <c r="I6" s="77">
        <f ca="1" t="shared" si="1"/>
        <v>0.854803218432979</v>
      </c>
      <c r="J6" s="77"/>
      <c r="K6" s="78"/>
      <c r="L6" s="73"/>
    </row>
    <row r="7" spans="1:12">
      <c r="A7" s="76"/>
      <c r="B7" s="76"/>
      <c r="C7" s="71">
        <v>21.5209999084473</v>
      </c>
      <c r="D7" s="71">
        <v>17.6879997253418</v>
      </c>
      <c r="E7" s="76"/>
      <c r="F7" s="72">
        <f>$E$5-C7</f>
        <v>-3.84299977620447</v>
      </c>
      <c r="G7" s="73"/>
      <c r="H7" s="74">
        <f t="shared" si="0"/>
        <v>0.0696853994803053</v>
      </c>
      <c r="I7" s="77">
        <f ca="1" t="shared" si="1"/>
        <v>0.957712012440323</v>
      </c>
      <c r="J7" s="77"/>
      <c r="K7" s="78"/>
      <c r="L7" s="73"/>
    </row>
    <row r="8" spans="1:12">
      <c r="A8" s="70">
        <v>3</v>
      </c>
      <c r="B8" s="70" t="s">
        <v>12</v>
      </c>
      <c r="C8" s="71">
        <v>21.7080001831055</v>
      </c>
      <c r="D8" s="71">
        <v>17.6959991455078</v>
      </c>
      <c r="E8" s="70">
        <f>AVERAGE(D8:D10)</f>
        <v>17.7056662241618</v>
      </c>
      <c r="F8" s="72">
        <f t="shared" ref="F8:F10" si="2">$E$8-C8</f>
        <v>-4.00233395894373</v>
      </c>
      <c r="G8" s="74"/>
      <c r="H8" s="74">
        <f t="shared" si="0"/>
        <v>0.0623989706771581</v>
      </c>
      <c r="I8" s="77">
        <f ca="1" t="shared" si="1"/>
        <v>0.857571948027871</v>
      </c>
      <c r="J8" s="77">
        <f ca="1">STDEV(I8:I9:I10)</f>
        <v>0.0186893484960975</v>
      </c>
      <c r="K8" s="78">
        <f ca="1">AVERAGE(I8:I10)</f>
        <v>0.860485286114304</v>
      </c>
      <c r="L8" s="73">
        <f ca="1">AVERAGEA(H8:H9:H10)</f>
        <v>0.0626109520721257</v>
      </c>
    </row>
    <row r="9" spans="1:12">
      <c r="A9" s="75"/>
      <c r="B9" s="75"/>
      <c r="C9" s="71">
        <v>21.6700000762939</v>
      </c>
      <c r="D9" s="71">
        <v>17.6870002746582</v>
      </c>
      <c r="E9" s="75"/>
      <c r="F9" s="72">
        <f t="shared" si="2"/>
        <v>-3.96433385213213</v>
      </c>
      <c r="G9" s="74"/>
      <c r="H9" s="74">
        <f t="shared" si="0"/>
        <v>0.0640643756010072</v>
      </c>
      <c r="I9" s="77">
        <f ca="1" t="shared" si="1"/>
        <v>0.880460218928841</v>
      </c>
      <c r="J9" s="77"/>
      <c r="K9" s="78"/>
      <c r="L9" s="73"/>
    </row>
    <row r="10" spans="1:12">
      <c r="A10" s="76"/>
      <c r="B10" s="76"/>
      <c r="C10" s="71">
        <v>21.7320003509521</v>
      </c>
      <c r="D10" s="71">
        <v>17.7339992523193</v>
      </c>
      <c r="E10" s="76"/>
      <c r="F10" s="72">
        <f t="shared" si="2"/>
        <v>-4.02633412679033</v>
      </c>
      <c r="G10" s="74"/>
      <c r="H10" s="74">
        <f t="shared" si="0"/>
        <v>0.0613695099382117</v>
      </c>
      <c r="I10" s="77">
        <f ca="1" t="shared" si="1"/>
        <v>0.843423691386201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22.8519992828369</v>
      </c>
      <c r="D11" s="71">
        <v>17.9060001373291</v>
      </c>
      <c r="E11" s="70">
        <f>AVERAGE(D11:D13)</f>
        <v>17.9066664377848</v>
      </c>
      <c r="F11" s="72">
        <f t="shared" ref="F11:F13" si="3">$E$11-C11</f>
        <v>-4.94533284505206</v>
      </c>
      <c r="G11" s="74"/>
      <c r="H11" s="74">
        <f t="shared" si="0"/>
        <v>0.0324568579727066</v>
      </c>
      <c r="I11" s="77">
        <f ca="1" t="shared" si="1"/>
        <v>0.446066507451331</v>
      </c>
      <c r="J11" s="77">
        <f ca="1">STDEV(I11:I12:I13)</f>
        <v>0.00359448195790238</v>
      </c>
      <c r="K11" s="78">
        <f ca="1">AVERAGE(I11:I13)</f>
        <v>0.443404339662353</v>
      </c>
      <c r="L11" s="73">
        <f ca="1">AVERAGEA(H11:H12:H13)</f>
        <v>0.03226315232482</v>
      </c>
    </row>
    <row r="12" spans="1:12">
      <c r="A12" s="75"/>
      <c r="B12" s="75"/>
      <c r="C12" s="71">
        <v>22.8560009002686</v>
      </c>
      <c r="D12" s="71">
        <v>17.8589992523193</v>
      </c>
      <c r="E12" s="75"/>
      <c r="F12" s="72">
        <f t="shared" si="3"/>
        <v>-4.94933446248377</v>
      </c>
      <c r="G12" s="74"/>
      <c r="H12" s="74">
        <f t="shared" si="0"/>
        <v>0.0323669568038731</v>
      </c>
      <c r="I12" s="77">
        <f ca="1" t="shared" si="1"/>
        <v>0.444830962703559</v>
      </c>
      <c r="J12" s="77"/>
      <c r="K12" s="78"/>
      <c r="L12" s="73"/>
    </row>
    <row r="13" spans="1:12">
      <c r="A13" s="76"/>
      <c r="B13" s="76"/>
      <c r="C13" s="71">
        <v>22.8740005493164</v>
      </c>
      <c r="D13" s="71">
        <v>17.9549999237061</v>
      </c>
      <c r="E13" s="76"/>
      <c r="F13" s="72">
        <f t="shared" si="3"/>
        <v>-4.96733411153156</v>
      </c>
      <c r="G13" s="74"/>
      <c r="H13" s="74">
        <f t="shared" si="0"/>
        <v>0.0319656421978803</v>
      </c>
      <c r="I13" s="77">
        <f ca="1" t="shared" si="1"/>
        <v>0.439315548832169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22.7849998474121</v>
      </c>
      <c r="D14" s="71">
        <v>17.75</v>
      </c>
      <c r="E14" s="70">
        <f>AVERAGE(D14:D16)</f>
        <v>17.7409998575846</v>
      </c>
      <c r="F14" s="72">
        <f t="shared" ref="F14:F16" si="4">$E$14-C14</f>
        <v>-5.04399998982747</v>
      </c>
      <c r="G14" s="74"/>
      <c r="H14" s="74">
        <f t="shared" si="0"/>
        <v>0.0303113099119062</v>
      </c>
      <c r="I14" s="77">
        <f ca="1" t="shared" si="1"/>
        <v>0.416579453256035</v>
      </c>
      <c r="J14" s="77">
        <f ca="1">STDEV(I14:I15:I16)</f>
        <v>0.0069008694275781</v>
      </c>
      <c r="K14" s="78">
        <f ca="1">AVERAGE(I14:I16)</f>
        <v>0.412595234434381</v>
      </c>
      <c r="L14" s="73">
        <f ca="1">AVERAGEA(H14:H15:H16)</f>
        <v>0.0300214086925443</v>
      </c>
    </row>
    <row r="15" spans="1:12">
      <c r="A15" s="75"/>
      <c r="B15" s="75"/>
      <c r="C15" s="71">
        <v>22.7849998474121</v>
      </c>
      <c r="D15" s="71">
        <v>17.6989994049072</v>
      </c>
      <c r="E15" s="75"/>
      <c r="F15" s="72">
        <f t="shared" si="4"/>
        <v>-5.04399998982747</v>
      </c>
      <c r="G15" s="74"/>
      <c r="H15" s="74">
        <f t="shared" si="0"/>
        <v>0.0303113099119062</v>
      </c>
      <c r="I15" s="77">
        <f ca="1" t="shared" si="1"/>
        <v>0.416579453256035</v>
      </c>
      <c r="J15" s="77"/>
      <c r="K15" s="78"/>
      <c r="L15" s="73"/>
    </row>
    <row r="16" spans="1:12">
      <c r="A16" s="76"/>
      <c r="B16" s="76"/>
      <c r="C16" s="71">
        <v>22.8269996643066</v>
      </c>
      <c r="D16" s="71">
        <v>17.7740001678467</v>
      </c>
      <c r="E16" s="76"/>
      <c r="F16" s="72">
        <f t="shared" si="4"/>
        <v>-5.08599980672197</v>
      </c>
      <c r="G16" s="74"/>
      <c r="H16" s="74">
        <f t="shared" si="0"/>
        <v>0.0294416062538206</v>
      </c>
      <c r="I16" s="77">
        <f ca="1" t="shared" si="1"/>
        <v>0.404626796791071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22.2889995574951</v>
      </c>
      <c r="D17" s="71">
        <v>17.7339992523193</v>
      </c>
      <c r="E17" s="70">
        <f>AVERAGE(D17:D19)</f>
        <v>17.7153326670329</v>
      </c>
      <c r="F17" s="72">
        <f t="shared" ref="F17:F19" si="5">$E$17-C17</f>
        <v>-4.57366689046223</v>
      </c>
      <c r="G17" s="74"/>
      <c r="H17" s="74">
        <f t="shared" si="0"/>
        <v>0.0419941771353663</v>
      </c>
      <c r="I17" s="77">
        <f ca="1" t="shared" si="1"/>
        <v>0.577141383920081</v>
      </c>
      <c r="J17" s="77">
        <f ca="1">STDEV(I17:I18:I19)</f>
        <v>0.0235784156578537</v>
      </c>
      <c r="K17" s="78">
        <f ca="1">AVERAGE(I17:I19)</f>
        <v>0.601681037281205</v>
      </c>
      <c r="L17" s="73">
        <f ca="1">AVERAGEA(H17:H18:H19)</f>
        <v>0.0437797405671341</v>
      </c>
    </row>
    <row r="18" spans="1:12">
      <c r="A18" s="75"/>
      <c r="B18" s="75"/>
      <c r="C18" s="71">
        <v>22.1760005950928</v>
      </c>
      <c r="D18" s="71">
        <v>17.6569995880127</v>
      </c>
      <c r="E18" s="75"/>
      <c r="F18" s="72">
        <f t="shared" si="5"/>
        <v>-4.46066792805993</v>
      </c>
      <c r="G18" s="74"/>
      <c r="H18" s="74">
        <f t="shared" si="0"/>
        <v>0.0454156101218812</v>
      </c>
      <c r="I18" s="77">
        <f ca="1" t="shared" si="1"/>
        <v>0.62416339276816</v>
      </c>
      <c r="J18" s="77"/>
      <c r="K18" s="78"/>
      <c r="L18" s="73"/>
    </row>
    <row r="19" spans="1:12">
      <c r="A19" s="76"/>
      <c r="B19" s="76"/>
      <c r="C19" s="71">
        <v>22.2240009307861</v>
      </c>
      <c r="D19" s="71">
        <v>17.7549991607666</v>
      </c>
      <c r="E19" s="76"/>
      <c r="F19" s="72">
        <f t="shared" si="5"/>
        <v>-4.50866826375323</v>
      </c>
      <c r="G19" s="74"/>
      <c r="H19" s="74">
        <f t="shared" si="0"/>
        <v>0.0439294344441548</v>
      </c>
      <c r="I19" s="77">
        <f ca="1" t="shared" si="1"/>
        <v>0.603738335155375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2" sqref="A2:A4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27.6870002746582</v>
      </c>
      <c r="D2" s="71">
        <v>17.6949996948242</v>
      </c>
      <c r="E2" s="70">
        <f>AVERAGE(D2:D4)</f>
        <v>17.8023331960042</v>
      </c>
      <c r="F2" s="72">
        <f>$E$2-C2</f>
        <v>-9.88466707865397</v>
      </c>
      <c r="G2" s="73">
        <v>2</v>
      </c>
      <c r="H2" s="74">
        <f t="shared" ref="H2:H14" si="0">POWER($G$2,F2)</f>
        <v>0.00105783689987007</v>
      </c>
      <c r="I2" s="77">
        <f ca="1" t="shared" ref="I2:I14" si="1">H2/$L$2</f>
        <v>0.987942165176451</v>
      </c>
      <c r="J2" s="77">
        <f ca="1">STDEV(I2:I3:I4)</f>
        <v>0.0495397578710657</v>
      </c>
      <c r="K2" s="78">
        <f ca="1">AVERAGE(I2:I4)</f>
        <v>1</v>
      </c>
      <c r="L2" s="73">
        <f ca="1">AVERAGEA(H2:H3:H4)</f>
        <v>0.00107074779997991</v>
      </c>
    </row>
    <row r="3" spans="1:12">
      <c r="A3" s="75"/>
      <c r="B3" s="75"/>
      <c r="C3" s="71">
        <v>27.5930004119873</v>
      </c>
      <c r="D3" s="71">
        <v>17.7630004882813</v>
      </c>
      <c r="E3" s="75"/>
      <c r="F3" s="72">
        <f>$E$2-C3</f>
        <v>-9.79066721598307</v>
      </c>
      <c r="G3" s="73"/>
      <c r="H3" s="74">
        <f t="shared" si="0"/>
        <v>0.00112905601927094</v>
      </c>
      <c r="I3" s="77">
        <f ca="1" t="shared" si="1"/>
        <v>1.05445560503802</v>
      </c>
      <c r="J3" s="77"/>
      <c r="K3" s="78"/>
      <c r="L3" s="73"/>
    </row>
    <row r="4" spans="1:12">
      <c r="A4" s="76"/>
      <c r="B4" s="76"/>
      <c r="C4" s="71">
        <v>27.7320003509521</v>
      </c>
      <c r="D4" s="71">
        <v>17.9489994049072</v>
      </c>
      <c r="E4" s="76"/>
      <c r="F4" s="72">
        <f>$E$2-C4</f>
        <v>-9.92966715494787</v>
      </c>
      <c r="G4" s="73"/>
      <c r="H4" s="74">
        <f t="shared" si="0"/>
        <v>0.00102535048079871</v>
      </c>
      <c r="I4" s="77">
        <f ca="1" t="shared" si="1"/>
        <v>0.957602229785531</v>
      </c>
      <c r="J4" s="77"/>
      <c r="K4" s="78"/>
      <c r="L4" s="73"/>
    </row>
    <row r="5" spans="1:12">
      <c r="A5" s="70">
        <v>2</v>
      </c>
      <c r="B5" s="70" t="s">
        <v>11</v>
      </c>
      <c r="C5" s="71">
        <v>27.8379993438721</v>
      </c>
      <c r="D5" s="71">
        <v>17.6340007781982</v>
      </c>
      <c r="E5" s="70">
        <f>AVERAGE(D5:D7)</f>
        <v>17.6780001322428</v>
      </c>
      <c r="F5" s="72">
        <f>$E$5-C5</f>
        <v>-10.1599992116293</v>
      </c>
      <c r="G5" s="73"/>
      <c r="H5" s="74">
        <f t="shared" si="0"/>
        <v>0.000874048398457791</v>
      </c>
      <c r="I5" s="77">
        <f ca="1" t="shared" si="1"/>
        <v>0.816297169580169</v>
      </c>
      <c r="J5" s="77">
        <f ca="1">STDEV(I5:I6:I7)</f>
        <v>0.0333673462816503</v>
      </c>
      <c r="K5" s="78">
        <f ca="1">AVERAGE(I5:I7)</f>
        <v>0.782433653849644</v>
      </c>
      <c r="L5" s="73">
        <f ca="1">AVERAGEA(H5:H6:H7)</f>
        <v>0.000837789113489747</v>
      </c>
    </row>
    <row r="6" spans="1:12">
      <c r="A6" s="75"/>
      <c r="B6" s="75"/>
      <c r="C6" s="71">
        <v>27.9009990692139</v>
      </c>
      <c r="D6" s="71">
        <v>17.7119998931885</v>
      </c>
      <c r="E6" s="75"/>
      <c r="F6" s="72">
        <f>$E$5-C6</f>
        <v>-10.2229989369711</v>
      </c>
      <c r="G6" s="73"/>
      <c r="H6" s="74">
        <f t="shared" si="0"/>
        <v>0.000836701744215009</v>
      </c>
      <c r="I6" s="77">
        <f ca="1" t="shared" si="1"/>
        <v>0.781418130609944</v>
      </c>
      <c r="J6" s="77"/>
      <c r="K6" s="78"/>
      <c r="L6" s="73"/>
    </row>
    <row r="7" spans="1:12">
      <c r="A7" s="76"/>
      <c r="B7" s="76"/>
      <c r="C7" s="71">
        <v>27.9610004425049</v>
      </c>
      <c r="D7" s="71">
        <v>17.6879997253418</v>
      </c>
      <c r="E7" s="76"/>
      <c r="F7" s="72">
        <f>$E$5-C7</f>
        <v>-10.2830003102621</v>
      </c>
      <c r="G7" s="73"/>
      <c r="H7" s="74">
        <f t="shared" si="0"/>
        <v>0.00080261719779644</v>
      </c>
      <c r="I7" s="77">
        <f ca="1" t="shared" si="1"/>
        <v>0.74958566135882</v>
      </c>
      <c r="J7" s="77"/>
      <c r="K7" s="78"/>
      <c r="L7" s="73"/>
    </row>
    <row r="8" spans="1:12">
      <c r="A8" s="70">
        <v>3</v>
      </c>
      <c r="B8" s="70" t="s">
        <v>12</v>
      </c>
      <c r="C8" s="71">
        <v>27.8980007171631</v>
      </c>
      <c r="D8" s="71">
        <v>17.6959991455078</v>
      </c>
      <c r="E8" s="70">
        <f>AVERAGE(D8:D10)</f>
        <v>17.7056662241618</v>
      </c>
      <c r="F8" s="72">
        <f t="shared" ref="F8:F10" si="2">$E$8-C8</f>
        <v>-10.1923344930013</v>
      </c>
      <c r="G8" s="74"/>
      <c r="H8" s="74">
        <f t="shared" si="0"/>
        <v>0.000854676163300292</v>
      </c>
      <c r="I8" s="77">
        <f ca="1" t="shared" si="1"/>
        <v>0.798204921192769</v>
      </c>
      <c r="J8" s="77">
        <f ca="1">STDEV(I8:I9:I10)</f>
        <v>0.0507472660385015</v>
      </c>
      <c r="K8" s="78">
        <f ca="1">AVERAGE(I8:I10)</f>
        <v>0.841610968060672</v>
      </c>
      <c r="L8" s="73">
        <f ca="1">AVERAGEA(H8:H9:H10)</f>
        <v>0.000901153092489924</v>
      </c>
    </row>
    <row r="9" spans="1:12">
      <c r="A9" s="75"/>
      <c r="B9" s="75"/>
      <c r="C9" s="71">
        <v>27.8430004119873</v>
      </c>
      <c r="D9" s="71">
        <v>17.6870002746582</v>
      </c>
      <c r="E9" s="75"/>
      <c r="F9" s="72">
        <f t="shared" si="2"/>
        <v>-10.1373341878255</v>
      </c>
      <c r="G9" s="74"/>
      <c r="H9" s="74">
        <f t="shared" si="0"/>
        <v>0.000887888300432571</v>
      </c>
      <c r="I9" s="77">
        <f ca="1" t="shared" si="1"/>
        <v>0.829222624084993</v>
      </c>
      <c r="J9" s="77"/>
      <c r="K9" s="78"/>
      <c r="L9" s="73"/>
    </row>
    <row r="10" spans="1:12">
      <c r="A10" s="76"/>
      <c r="B10" s="76"/>
      <c r="C10" s="71">
        <v>27.7290000915527</v>
      </c>
      <c r="D10" s="71">
        <v>17.7339992523193</v>
      </c>
      <c r="E10" s="76"/>
      <c r="F10" s="72">
        <f t="shared" si="2"/>
        <v>-10.0233338673909</v>
      </c>
      <c r="G10" s="74"/>
      <c r="H10" s="74">
        <f t="shared" si="0"/>
        <v>0.00096089481373691</v>
      </c>
      <c r="I10" s="77">
        <f ca="1" t="shared" si="1"/>
        <v>0.897405358904255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31.5790004730225</v>
      </c>
      <c r="D11" s="71">
        <v>17.9060001373291</v>
      </c>
      <c r="E11" s="70">
        <f>AVERAGE(D11:D13)</f>
        <v>17.9066664377848</v>
      </c>
      <c r="F11" s="72">
        <f t="shared" ref="F11:F13" si="3">$E$11-C11</f>
        <v>-13.6723340352377</v>
      </c>
      <c r="G11" s="74"/>
      <c r="H11" s="74">
        <f t="shared" si="0"/>
        <v>7.65979849117581e-5</v>
      </c>
      <c r="I11" s="77">
        <f ca="1" t="shared" si="1"/>
        <v>0.0715369061820118</v>
      </c>
      <c r="J11" s="77">
        <f ca="1">STDEV(I11:I12:I13)</f>
        <v>0.00821494553806038</v>
      </c>
      <c r="K11" s="78">
        <f ca="1">AVERAGE(I11:I13)</f>
        <v>0.063548063644307</v>
      </c>
      <c r="L11" s="73">
        <f ca="1">AVERAGEA(H11:H12:H13)</f>
        <v>6.80439493401248e-5</v>
      </c>
    </row>
    <row r="12" spans="1:12">
      <c r="A12" s="75"/>
      <c r="B12" s="75"/>
      <c r="C12" s="71">
        <v>31.9549999237061</v>
      </c>
      <c r="D12" s="71">
        <v>17.8589992523193</v>
      </c>
      <c r="E12" s="75"/>
      <c r="F12" s="72">
        <f t="shared" si="3"/>
        <v>-14.0483334859213</v>
      </c>
      <c r="G12" s="74"/>
      <c r="H12" s="74">
        <f t="shared" si="0"/>
        <v>5.902421660536e-5</v>
      </c>
      <c r="I12" s="77">
        <f ca="1" t="shared" si="1"/>
        <v>0.0551242940741673</v>
      </c>
      <c r="J12" s="77"/>
      <c r="K12" s="78"/>
      <c r="L12" s="73"/>
    </row>
    <row r="13" spans="1:12">
      <c r="A13" s="76"/>
      <c r="B13" s="76"/>
      <c r="C13" s="71">
        <v>31.7399997711182</v>
      </c>
      <c r="D13" s="71">
        <v>17.9549999237061</v>
      </c>
      <c r="E13" s="76"/>
      <c r="F13" s="72">
        <f t="shared" si="3"/>
        <v>-13.8333333333334</v>
      </c>
      <c r="G13" s="74"/>
      <c r="H13" s="74">
        <f t="shared" si="0"/>
        <v>6.85096465032562e-5</v>
      </c>
      <c r="I13" s="77">
        <f ca="1" t="shared" si="1"/>
        <v>0.0639829906767418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32.0890007019043</v>
      </c>
      <c r="D14" s="71">
        <v>17.75</v>
      </c>
      <c r="E14" s="70">
        <f>AVERAGE(D14:D16)</f>
        <v>17.7409998575846</v>
      </c>
      <c r="F14" s="72">
        <f t="shared" ref="F14:F16" si="4">$E$14-C14</f>
        <v>-14.3480008443197</v>
      </c>
      <c r="G14" s="74"/>
      <c r="H14" s="74">
        <f t="shared" si="0"/>
        <v>4.79536167518594e-5</v>
      </c>
      <c r="I14" s="77">
        <f ca="1" t="shared" si="1"/>
        <v>0.0447851648658622</v>
      </c>
      <c r="J14" s="77">
        <f ca="1">STDEV(I14:I15:I16)</f>
        <v>0.00359184053939071</v>
      </c>
      <c r="K14" s="78">
        <f ca="1">AVERAGE(I14:I16)</f>
        <v>0.0473249796682062</v>
      </c>
      <c r="L14" s="73">
        <f ca="1">AVERAGEA(H14:H15:H16)</f>
        <v>5.06731178638256e-5</v>
      </c>
    </row>
    <row r="15" spans="1:12">
      <c r="A15" s="75"/>
      <c r="B15" s="75"/>
      <c r="C15" s="79">
        <v>31.318000793457</v>
      </c>
      <c r="D15" s="71">
        <v>17.6989994049072</v>
      </c>
      <c r="E15" s="75"/>
      <c r="F15" s="72">
        <f t="shared" si="4"/>
        <v>-13.5770009358724</v>
      </c>
      <c r="G15" s="74"/>
      <c r="H15" s="74"/>
      <c r="I15" s="77"/>
      <c r="J15" s="77"/>
      <c r="K15" s="78"/>
      <c r="L15" s="73"/>
    </row>
    <row r="16" spans="1:12">
      <c r="A16" s="76"/>
      <c r="B16" s="76"/>
      <c r="C16" s="71">
        <v>31.9340000152588</v>
      </c>
      <c r="D16" s="71">
        <v>17.7740001678467</v>
      </c>
      <c r="E16" s="76"/>
      <c r="F16" s="72">
        <f t="shared" si="4"/>
        <v>-14.1930001576742</v>
      </c>
      <c r="G16" s="74"/>
      <c r="H16" s="74">
        <f>POWER($G$2,F16)</f>
        <v>5.33926189757917e-5</v>
      </c>
      <c r="I16" s="77">
        <f ca="1">H16/$L$2</f>
        <v>0.0498647944705501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30.0939998626709</v>
      </c>
      <c r="D17" s="71">
        <v>17.7339992523193</v>
      </c>
      <c r="E17" s="70">
        <f>AVERAGE(D17:D19)</f>
        <v>17.7153326670329</v>
      </c>
      <c r="F17" s="72">
        <f t="shared" ref="F17:F19" si="5">$E$17-C17</f>
        <v>-12.378667195638</v>
      </c>
      <c r="G17" s="74"/>
      <c r="H17" s="74">
        <f>POWER($G$2,F17)</f>
        <v>0.000187780230478964</v>
      </c>
      <c r="I17" s="77">
        <f ca="1">H17/$L$2</f>
        <v>0.175372978102302</v>
      </c>
      <c r="J17" s="77">
        <f ca="1">STDEV(I17:I18:I19)</f>
        <v>0.00130854653356271</v>
      </c>
      <c r="K17" s="78">
        <f ca="1">AVERAGE(I17:I19)</f>
        <v>0.176188420028316</v>
      </c>
      <c r="L17" s="73">
        <f ca="1">AVERAGEA(H17:H18:H19)</f>
        <v>0.000188653363127255</v>
      </c>
    </row>
    <row r="18" spans="1:12">
      <c r="A18" s="75"/>
      <c r="B18" s="75"/>
      <c r="C18" s="71">
        <v>30.0930004119873</v>
      </c>
      <c r="D18" s="71">
        <v>17.6569995880127</v>
      </c>
      <c r="E18" s="75"/>
      <c r="F18" s="72">
        <f t="shared" si="5"/>
        <v>-12.3776677449544</v>
      </c>
      <c r="G18" s="74"/>
      <c r="H18" s="74">
        <f>POWER($G$2,F18)</f>
        <v>0.000187910363388277</v>
      </c>
      <c r="I18" s="77">
        <f ca="1">H18/$L$2</f>
        <v>0.175494512705796</v>
      </c>
      <c r="J18" s="77"/>
      <c r="K18" s="78"/>
      <c r="L18" s="73"/>
    </row>
    <row r="19" spans="1:12">
      <c r="A19" s="76"/>
      <c r="B19" s="76"/>
      <c r="C19" s="71">
        <v>30.0750007629395</v>
      </c>
      <c r="D19" s="71">
        <v>17.7549991607666</v>
      </c>
      <c r="E19" s="76"/>
      <c r="F19" s="72">
        <f t="shared" si="5"/>
        <v>-12.3596680959066</v>
      </c>
      <c r="G19" s="74"/>
      <c r="H19" s="74">
        <f>POWER($G$2,F19)</f>
        <v>0.000190269495514524</v>
      </c>
      <c r="I19" s="77">
        <f ca="1">H19/$L$2</f>
        <v>0.17769776927685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2" sqref="A2:A4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26.2719993591309</v>
      </c>
      <c r="D2" s="71">
        <v>17.6949996948242</v>
      </c>
      <c r="E2" s="70">
        <f>AVERAGE(D2:D4)</f>
        <v>17.8023331960042</v>
      </c>
      <c r="F2" s="72">
        <f>$E$2-C2</f>
        <v>-8.46966616312667</v>
      </c>
      <c r="G2" s="73">
        <v>2</v>
      </c>
      <c r="H2" s="74">
        <f t="shared" ref="H2:H19" si="0">POWER($G$2,F2)</f>
        <v>0.00282082686843258</v>
      </c>
      <c r="I2" s="77">
        <f ca="1" t="shared" ref="I2:I19" si="1">H2/$L$2</f>
        <v>0.912832223646366</v>
      </c>
      <c r="J2" s="77">
        <f ca="1">STDEV(I2:I3:I4)</f>
        <v>0.0767302863242605</v>
      </c>
      <c r="K2" s="78">
        <f ca="1">AVERAGE(I2:I4)</f>
        <v>1</v>
      </c>
      <c r="L2" s="73">
        <f ca="1">AVERAGEA(H2:H3:H4)</f>
        <v>0.00309019203678482</v>
      </c>
    </row>
    <row r="3" spans="1:12">
      <c r="A3" s="75"/>
      <c r="B3" s="75"/>
      <c r="C3" s="71">
        <v>26.0979995727539</v>
      </c>
      <c r="D3" s="71">
        <v>17.7630004882813</v>
      </c>
      <c r="E3" s="75"/>
      <c r="F3" s="72">
        <f>$E$2-C3</f>
        <v>-8.29566637674967</v>
      </c>
      <c r="G3" s="73"/>
      <c r="H3" s="74">
        <f t="shared" si="0"/>
        <v>0.00318240601459719</v>
      </c>
      <c r="I3" s="77">
        <f ca="1" t="shared" si="1"/>
        <v>1.02984085672174</v>
      </c>
      <c r="J3" s="77"/>
      <c r="K3" s="78"/>
      <c r="L3" s="73"/>
    </row>
    <row r="4" spans="1:12">
      <c r="A4" s="76"/>
      <c r="B4" s="76"/>
      <c r="C4" s="71">
        <v>26.0599994659424</v>
      </c>
      <c r="D4" s="71">
        <v>17.9489994049072</v>
      </c>
      <c r="E4" s="76"/>
      <c r="F4" s="72">
        <f>$E$2-C4</f>
        <v>-8.25766626993817</v>
      </c>
      <c r="G4" s="73"/>
      <c r="H4" s="74">
        <f t="shared" si="0"/>
        <v>0.00326734322732469</v>
      </c>
      <c r="I4" s="77">
        <f ca="1" t="shared" si="1"/>
        <v>1.05732691963189</v>
      </c>
      <c r="J4" s="77"/>
      <c r="K4" s="78"/>
      <c r="L4" s="73"/>
    </row>
    <row r="5" spans="1:12">
      <c r="A5" s="70">
        <v>2</v>
      </c>
      <c r="B5" s="70" t="s">
        <v>11</v>
      </c>
      <c r="C5" s="71">
        <v>26.1569995880127</v>
      </c>
      <c r="D5" s="71">
        <v>17.6340007781982</v>
      </c>
      <c r="E5" s="70">
        <f>AVERAGE(D5:D7)</f>
        <v>17.6780001322428</v>
      </c>
      <c r="F5" s="72">
        <f>$E$5-C5</f>
        <v>-8.47899945576987</v>
      </c>
      <c r="G5" s="73"/>
      <c r="H5" s="74">
        <f t="shared" si="0"/>
        <v>0.00280263686702166</v>
      </c>
      <c r="I5" s="77">
        <f ca="1" t="shared" si="1"/>
        <v>0.906945857623028</v>
      </c>
      <c r="J5" s="77">
        <f ca="1">STDEV(I5:I6:I7)</f>
        <v>0.0345724934015447</v>
      </c>
      <c r="K5" s="78">
        <f ca="1">AVERAGE(I5:I7)</f>
        <v>0.941524041058324</v>
      </c>
      <c r="L5" s="73">
        <f ca="1">AVERAGEA(H5:H6:H7)</f>
        <v>0.0029094900941199</v>
      </c>
    </row>
    <row r="6" spans="1:12">
      <c r="A6" s="75"/>
      <c r="B6" s="75"/>
      <c r="C6" s="71">
        <v>26.1030006408691</v>
      </c>
      <c r="D6" s="71">
        <v>17.7119998931885</v>
      </c>
      <c r="E6" s="75"/>
      <c r="F6" s="72">
        <f>$E$5-C6</f>
        <v>-8.42500050862627</v>
      </c>
      <c r="G6" s="73"/>
      <c r="H6" s="74">
        <f t="shared" si="0"/>
        <v>0.00290952526939988</v>
      </c>
      <c r="I6" s="77">
        <f ca="1" t="shared" si="1"/>
        <v>0.941535423936658</v>
      </c>
      <c r="J6" s="77"/>
      <c r="K6" s="78"/>
      <c r="L6" s="73"/>
    </row>
    <row r="7" spans="1:12">
      <c r="A7" s="76"/>
      <c r="B7" s="76"/>
      <c r="C7" s="71">
        <v>26.0510005950928</v>
      </c>
      <c r="D7" s="71">
        <v>17.6879997253418</v>
      </c>
      <c r="E7" s="76"/>
      <c r="F7" s="72">
        <f>$E$5-C7</f>
        <v>-8.37300046284997</v>
      </c>
      <c r="G7" s="73"/>
      <c r="H7" s="74">
        <f t="shared" si="0"/>
        <v>0.00301630814593815</v>
      </c>
      <c r="I7" s="77">
        <f ca="1" t="shared" si="1"/>
        <v>0.976090841615286</v>
      </c>
      <c r="J7" s="77"/>
      <c r="K7" s="78"/>
      <c r="L7" s="73"/>
    </row>
    <row r="8" spans="1:12">
      <c r="A8" s="70">
        <v>3</v>
      </c>
      <c r="B8" s="70" t="s">
        <v>12</v>
      </c>
      <c r="C8" s="71">
        <v>26.0580005645752</v>
      </c>
      <c r="D8" s="71">
        <v>17.6959991455078</v>
      </c>
      <c r="E8" s="70">
        <f>AVERAGE(D8:D10)</f>
        <v>17.7056662241618</v>
      </c>
      <c r="F8" s="72">
        <f t="shared" ref="F8:F10" si="2">$E$8-C8</f>
        <v>-8.35233434041343</v>
      </c>
      <c r="G8" s="74"/>
      <c r="H8" s="74">
        <f t="shared" si="0"/>
        <v>0.00305982669833839</v>
      </c>
      <c r="I8" s="77">
        <f ca="1" t="shared" si="1"/>
        <v>0.990173640315887</v>
      </c>
      <c r="J8" s="77">
        <f ca="1">STDEV(I8:I9:I10)</f>
        <v>0.0941438456809829</v>
      </c>
      <c r="K8" s="78">
        <f ca="1">AVERAGE(I8:I10)</f>
        <v>0.902969401958521</v>
      </c>
      <c r="L8" s="73">
        <f ca="1">AVERAGEA(H8:H9:H10)</f>
        <v>0.00279034885539257</v>
      </c>
    </row>
    <row r="9" spans="1:12">
      <c r="A9" s="75"/>
      <c r="B9" s="75"/>
      <c r="C9" s="71">
        <v>26.1709995269775</v>
      </c>
      <c r="D9" s="71">
        <v>17.6870002746582</v>
      </c>
      <c r="E9" s="75"/>
      <c r="F9" s="72">
        <f t="shared" si="2"/>
        <v>-8.46533330281573</v>
      </c>
      <c r="G9" s="74"/>
      <c r="H9" s="74">
        <f t="shared" si="0"/>
        <v>0.00282931142020784</v>
      </c>
      <c r="I9" s="77">
        <f ca="1" t="shared" si="1"/>
        <v>0.915577862646875</v>
      </c>
      <c r="J9" s="77"/>
      <c r="K9" s="78"/>
      <c r="L9" s="73"/>
    </row>
    <row r="10" spans="1:12">
      <c r="A10" s="76"/>
      <c r="B10" s="76"/>
      <c r="C10" s="71">
        <v>26.3600006103516</v>
      </c>
      <c r="D10" s="71">
        <v>17.7339992523193</v>
      </c>
      <c r="E10" s="76"/>
      <c r="F10" s="72">
        <f t="shared" si="2"/>
        <v>-8.65433438618983</v>
      </c>
      <c r="G10" s="74"/>
      <c r="H10" s="74">
        <f t="shared" si="0"/>
        <v>0.00248190844763149</v>
      </c>
      <c r="I10" s="77">
        <f ca="1" t="shared" si="1"/>
        <v>0.803156702912801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27.0620002746582</v>
      </c>
      <c r="D11" s="71">
        <v>17.9060001373291</v>
      </c>
      <c r="E11" s="70">
        <f>AVERAGE(D11:D13)</f>
        <v>17.9066664377848</v>
      </c>
      <c r="F11" s="72">
        <f t="shared" ref="F11:F13" si="3">$E$11-C11</f>
        <v>-9.15533383687336</v>
      </c>
      <c r="G11" s="74"/>
      <c r="H11" s="74">
        <f t="shared" si="0"/>
        <v>0.00175375892737094</v>
      </c>
      <c r="I11" s="77">
        <f ca="1" t="shared" si="1"/>
        <v>0.567524253022033</v>
      </c>
      <c r="J11" s="77">
        <f ca="1">STDEV(I11:I12:I13)</f>
        <v>0.01874999237199</v>
      </c>
      <c r="K11" s="78">
        <f ca="1">AVERAGE(I11:I13)</f>
        <v>0.588690012539107</v>
      </c>
      <c r="L11" s="73">
        <f ca="1">AVERAGEA(H11:H12:H13)</f>
        <v>0.0018191651888831</v>
      </c>
    </row>
    <row r="12" spans="1:12">
      <c r="A12" s="75"/>
      <c r="B12" s="75"/>
      <c r="C12" s="71">
        <v>26.9930000305176</v>
      </c>
      <c r="D12" s="71">
        <v>17.8589992523193</v>
      </c>
      <c r="E12" s="75"/>
      <c r="F12" s="72">
        <f t="shared" si="3"/>
        <v>-9.08633359273276</v>
      </c>
      <c r="G12" s="74"/>
      <c r="H12" s="74">
        <f t="shared" si="0"/>
        <v>0.001839674709271</v>
      </c>
      <c r="I12" s="77">
        <f ca="1" t="shared" si="1"/>
        <v>0.595326985304474</v>
      </c>
      <c r="J12" s="77"/>
      <c r="K12" s="78"/>
      <c r="L12" s="73"/>
    </row>
    <row r="13" spans="1:12">
      <c r="A13" s="76"/>
      <c r="B13" s="76"/>
      <c r="C13" s="71">
        <v>26.9740009307861</v>
      </c>
      <c r="D13" s="71">
        <v>17.9549999237061</v>
      </c>
      <c r="E13" s="76"/>
      <c r="F13" s="72">
        <f t="shared" si="3"/>
        <v>-9.06733449300127</v>
      </c>
      <c r="G13" s="74"/>
      <c r="H13" s="74">
        <f t="shared" si="0"/>
        <v>0.00186406193000737</v>
      </c>
      <c r="I13" s="77">
        <f ca="1" t="shared" si="1"/>
        <v>0.603218799290813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26.5069999694824</v>
      </c>
      <c r="D14" s="71">
        <v>17.75</v>
      </c>
      <c r="E14" s="70">
        <f>AVERAGE(D14:D16)</f>
        <v>17.7409998575846</v>
      </c>
      <c r="F14" s="72">
        <f t="shared" ref="F14:F16" si="4">$E$14-C14</f>
        <v>-8.76600011189777</v>
      </c>
      <c r="G14" s="74"/>
      <c r="H14" s="74">
        <f t="shared" si="0"/>
        <v>0.00229705304506137</v>
      </c>
      <c r="I14" s="77">
        <f ca="1" t="shared" si="1"/>
        <v>0.74333666572105</v>
      </c>
      <c r="J14" s="77">
        <f ca="1">STDEV(I14:I15:I16)</f>
        <v>0.0598988490664804</v>
      </c>
      <c r="K14" s="78">
        <f ca="1">AVERAGE(I14:I16)</f>
        <v>0.702566141414653</v>
      </c>
      <c r="L14" s="73">
        <f ca="1">AVERAGEA(H14:H15:H16)</f>
        <v>0.0021710642955142</v>
      </c>
    </row>
    <row r="15" spans="1:12">
      <c r="A15" s="75"/>
      <c r="B15" s="75"/>
      <c r="C15" s="71">
        <v>26.5319995880127</v>
      </c>
      <c r="D15" s="71">
        <v>17.6989994049072</v>
      </c>
      <c r="E15" s="75"/>
      <c r="F15" s="72">
        <f t="shared" si="4"/>
        <v>-8.79099973042807</v>
      </c>
      <c r="G15" s="74"/>
      <c r="H15" s="74">
        <f t="shared" si="0"/>
        <v>0.00225759164557763</v>
      </c>
      <c r="I15" s="77">
        <f ca="1" t="shared" si="1"/>
        <v>0.730566779897127</v>
      </c>
      <c r="J15" s="77"/>
      <c r="K15" s="78"/>
      <c r="L15" s="73"/>
    </row>
    <row r="16" spans="1:12">
      <c r="A16" s="76"/>
      <c r="B16" s="76"/>
      <c r="C16" s="71">
        <v>26.7369995117188</v>
      </c>
      <c r="D16" s="71">
        <v>17.7740001678467</v>
      </c>
      <c r="E16" s="76"/>
      <c r="F16" s="72">
        <f t="shared" si="4"/>
        <v>-8.99599965413417</v>
      </c>
      <c r="G16" s="74"/>
      <c r="H16" s="74">
        <f t="shared" si="0"/>
        <v>0.0019585481959036</v>
      </c>
      <c r="I16" s="77">
        <f ca="1" t="shared" si="1"/>
        <v>0.633794978625783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26.4200000762939</v>
      </c>
      <c r="D17" s="71">
        <v>17.7339992523193</v>
      </c>
      <c r="E17" s="70">
        <f>AVERAGE(D17:D19)</f>
        <v>17.7153326670329</v>
      </c>
      <c r="F17" s="72">
        <f t="shared" ref="F17:F19" si="5">$E$17-C17</f>
        <v>-8.70466740926103</v>
      </c>
      <c r="G17" s="74"/>
      <c r="H17" s="74">
        <f t="shared" si="0"/>
        <v>0.00239681220501615</v>
      </c>
      <c r="I17" s="77">
        <f ca="1" t="shared" si="1"/>
        <v>0.775619177217836</v>
      </c>
      <c r="J17" s="77">
        <f ca="1">STDEV(I17:I18:I19)</f>
        <v>0.0833120993299434</v>
      </c>
      <c r="K17" s="78">
        <f ca="1">AVERAGE(I17:I19)</f>
        <v>0.687974600433612</v>
      </c>
      <c r="L17" s="73">
        <f ca="1">AVERAGEA(H17:H18:H19)</f>
        <v>0.00212597363177017</v>
      </c>
    </row>
    <row r="18" spans="1:12">
      <c r="A18" s="75"/>
      <c r="B18" s="75"/>
      <c r="C18" s="71">
        <v>26.613000869751</v>
      </c>
      <c r="D18" s="71">
        <v>17.6569995880127</v>
      </c>
      <c r="E18" s="75"/>
      <c r="F18" s="72">
        <f t="shared" si="5"/>
        <v>-8.89766820271813</v>
      </c>
      <c r="G18" s="74"/>
      <c r="H18" s="74">
        <f t="shared" si="0"/>
        <v>0.00209669364814321</v>
      </c>
      <c r="I18" s="77">
        <f ca="1" t="shared" si="1"/>
        <v>0.678499466435978</v>
      </c>
      <c r="J18" s="77"/>
      <c r="K18" s="78"/>
      <c r="L18" s="73"/>
    </row>
    <row r="19" spans="1:12">
      <c r="A19" s="76"/>
      <c r="B19" s="76"/>
      <c r="C19" s="71">
        <v>26.7670001983643</v>
      </c>
      <c r="D19" s="71">
        <v>17.7549991607666</v>
      </c>
      <c r="E19" s="76"/>
      <c r="F19" s="72">
        <f t="shared" si="5"/>
        <v>-9.05166753133143</v>
      </c>
      <c r="G19" s="74"/>
      <c r="H19" s="74">
        <f t="shared" si="0"/>
        <v>0.00188441504215114</v>
      </c>
      <c r="I19" s="77">
        <f ca="1" t="shared" si="1"/>
        <v>0.609805157647022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A2" sqref="A2:A4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24.4689998626709</v>
      </c>
      <c r="D2" s="71">
        <v>17.6949996948242</v>
      </c>
      <c r="E2" s="70">
        <f>AVERAGE(D2:D4)</f>
        <v>17.8023331960042</v>
      </c>
      <c r="F2" s="72">
        <f>$E$2-C2</f>
        <v>-6.66666666666667</v>
      </c>
      <c r="G2" s="73">
        <v>2</v>
      </c>
      <c r="H2" s="74">
        <f t="shared" ref="H2:H19" si="0">POWER($G$2,F2)</f>
        <v>0.00984313320230369</v>
      </c>
      <c r="I2" s="77">
        <f ca="1" t="shared" ref="I2:I19" si="1">H2/$L$2</f>
        <v>1.02143477344732</v>
      </c>
      <c r="J2" s="77">
        <f ca="1">STDEV(I2:I3:I4)</f>
        <v>0.059481290068036</v>
      </c>
      <c r="K2" s="78">
        <f ca="1">AVERAGE(I2:I4)</f>
        <v>1</v>
      </c>
      <c r="L2" s="73">
        <f ca="1">AVERAGEA(H2:H3:H4)</f>
        <v>0.00963657539196883</v>
      </c>
    </row>
    <row r="3" spans="1:12">
      <c r="A3" s="75"/>
      <c r="B3" s="75"/>
      <c r="C3" s="71">
        <v>24.6000003814697</v>
      </c>
      <c r="D3" s="71">
        <v>17.7630004882813</v>
      </c>
      <c r="E3" s="75"/>
      <c r="F3" s="72">
        <f>$E$2-C3</f>
        <v>-6.79766718546547</v>
      </c>
      <c r="G3" s="73"/>
      <c r="H3" s="74">
        <f t="shared" si="0"/>
        <v>0.00898872878259591</v>
      </c>
      <c r="I3" s="77">
        <f ca="1" t="shared" si="1"/>
        <v>0.932772112184912</v>
      </c>
      <c r="J3" s="77"/>
      <c r="K3" s="78"/>
      <c r="L3" s="73"/>
    </row>
    <row r="4" spans="1:12">
      <c r="A4" s="76"/>
      <c r="B4" s="76"/>
      <c r="C4" s="71">
        <v>24.4349994659424</v>
      </c>
      <c r="D4" s="71">
        <v>17.9489994049072</v>
      </c>
      <c r="E4" s="76"/>
      <c r="F4" s="72">
        <f>$E$2-C4</f>
        <v>-6.63266626993817</v>
      </c>
      <c r="G4" s="73"/>
      <c r="H4" s="74">
        <f t="shared" si="0"/>
        <v>0.0100778641910069</v>
      </c>
      <c r="I4" s="77">
        <f ca="1" t="shared" si="1"/>
        <v>1.04579311436777</v>
      </c>
      <c r="J4" s="77"/>
      <c r="K4" s="78"/>
      <c r="L4" s="73"/>
    </row>
    <row r="5" spans="1:12">
      <c r="A5" s="70">
        <v>2</v>
      </c>
      <c r="B5" s="70" t="s">
        <v>11</v>
      </c>
      <c r="C5" s="71">
        <v>24.6110000610352</v>
      </c>
      <c r="D5" s="71">
        <v>17.6340007781982</v>
      </c>
      <c r="E5" s="70">
        <f>AVERAGE(D5:D7)</f>
        <v>17.6780001322428</v>
      </c>
      <c r="F5" s="72">
        <f>$E$5-C5</f>
        <v>-6.93299992879237</v>
      </c>
      <c r="G5" s="73"/>
      <c r="H5" s="74">
        <f t="shared" si="0"/>
        <v>0.00818387639690178</v>
      </c>
      <c r="I5" s="77">
        <f ca="1" t="shared" si="1"/>
        <v>0.849251530136138</v>
      </c>
      <c r="J5" s="77">
        <f ca="1">STDEV(I5:I6:I7)</f>
        <v>0.0448292628689575</v>
      </c>
      <c r="K5" s="78">
        <f ca="1">AVERAGE(I5:I7)</f>
        <v>0.900716326492699</v>
      </c>
      <c r="L5" s="73">
        <f ca="1">AVERAGEA(H5:H6:H7)</f>
        <v>0.0086798207870241</v>
      </c>
    </row>
    <row r="6" spans="1:12">
      <c r="A6" s="75"/>
      <c r="B6" s="75"/>
      <c r="C6" s="71">
        <v>24.4930000305176</v>
      </c>
      <c r="D6" s="71">
        <v>17.7119998931885</v>
      </c>
      <c r="E6" s="75"/>
      <c r="F6" s="72">
        <f>$E$5-C6</f>
        <v>-6.81499989827477</v>
      </c>
      <c r="G6" s="73"/>
      <c r="H6" s="74">
        <f t="shared" si="0"/>
        <v>0.00888138322963763</v>
      </c>
      <c r="I6" s="77">
        <f ca="1" t="shared" si="1"/>
        <v>0.921632724114774</v>
      </c>
      <c r="J6" s="77"/>
      <c r="K6" s="78"/>
      <c r="L6" s="73"/>
    </row>
    <row r="7" spans="1:12">
      <c r="A7" s="76"/>
      <c r="B7" s="76"/>
      <c r="C7" s="71">
        <v>24.4780006408691</v>
      </c>
      <c r="D7" s="71">
        <v>17.6879997253418</v>
      </c>
      <c r="E7" s="76"/>
      <c r="F7" s="72">
        <f>$E$5-C7</f>
        <v>-6.80000050862627</v>
      </c>
      <c r="G7" s="73"/>
      <c r="H7" s="74">
        <f t="shared" si="0"/>
        <v>0.0089742027345329</v>
      </c>
      <c r="I7" s="77">
        <f ca="1" t="shared" si="1"/>
        <v>0.931264725227184</v>
      </c>
      <c r="J7" s="77"/>
      <c r="K7" s="78"/>
      <c r="L7" s="73"/>
    </row>
    <row r="8" spans="1:12">
      <c r="A8" s="70">
        <v>3</v>
      </c>
      <c r="B8" s="70" t="s">
        <v>12</v>
      </c>
      <c r="C8" s="71">
        <v>24.2880001068115</v>
      </c>
      <c r="D8" s="71">
        <v>17.6959991455078</v>
      </c>
      <c r="E8" s="70">
        <f>AVERAGE(D8:D10)</f>
        <v>17.7056662241618</v>
      </c>
      <c r="F8" s="72">
        <f t="shared" ref="F8:F10" si="2">$E$8-C8</f>
        <v>-6.58233388264973</v>
      </c>
      <c r="G8" s="74"/>
      <c r="H8" s="74">
        <f t="shared" si="0"/>
        <v>0.0104356633342764</v>
      </c>
      <c r="I8" s="77">
        <f ca="1" t="shared" si="1"/>
        <v>1.08292239823844</v>
      </c>
      <c r="J8" s="77">
        <f ca="1">STDEV(I8:I9:I10)</f>
        <v>0.0281457785240512</v>
      </c>
      <c r="K8" s="78">
        <f ca="1">AVERAGE(I8:I10)</f>
        <v>1.09954616295368</v>
      </c>
      <c r="L8" s="73">
        <f ca="1">AVERAGEA(H8:H9:H10)</f>
        <v>0.0105958594962532</v>
      </c>
    </row>
    <row r="9" spans="1:12">
      <c r="A9" s="75"/>
      <c r="B9" s="75"/>
      <c r="C9" s="71">
        <v>24.2240009307861</v>
      </c>
      <c r="D9" s="71">
        <v>17.6870002746582</v>
      </c>
      <c r="E9" s="75"/>
      <c r="F9" s="72">
        <f t="shared" si="2"/>
        <v>-6.51833470662433</v>
      </c>
      <c r="G9" s="74"/>
      <c r="H9" s="74">
        <f t="shared" si="0"/>
        <v>0.0109090198382944</v>
      </c>
      <c r="I9" s="77">
        <f ca="1" t="shared" si="1"/>
        <v>1.1320432201865</v>
      </c>
      <c r="J9" s="77"/>
      <c r="K9" s="78"/>
      <c r="L9" s="73"/>
    </row>
    <row r="10" spans="1:12">
      <c r="A10" s="76"/>
      <c r="B10" s="76"/>
      <c r="C10" s="71">
        <v>24.2870006561279</v>
      </c>
      <c r="D10" s="71">
        <v>17.7339992523193</v>
      </c>
      <c r="E10" s="76"/>
      <c r="F10" s="72">
        <f t="shared" si="2"/>
        <v>-6.58133443196613</v>
      </c>
      <c r="G10" s="74"/>
      <c r="H10" s="74">
        <f t="shared" si="0"/>
        <v>0.0104428953161887</v>
      </c>
      <c r="I10" s="77">
        <f ca="1" t="shared" si="1"/>
        <v>1.08367287043609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25.378999710083</v>
      </c>
      <c r="D11" s="71">
        <v>17.9060001373291</v>
      </c>
      <c r="E11" s="70">
        <f>AVERAGE(D11:D13)</f>
        <v>17.9066664377848</v>
      </c>
      <c r="F11" s="72">
        <f t="shared" ref="F11:F13" si="3">$E$11-C11</f>
        <v>-7.47233327229817</v>
      </c>
      <c r="G11" s="74"/>
      <c r="H11" s="74">
        <f t="shared" si="0"/>
        <v>0.00563123365087126</v>
      </c>
      <c r="I11" s="77">
        <f ca="1" t="shared" si="1"/>
        <v>0.58436046228252</v>
      </c>
      <c r="J11" s="77">
        <f ca="1">STDEV(I11:I12:I13)</f>
        <v>0.0935245553392134</v>
      </c>
      <c r="K11" s="78">
        <f ca="1">AVERAGE(I11:I13)</f>
        <v>0.551974266614694</v>
      </c>
      <c r="L11" s="73">
        <f ca="1">AVERAGEA(H11:H12:H13)</f>
        <v>0.0053191416346592</v>
      </c>
    </row>
    <row r="12" spans="1:12">
      <c r="A12" s="75"/>
      <c r="B12" s="75"/>
      <c r="C12" s="71">
        <v>25.7670001983643</v>
      </c>
      <c r="D12" s="71">
        <v>17.8589992523193</v>
      </c>
      <c r="E12" s="75"/>
      <c r="F12" s="72">
        <f t="shared" si="3"/>
        <v>-7.86033376057946</v>
      </c>
      <c r="G12" s="74"/>
      <c r="H12" s="74">
        <f t="shared" si="0"/>
        <v>0.0043033211910044</v>
      </c>
      <c r="I12" s="77">
        <f ca="1" t="shared" si="1"/>
        <v>0.446561253968999</v>
      </c>
      <c r="J12" s="77"/>
      <c r="K12" s="78"/>
      <c r="L12" s="73"/>
    </row>
    <row r="13" spans="1:12">
      <c r="A13" s="76"/>
      <c r="B13" s="76"/>
      <c r="C13" s="71">
        <v>25.2819995880127</v>
      </c>
      <c r="D13" s="71">
        <v>17.9549999237061</v>
      </c>
      <c r="E13" s="76"/>
      <c r="F13" s="72">
        <f t="shared" si="3"/>
        <v>-7.37533315022786</v>
      </c>
      <c r="G13" s="74"/>
      <c r="H13" s="74">
        <f t="shared" si="0"/>
        <v>0.00602287006210194</v>
      </c>
      <c r="I13" s="77">
        <f ca="1" t="shared" si="1"/>
        <v>0.625001083592562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25.0769996643066</v>
      </c>
      <c r="D14" s="71">
        <v>17.75</v>
      </c>
      <c r="E14" s="70">
        <f>AVERAGE(D14:D16)</f>
        <v>17.7409998575846</v>
      </c>
      <c r="F14" s="72">
        <f t="shared" ref="F14:F16" si="4">$E$14-C14</f>
        <v>-7.33599980672197</v>
      </c>
      <c r="G14" s="74"/>
      <c r="H14" s="74">
        <f t="shared" si="0"/>
        <v>0.00618933528953727</v>
      </c>
      <c r="I14" s="77">
        <f ca="1" t="shared" si="1"/>
        <v>0.642275397408865</v>
      </c>
      <c r="J14" s="77">
        <f ca="1">STDEV(I14:I15:I16)</f>
        <v>0.0233429815732093</v>
      </c>
      <c r="K14" s="78">
        <f ca="1">AVERAGE(I14:I16)</f>
        <v>0.656195277376142</v>
      </c>
      <c r="L14" s="73">
        <f ca="1">AVERAGEA(H14:H15:H16)</f>
        <v>0.00632347526228909</v>
      </c>
    </row>
    <row r="15" spans="1:12">
      <c r="A15" s="75"/>
      <c r="B15" s="75"/>
      <c r="C15" s="71">
        <v>24.988000869751</v>
      </c>
      <c r="D15" s="71">
        <v>17.6989994049072</v>
      </c>
      <c r="E15" s="75"/>
      <c r="F15" s="72">
        <f t="shared" si="4"/>
        <v>-7.24700101216637</v>
      </c>
      <c r="G15" s="74"/>
      <c r="H15" s="74">
        <f t="shared" si="0"/>
        <v>0.00658317373686698</v>
      </c>
      <c r="I15" s="77">
        <f ca="1" t="shared" si="1"/>
        <v>0.683144526877611</v>
      </c>
      <c r="J15" s="77"/>
      <c r="K15" s="78"/>
      <c r="L15" s="73"/>
    </row>
    <row r="16" spans="1:12">
      <c r="A16" s="76"/>
      <c r="B16" s="76"/>
      <c r="C16" s="71">
        <v>25.0750007629395</v>
      </c>
      <c r="D16" s="71">
        <v>17.7740001678467</v>
      </c>
      <c r="E16" s="76"/>
      <c r="F16" s="72">
        <f t="shared" si="4"/>
        <v>-7.33400090535487</v>
      </c>
      <c r="G16" s="74"/>
      <c r="H16" s="74">
        <f t="shared" si="0"/>
        <v>0.00619791676046303</v>
      </c>
      <c r="I16" s="77">
        <f ca="1" t="shared" si="1"/>
        <v>0.64316590784195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24.9540004730225</v>
      </c>
      <c r="D17" s="71">
        <v>17.7339992523193</v>
      </c>
      <c r="E17" s="70">
        <f>AVERAGE(D17:D19)</f>
        <v>17.7153326670329</v>
      </c>
      <c r="F17" s="72">
        <f t="shared" ref="F17:F19" si="5">$E$17-C17</f>
        <v>-7.23866780598963</v>
      </c>
      <c r="G17" s="74"/>
      <c r="H17" s="74">
        <f t="shared" si="0"/>
        <v>0.00662130909077356</v>
      </c>
      <c r="I17" s="77">
        <f ca="1" t="shared" si="1"/>
        <v>0.687101882302689</v>
      </c>
      <c r="J17" s="77">
        <f ca="1">STDEV(I17:I18:I19)</f>
        <v>0.0388341459610893</v>
      </c>
      <c r="K17" s="78">
        <f ca="1">AVERAGE(I17:I19)</f>
        <v>0.683726425169832</v>
      </c>
      <c r="L17" s="73">
        <f ca="1">AVERAGEA(H17:H18:H19)</f>
        <v>0.00658878124363042</v>
      </c>
    </row>
    <row r="18" spans="1:12">
      <c r="A18" s="75"/>
      <c r="B18" s="75"/>
      <c r="C18" s="71">
        <v>25.048999786377</v>
      </c>
      <c r="D18" s="71">
        <v>17.6569995880127</v>
      </c>
      <c r="E18" s="75"/>
      <c r="F18" s="72">
        <f t="shared" si="5"/>
        <v>-7.33366711934413</v>
      </c>
      <c r="G18" s="74"/>
      <c r="H18" s="74">
        <f t="shared" si="0"/>
        <v>0.00619935089393499</v>
      </c>
      <c r="I18" s="77">
        <f ca="1" t="shared" si="1"/>
        <v>0.643314729743261</v>
      </c>
      <c r="J18" s="77"/>
      <c r="K18" s="78"/>
      <c r="L18" s="73"/>
    </row>
    <row r="19" spans="1:12">
      <c r="A19" s="76"/>
      <c r="B19" s="76"/>
      <c r="C19" s="71">
        <v>24.8850002288818</v>
      </c>
      <c r="D19" s="71">
        <v>17.7549991607666</v>
      </c>
      <c r="E19" s="76"/>
      <c r="F19" s="72">
        <f t="shared" si="5"/>
        <v>-7.16966756184893</v>
      </c>
      <c r="G19" s="74"/>
      <c r="H19" s="74">
        <f t="shared" si="0"/>
        <v>0.00694568374618271</v>
      </c>
      <c r="I19" s="77">
        <f ca="1" t="shared" si="1"/>
        <v>0.720762663463545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F23" sqref="F23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23.9519996643066</v>
      </c>
      <c r="D2" s="71">
        <v>17.6949996948242</v>
      </c>
      <c r="E2" s="70">
        <f>AVERAGE(D2:D4)</f>
        <v>17.8023331960042</v>
      </c>
      <c r="F2" s="72">
        <f>$E$2-C2</f>
        <v>-6.14966646830237</v>
      </c>
      <c r="G2" s="73">
        <v>2</v>
      </c>
      <c r="H2" s="74">
        <f t="shared" ref="H2:H19" si="0">POWER($G$2,F2)</f>
        <v>0.0140852944326212</v>
      </c>
      <c r="I2" s="77">
        <f ca="1" t="shared" ref="I2:I19" si="1">H2/$L$2</f>
        <v>1.01414312904988</v>
      </c>
      <c r="J2" s="77">
        <f ca="1">STDEV(I2:I3:I4)</f>
        <v>0.0122916918072869</v>
      </c>
      <c r="K2" s="78">
        <f ca="1">AVERAGE(I2:I4)</f>
        <v>1</v>
      </c>
      <c r="L2" s="73">
        <f ca="1">AVERAGEA(H2:H3:H4)</f>
        <v>0.0138888624585144</v>
      </c>
    </row>
    <row r="3" spans="1:12">
      <c r="A3" s="75"/>
      <c r="B3" s="75"/>
      <c r="C3" s="71">
        <v>23.9810009002686</v>
      </c>
      <c r="D3" s="71">
        <v>17.7630004882813</v>
      </c>
      <c r="E3" s="75"/>
      <c r="F3" s="72">
        <f>$E$2-C3</f>
        <v>-6.17866770426437</v>
      </c>
      <c r="G3" s="73"/>
      <c r="H3" s="74">
        <f t="shared" si="0"/>
        <v>0.0138049770115519</v>
      </c>
      <c r="I3" s="77">
        <f ca="1" t="shared" si="1"/>
        <v>0.993960236325108</v>
      </c>
      <c r="J3" s="77"/>
      <c r="K3" s="78"/>
      <c r="L3" s="73"/>
    </row>
    <row r="4" spans="1:12">
      <c r="A4" s="76"/>
      <c r="B4" s="76"/>
      <c r="C4" s="71">
        <v>23.9839992523193</v>
      </c>
      <c r="D4" s="71">
        <v>17.9489994049072</v>
      </c>
      <c r="E4" s="76"/>
      <c r="F4" s="72">
        <f>$E$2-C4</f>
        <v>-6.18166605631507</v>
      </c>
      <c r="G4" s="73"/>
      <c r="H4" s="74">
        <f t="shared" si="0"/>
        <v>0.0137763159313701</v>
      </c>
      <c r="I4" s="77">
        <f ca="1" t="shared" si="1"/>
        <v>0.991896634625012</v>
      </c>
      <c r="J4" s="77"/>
      <c r="K4" s="78"/>
      <c r="L4" s="73"/>
    </row>
    <row r="5" spans="1:12">
      <c r="A5" s="70">
        <v>2</v>
      </c>
      <c r="B5" s="70" t="s">
        <v>11</v>
      </c>
      <c r="C5" s="71">
        <v>23.923999786377</v>
      </c>
      <c r="D5" s="71">
        <v>17.6340007781982</v>
      </c>
      <c r="E5" s="70">
        <f>AVERAGE(D5:D7)</f>
        <v>17.6780001322428</v>
      </c>
      <c r="F5" s="72">
        <f>$E$5-C5</f>
        <v>-6.24599965413417</v>
      </c>
      <c r="G5" s="73"/>
      <c r="H5" s="74">
        <f t="shared" si="0"/>
        <v>0.0131754892562958</v>
      </c>
      <c r="I5" s="77">
        <f ca="1" t="shared" si="1"/>
        <v>0.948637031697202</v>
      </c>
      <c r="J5" s="77">
        <f ca="1">STDEV(I5:I6:I7)</f>
        <v>0.0231160834356571</v>
      </c>
      <c r="K5" s="78">
        <f ca="1">AVERAGE(I5:I7)</f>
        <v>0.939449825602507</v>
      </c>
      <c r="L5" s="73">
        <f ca="1">AVERAGEA(H5:H6:H7)</f>
        <v>0.0130478894144686</v>
      </c>
    </row>
    <row r="6" spans="1:12">
      <c r="A6" s="75"/>
      <c r="B6" s="75"/>
      <c r="C6" s="71">
        <v>23.9120006561279</v>
      </c>
      <c r="D6" s="71">
        <v>17.7119998931885</v>
      </c>
      <c r="E6" s="75"/>
      <c r="F6" s="72">
        <f>$E$5-C6</f>
        <v>-6.23400052388507</v>
      </c>
      <c r="G6" s="73"/>
      <c r="H6" s="74">
        <f t="shared" si="0"/>
        <v>0.0132855289266353</v>
      </c>
      <c r="I6" s="77">
        <f ca="1" t="shared" si="1"/>
        <v>0.956559903038767</v>
      </c>
      <c r="J6" s="77"/>
      <c r="K6" s="78"/>
      <c r="L6" s="73"/>
    </row>
    <row r="7" spans="1:12">
      <c r="A7" s="76"/>
      <c r="B7" s="76"/>
      <c r="C7" s="71">
        <v>23.9790000915527</v>
      </c>
      <c r="D7" s="71">
        <v>17.6879997253418</v>
      </c>
      <c r="E7" s="76"/>
      <c r="F7" s="72">
        <f>$E$5-C7</f>
        <v>-6.30099995930987</v>
      </c>
      <c r="G7" s="73"/>
      <c r="H7" s="74">
        <f t="shared" si="0"/>
        <v>0.0126826500604746</v>
      </c>
      <c r="I7" s="77">
        <f ca="1" t="shared" si="1"/>
        <v>0.913152542071554</v>
      </c>
      <c r="J7" s="77"/>
      <c r="K7" s="78"/>
      <c r="L7" s="73"/>
    </row>
    <row r="8" spans="1:12">
      <c r="A8" s="70">
        <v>3</v>
      </c>
      <c r="B8" s="70" t="s">
        <v>12</v>
      </c>
      <c r="C8" s="71">
        <v>23.8920001983643</v>
      </c>
      <c r="D8" s="71">
        <v>17.6959991455078</v>
      </c>
      <c r="E8" s="70">
        <f>AVERAGE(D8:D10)</f>
        <v>17.7056662241618</v>
      </c>
      <c r="F8" s="72">
        <f t="shared" ref="F8:F10" si="2">$E$8-C8</f>
        <v>-6.18633397420253</v>
      </c>
      <c r="G8" s="74"/>
      <c r="H8" s="74">
        <f t="shared" si="0"/>
        <v>0.013731813948672</v>
      </c>
      <c r="I8" s="77">
        <f ca="1" t="shared" si="1"/>
        <v>0.988692485773295</v>
      </c>
      <c r="J8" s="77">
        <f ca="1">STDEV(I8:I9:I10)</f>
        <v>0.10116631536795</v>
      </c>
      <c r="K8" s="78">
        <f ca="1">AVERAGE(I8:I10)</f>
        <v>0.921040493486128</v>
      </c>
      <c r="L8" s="73">
        <f ca="1">AVERAGEA(H8:H9:H10)</f>
        <v>0.0127922047327511</v>
      </c>
    </row>
    <row r="9" spans="1:12">
      <c r="A9" s="75"/>
      <c r="B9" s="75"/>
      <c r="C9" s="71">
        <v>24.1889991760254</v>
      </c>
      <c r="D9" s="71">
        <v>17.6870002746582</v>
      </c>
      <c r="E9" s="75"/>
      <c r="F9" s="72">
        <f t="shared" si="2"/>
        <v>-6.48333295186363</v>
      </c>
      <c r="G9" s="74"/>
      <c r="H9" s="74">
        <f t="shared" si="0"/>
        <v>0.0111769243024926</v>
      </c>
      <c r="I9" s="77">
        <f ca="1" t="shared" si="1"/>
        <v>0.80474008118935</v>
      </c>
      <c r="J9" s="77"/>
      <c r="K9" s="78"/>
      <c r="L9" s="73"/>
    </row>
    <row r="10" spans="1:12">
      <c r="A10" s="76"/>
      <c r="B10" s="76"/>
      <c r="C10" s="71">
        <v>23.9200000762939</v>
      </c>
      <c r="D10" s="71">
        <v>17.7339992523193</v>
      </c>
      <c r="E10" s="76"/>
      <c r="F10" s="72">
        <f t="shared" si="2"/>
        <v>-6.21433385213213</v>
      </c>
      <c r="G10" s="74"/>
      <c r="H10" s="74">
        <f t="shared" si="0"/>
        <v>0.0134678759470886</v>
      </c>
      <c r="I10" s="77">
        <f ca="1" t="shared" si="1"/>
        <v>0.96968891349574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24.8770008087158</v>
      </c>
      <c r="D11" s="71">
        <v>17.9060001373291</v>
      </c>
      <c r="E11" s="70">
        <f>AVERAGE(D11:D13)</f>
        <v>17.9066664377848</v>
      </c>
      <c r="F11" s="72">
        <f t="shared" ref="F11:F13" si="3">$E$11-C11</f>
        <v>-6.97033437093096</v>
      </c>
      <c r="G11" s="74"/>
      <c r="H11" s="74">
        <f t="shared" si="0"/>
        <v>0.0079748087102785</v>
      </c>
      <c r="I11" s="77">
        <f ca="1" t="shared" si="1"/>
        <v>0.574187319811036</v>
      </c>
      <c r="J11" s="77">
        <f ca="1">STDEV(I11:I12:I13)</f>
        <v>0.0624376715454634</v>
      </c>
      <c r="K11" s="78">
        <f ca="1">AVERAGE(I11:I13)</f>
        <v>0.596414366634378</v>
      </c>
      <c r="L11" s="73">
        <f ca="1">AVERAGEA(H11:H12:H13)</f>
        <v>0.00828351710646686</v>
      </c>
    </row>
    <row r="12" spans="1:12">
      <c r="A12" s="75"/>
      <c r="B12" s="75"/>
      <c r="C12" s="71">
        <v>24.9440002441406</v>
      </c>
      <c r="D12" s="71">
        <v>17.8589992523193</v>
      </c>
      <c r="E12" s="75"/>
      <c r="F12" s="72">
        <f t="shared" si="3"/>
        <v>-7.03733380635576</v>
      </c>
      <c r="G12" s="74"/>
      <c r="H12" s="74">
        <f t="shared" si="0"/>
        <v>0.00761292295776908</v>
      </c>
      <c r="I12" s="77">
        <f ca="1" t="shared" si="1"/>
        <v>0.548131496046465</v>
      </c>
      <c r="J12" s="77"/>
      <c r="K12" s="78"/>
      <c r="L12" s="73"/>
    </row>
    <row r="13" spans="1:12">
      <c r="A13" s="76"/>
      <c r="B13" s="76"/>
      <c r="C13" s="71">
        <v>24.6609992980957</v>
      </c>
      <c r="D13" s="71">
        <v>17.9549999237061</v>
      </c>
      <c r="E13" s="76"/>
      <c r="F13" s="72">
        <f t="shared" si="3"/>
        <v>-6.75433286031086</v>
      </c>
      <c r="G13" s="74"/>
      <c r="H13" s="74">
        <f t="shared" si="0"/>
        <v>0.009262819651353</v>
      </c>
      <c r="I13" s="77">
        <f ca="1" t="shared" si="1"/>
        <v>0.666924284045634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24.7360000610352</v>
      </c>
      <c r="D14" s="71">
        <v>17.75</v>
      </c>
      <c r="E14" s="70">
        <f>AVERAGE(D14:D16)</f>
        <v>17.7409998575846</v>
      </c>
      <c r="F14" s="72">
        <f t="shared" ref="F14:F16" si="4">$E$14-C14</f>
        <v>-6.99500020345057</v>
      </c>
      <c r="G14" s="74"/>
      <c r="H14" s="74">
        <f t="shared" si="0"/>
        <v>0.00783962192967763</v>
      </c>
      <c r="I14" s="77">
        <f ca="1" t="shared" si="1"/>
        <v>0.564453853085113</v>
      </c>
      <c r="J14" s="77">
        <f ca="1">STDEV(I14:I15:I16)</f>
        <v>0.0126611809364342</v>
      </c>
      <c r="K14" s="78">
        <f ca="1">AVERAGE(I14:I16)</f>
        <v>0.571369163836457</v>
      </c>
      <c r="L14" s="73">
        <f ca="1">AVERAGEA(H14:H15:H16)</f>
        <v>0.00793566772956093</v>
      </c>
    </row>
    <row r="15" spans="1:12">
      <c r="A15" s="75"/>
      <c r="B15" s="75"/>
      <c r="C15" s="71">
        <v>24.738000869751</v>
      </c>
      <c r="D15" s="71">
        <v>17.6989994049072</v>
      </c>
      <c r="E15" s="75"/>
      <c r="F15" s="72">
        <f t="shared" si="4"/>
        <v>-6.99700101216637</v>
      </c>
      <c r="G15" s="74"/>
      <c r="H15" s="74">
        <f t="shared" si="0"/>
        <v>0.00782875704718126</v>
      </c>
      <c r="I15" s="77">
        <f ca="1" t="shared" si="1"/>
        <v>0.563671580056719</v>
      </c>
      <c r="J15" s="77"/>
      <c r="K15" s="78"/>
      <c r="L15" s="73"/>
    </row>
    <row r="16" spans="1:12">
      <c r="A16" s="76"/>
      <c r="B16" s="76"/>
      <c r="C16" s="71">
        <v>24.681999206543</v>
      </c>
      <c r="D16" s="71">
        <v>17.7740001678467</v>
      </c>
      <c r="E16" s="76"/>
      <c r="F16" s="72">
        <f t="shared" si="4"/>
        <v>-6.94099934895837</v>
      </c>
      <c r="G16" s="74"/>
      <c r="H16" s="74">
        <f t="shared" si="0"/>
        <v>0.0081386242118239</v>
      </c>
      <c r="I16" s="77">
        <f ca="1" t="shared" si="1"/>
        <v>0.585982058367538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24.3540000915527</v>
      </c>
      <c r="D17" s="71">
        <v>17.7339992523193</v>
      </c>
      <c r="E17" s="70">
        <f>AVERAGE(D17:D19)</f>
        <v>17.7153326670329</v>
      </c>
      <c r="F17" s="72">
        <f t="shared" ref="F17:F19" si="5">$E$17-C17</f>
        <v>-6.63866742451983</v>
      </c>
      <c r="G17" s="74"/>
      <c r="H17" s="74">
        <f t="shared" si="0"/>
        <v>0.0100360305345452</v>
      </c>
      <c r="I17" s="77">
        <f ca="1" t="shared" si="1"/>
        <v>0.72259557357721</v>
      </c>
      <c r="J17" s="77">
        <f ca="1">STDEV(I17:I18:I19)</f>
        <v>0.0456469263633091</v>
      </c>
      <c r="K17" s="78">
        <f ca="1">AVERAGE(I17:I19)</f>
        <v>0.706768558679779</v>
      </c>
      <c r="L17" s="73">
        <f ca="1">AVERAGEA(H17:H18:H19)</f>
        <v>0.00981621130150592</v>
      </c>
    </row>
    <row r="18" spans="1:12">
      <c r="A18" s="75"/>
      <c r="B18" s="75"/>
      <c r="C18" s="71">
        <v>24.4950008392334</v>
      </c>
      <c r="D18" s="71">
        <v>17.6569995880127</v>
      </c>
      <c r="E18" s="75"/>
      <c r="F18" s="72">
        <f t="shared" si="5"/>
        <v>-6.77966817220053</v>
      </c>
      <c r="G18" s="74"/>
      <c r="H18" s="74">
        <f t="shared" si="0"/>
        <v>0.00910157431573946</v>
      </c>
      <c r="I18" s="77">
        <f ca="1" t="shared" si="1"/>
        <v>0.655314597788378</v>
      </c>
      <c r="J18" s="77"/>
      <c r="K18" s="78"/>
      <c r="L18" s="73"/>
    </row>
    <row r="19" spans="1:12">
      <c r="A19" s="76"/>
      <c r="B19" s="76"/>
      <c r="C19" s="71">
        <v>24.3150005340576</v>
      </c>
      <c r="D19" s="71">
        <v>17.7549991607666</v>
      </c>
      <c r="E19" s="76"/>
      <c r="F19" s="72">
        <f t="shared" si="5"/>
        <v>-6.59966786702473</v>
      </c>
      <c r="G19" s="74"/>
      <c r="H19" s="74">
        <f t="shared" si="0"/>
        <v>0.0103110290542331</v>
      </c>
      <c r="I19" s="77">
        <f ca="1" t="shared" si="1"/>
        <v>0.74239550467375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2" sqref="A2:A4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29.9860000610352</v>
      </c>
      <c r="D2" s="71">
        <v>17.6949996948242</v>
      </c>
      <c r="E2" s="70">
        <f>AVERAGE(D2:D4)</f>
        <v>17.8023331960042</v>
      </c>
      <c r="F2" s="72">
        <f>$E$2-C2</f>
        <v>-12.183666865031</v>
      </c>
      <c r="G2" s="73">
        <v>2</v>
      </c>
      <c r="H2" s="74">
        <f t="shared" ref="H2:H19" si="0">POWER($G$2,F2)</f>
        <v>0.000214956615971373</v>
      </c>
      <c r="I2" s="77">
        <f ca="1" t="shared" ref="I2:I19" si="1">H2/$L$2</f>
        <v>0.917154268862176</v>
      </c>
      <c r="J2" s="77">
        <f ca="1">STDEV(I2:I3:I4)</f>
        <v>0.17572358623793</v>
      </c>
      <c r="K2" s="78">
        <f ca="1">AVERAGE(I2:I4)</f>
        <v>1</v>
      </c>
      <c r="L2" s="73">
        <f ca="1">AVERAGEA(H2:H3:H4)</f>
        <v>0.000234373456319457</v>
      </c>
    </row>
    <row r="3" spans="1:12">
      <c r="A3" s="75"/>
      <c r="B3" s="75"/>
      <c r="C3" s="71">
        <v>30.0440006256104</v>
      </c>
      <c r="D3" s="71">
        <v>17.7630004882813</v>
      </c>
      <c r="E3" s="75"/>
      <c r="F3" s="72">
        <f>$E$2-C3</f>
        <v>-12.2416674296062</v>
      </c>
      <c r="G3" s="73"/>
      <c r="H3" s="74">
        <f t="shared" si="0"/>
        <v>0.000206486140469917</v>
      </c>
      <c r="I3" s="77">
        <f ca="1" t="shared" si="1"/>
        <v>0.881013335351725</v>
      </c>
      <c r="J3" s="77"/>
      <c r="K3" s="78"/>
      <c r="L3" s="73"/>
    </row>
    <row r="4" spans="1:12">
      <c r="A4" s="76"/>
      <c r="B4" s="76"/>
      <c r="C4" s="71">
        <v>29.5960006713867</v>
      </c>
      <c r="D4" s="71">
        <v>17.9489994049072</v>
      </c>
      <c r="E4" s="76"/>
      <c r="F4" s="72">
        <f>$E$2-C4</f>
        <v>-11.7936674753825</v>
      </c>
      <c r="G4" s="73"/>
      <c r="H4" s="74">
        <f t="shared" si="0"/>
        <v>0.000281677612517082</v>
      </c>
      <c r="I4" s="77">
        <f ca="1" t="shared" si="1"/>
        <v>1.2018323957861</v>
      </c>
      <c r="J4" s="77"/>
      <c r="K4" s="78"/>
      <c r="L4" s="73"/>
    </row>
    <row r="5" spans="1:12">
      <c r="A5" s="70">
        <v>2</v>
      </c>
      <c r="B5" s="70" t="s">
        <v>11</v>
      </c>
      <c r="C5" s="71">
        <v>29.6480007171631</v>
      </c>
      <c r="D5" s="71">
        <v>17.6340007781982</v>
      </c>
      <c r="E5" s="70">
        <f>AVERAGE(D5:D7)</f>
        <v>17.6780001322428</v>
      </c>
      <c r="F5" s="72">
        <f>$E$5-C5</f>
        <v>-11.9700005849203</v>
      </c>
      <c r="G5" s="73"/>
      <c r="H5" s="74">
        <f t="shared" si="0"/>
        <v>0.000249270437439545</v>
      </c>
      <c r="I5" s="77">
        <f ca="1" t="shared" si="1"/>
        <v>1.06356087141448</v>
      </c>
      <c r="J5" s="77">
        <f ca="1">STDEV(I5:I6:I7)</f>
        <v>0.186532765591907</v>
      </c>
      <c r="K5" s="78">
        <f ca="1">AVERAGE(I5:I7)</f>
        <v>0.985074087264243</v>
      </c>
      <c r="L5" s="73">
        <f ca="1">AVERAGEA(H5:H6:H7)</f>
        <v>0.000230875218562855</v>
      </c>
    </row>
    <row r="6" spans="1:12">
      <c r="A6" s="75"/>
      <c r="B6" s="75"/>
      <c r="C6" s="71">
        <v>29.5739994049072</v>
      </c>
      <c r="D6" s="71">
        <v>17.7119998931885</v>
      </c>
      <c r="E6" s="75"/>
      <c r="F6" s="72">
        <f>$E$5-C6</f>
        <v>-11.8959992726644</v>
      </c>
      <c r="G6" s="73"/>
      <c r="H6" s="74">
        <f t="shared" si="0"/>
        <v>0.000262390067063263</v>
      </c>
      <c r="I6" s="77">
        <f ca="1" t="shared" si="1"/>
        <v>1.11953832649726</v>
      </c>
      <c r="J6" s="77"/>
      <c r="K6" s="78"/>
      <c r="L6" s="73"/>
    </row>
    <row r="7" spans="1:12">
      <c r="A7" s="76"/>
      <c r="B7" s="76"/>
      <c r="C7" s="71">
        <v>30.1100006103516</v>
      </c>
      <c r="D7" s="71">
        <v>17.6879997253418</v>
      </c>
      <c r="E7" s="76"/>
      <c r="F7" s="72">
        <f>$E$5-C7</f>
        <v>-12.4320004781088</v>
      </c>
      <c r="G7" s="73"/>
      <c r="H7" s="74">
        <f t="shared" si="0"/>
        <v>0.000180965151185758</v>
      </c>
      <c r="I7" s="77">
        <f ca="1" t="shared" si="1"/>
        <v>0.772123063880995</v>
      </c>
      <c r="J7" s="77"/>
      <c r="K7" s="78"/>
      <c r="L7" s="73"/>
    </row>
    <row r="8" spans="1:12">
      <c r="A8" s="70">
        <v>3</v>
      </c>
      <c r="B8" s="70" t="s">
        <v>12</v>
      </c>
      <c r="C8" s="71">
        <v>29.4489994049072</v>
      </c>
      <c r="D8" s="71">
        <v>17.6959991455078</v>
      </c>
      <c r="E8" s="70">
        <f>AVERAGE(D8:D10)</f>
        <v>17.7056662241618</v>
      </c>
      <c r="F8" s="72">
        <f t="shared" ref="F8:F10" si="2">$E$8-C8</f>
        <v>-11.7433331807454</v>
      </c>
      <c r="G8" s="74"/>
      <c r="H8" s="74">
        <f t="shared" si="0"/>
        <v>0.000291678530643582</v>
      </c>
      <c r="I8" s="77">
        <f ca="1" t="shared" si="1"/>
        <v>1.24450326083862</v>
      </c>
      <c r="J8" s="77">
        <f ca="1">STDEV(I8:I9:I10)</f>
        <v>0.263295825966327</v>
      </c>
      <c r="K8" s="78">
        <f ca="1">AVERAGE(I8:I10)</f>
        <v>0.96686568325203</v>
      </c>
      <c r="L8" s="73">
        <f ca="1">AVERAGEA(H8:H9:H10)</f>
        <v>0.000226607651980452</v>
      </c>
    </row>
    <row r="9" spans="1:12">
      <c r="A9" s="75"/>
      <c r="B9" s="75"/>
      <c r="C9" s="71">
        <v>29.8610000610352</v>
      </c>
      <c r="D9" s="71">
        <v>17.6870002746582</v>
      </c>
      <c r="E9" s="75"/>
      <c r="F9" s="72">
        <f t="shared" si="2"/>
        <v>-12.1553338368734</v>
      </c>
      <c r="G9" s="74"/>
      <c r="H9" s="74">
        <f t="shared" si="0"/>
        <v>0.000219219865921357</v>
      </c>
      <c r="I9" s="77">
        <f ca="1" t="shared" si="1"/>
        <v>0.935344255121426</v>
      </c>
      <c r="J9" s="77"/>
      <c r="K9" s="78"/>
      <c r="L9" s="73"/>
    </row>
    <row r="10" spans="1:12">
      <c r="A10" s="76"/>
      <c r="B10" s="76"/>
      <c r="C10" s="71">
        <v>30.2369995117188</v>
      </c>
      <c r="D10" s="71">
        <v>17.7339992523193</v>
      </c>
      <c r="E10" s="76"/>
      <c r="F10" s="72">
        <f t="shared" si="2"/>
        <v>-12.531333287557</v>
      </c>
      <c r="G10" s="74"/>
      <c r="H10" s="74">
        <f t="shared" si="0"/>
        <v>0.000168924559376417</v>
      </c>
      <c r="I10" s="77">
        <f ca="1" t="shared" si="1"/>
        <v>0.720749533796047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24.4669990539551</v>
      </c>
      <c r="D11" s="71">
        <v>17.9060001373291</v>
      </c>
      <c r="E11" s="70">
        <f>AVERAGE(D11:D13)</f>
        <v>17.9066664377848</v>
      </c>
      <c r="F11" s="72">
        <f t="shared" ref="F11:F13" si="3">$E$11-C11</f>
        <v>-6.56033261617026</v>
      </c>
      <c r="G11" s="74"/>
      <c r="H11" s="74">
        <f t="shared" si="0"/>
        <v>0.0105960280915002</v>
      </c>
      <c r="I11" s="77">
        <f ca="1" t="shared" si="1"/>
        <v>45.2100176269856</v>
      </c>
      <c r="J11" s="77">
        <f ca="1">STDEV(I11:I12:I13)</f>
        <v>1.94972749197577</v>
      </c>
      <c r="K11" s="78">
        <f ca="1">AVERAGE(I11:I13)</f>
        <v>47.3095429038774</v>
      </c>
      <c r="L11" s="73">
        <f ca="1">AVERAGEA(H11:H12:H13)</f>
        <v>0.0110881010872754</v>
      </c>
    </row>
    <row r="12" spans="1:12">
      <c r="A12" s="75"/>
      <c r="B12" s="75"/>
      <c r="C12" s="71">
        <v>24.3910007476807</v>
      </c>
      <c r="D12" s="71">
        <v>17.8589992523193</v>
      </c>
      <c r="E12" s="75"/>
      <c r="F12" s="72">
        <f t="shared" si="3"/>
        <v>-6.48433430989586</v>
      </c>
      <c r="G12" s="74"/>
      <c r="H12" s="74">
        <f t="shared" si="0"/>
        <v>0.0111691692195732</v>
      </c>
      <c r="I12" s="77">
        <f ca="1" t="shared" si="1"/>
        <v>47.6554358798606</v>
      </c>
      <c r="J12" s="77"/>
      <c r="K12" s="78"/>
      <c r="L12" s="73"/>
    </row>
    <row r="13" spans="1:12">
      <c r="A13" s="76"/>
      <c r="B13" s="76"/>
      <c r="C13" s="71">
        <v>24.3490009307861</v>
      </c>
      <c r="D13" s="71">
        <v>17.9549999237061</v>
      </c>
      <c r="E13" s="76"/>
      <c r="F13" s="72">
        <f t="shared" si="3"/>
        <v>-6.44233449300127</v>
      </c>
      <c r="G13" s="74"/>
      <c r="H13" s="74">
        <f t="shared" si="0"/>
        <v>0.0114991059507528</v>
      </c>
      <c r="I13" s="77">
        <f ca="1" t="shared" si="1"/>
        <v>49.063175204786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23.9120006561279</v>
      </c>
      <c r="D14" s="71">
        <v>17.75</v>
      </c>
      <c r="E14" s="70">
        <f>AVERAGE(D14:D16)</f>
        <v>17.7409998575846</v>
      </c>
      <c r="F14" s="72">
        <f t="shared" ref="F14:F16" si="4">$E$14-C14</f>
        <v>-6.17100079854327</v>
      </c>
      <c r="G14" s="74"/>
      <c r="H14" s="74">
        <f t="shared" si="0"/>
        <v>0.0138785360031545</v>
      </c>
      <c r="I14" s="77">
        <f ca="1" t="shared" si="1"/>
        <v>59.2154769618522</v>
      </c>
      <c r="J14" s="77">
        <f ca="1">STDEV(I14:I15:I16)</f>
        <v>5.32678002527028</v>
      </c>
      <c r="K14" s="78">
        <f ca="1">AVERAGE(I14:I16)</f>
        <v>55.1345540031952</v>
      </c>
      <c r="L14" s="73">
        <f ca="1">AVERAGEA(H14:H15:H16)</f>
        <v>0.0129220759843606</v>
      </c>
    </row>
    <row r="15" spans="1:12">
      <c r="A15" s="75"/>
      <c r="B15" s="75"/>
      <c r="C15" s="71">
        <v>23.9650001525879</v>
      </c>
      <c r="D15" s="71">
        <v>17.6989994049072</v>
      </c>
      <c r="E15" s="75"/>
      <c r="F15" s="72">
        <f t="shared" si="4"/>
        <v>-6.22400029500327</v>
      </c>
      <c r="G15" s="74"/>
      <c r="H15" s="74">
        <f t="shared" si="0"/>
        <v>0.013377939210508</v>
      </c>
      <c r="I15" s="77">
        <f ca="1" t="shared" si="1"/>
        <v>57.0795832454402</v>
      </c>
      <c r="J15" s="77"/>
      <c r="K15" s="78"/>
      <c r="L15" s="73"/>
    </row>
    <row r="16" spans="1:12">
      <c r="A16" s="76"/>
      <c r="B16" s="76"/>
      <c r="C16" s="71">
        <v>24.181999206543</v>
      </c>
      <c r="D16" s="71">
        <v>17.7740001678467</v>
      </c>
      <c r="E16" s="76"/>
      <c r="F16" s="72">
        <f t="shared" si="4"/>
        <v>-6.44099934895837</v>
      </c>
      <c r="G16" s="74"/>
      <c r="H16" s="74">
        <f t="shared" si="0"/>
        <v>0.0115097527394194</v>
      </c>
      <c r="I16" s="77">
        <f ca="1" t="shared" si="1"/>
        <v>49.1086018022933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24.8819999694824</v>
      </c>
      <c r="D17" s="71">
        <v>17.7339992523193</v>
      </c>
      <c r="E17" s="70">
        <f>AVERAGE(D17:D19)</f>
        <v>17.7153326670329</v>
      </c>
      <c r="F17" s="72">
        <f t="shared" ref="F17:F19" si="5">$E$17-C17</f>
        <v>-7.16666730244953</v>
      </c>
      <c r="G17" s="74"/>
      <c r="H17" s="74">
        <f t="shared" si="0"/>
        <v>0.00696014316819757</v>
      </c>
      <c r="I17" s="77">
        <f ca="1" t="shared" si="1"/>
        <v>29.6968064451407</v>
      </c>
      <c r="J17" s="77">
        <f ca="1">STDEV(I17:I18:I19)</f>
        <v>0.903446912120087</v>
      </c>
      <c r="K17" s="78">
        <f ca="1">AVERAGE(I17:I19)</f>
        <v>30.7388164567246</v>
      </c>
      <c r="L17" s="73">
        <f ca="1">AVERAGEA(H17:H18:H19)</f>
        <v>0.00720436265613195</v>
      </c>
    </row>
    <row r="18" spans="1:12">
      <c r="A18" s="75"/>
      <c r="B18" s="75"/>
      <c r="C18" s="71">
        <v>24.8059997558594</v>
      </c>
      <c r="D18" s="71">
        <v>17.6569995880127</v>
      </c>
      <c r="E18" s="75"/>
      <c r="F18" s="72">
        <f t="shared" si="5"/>
        <v>-7.09066708882653</v>
      </c>
      <c r="G18" s="74"/>
      <c r="H18" s="74">
        <f t="shared" si="0"/>
        <v>0.00733662830482315</v>
      </c>
      <c r="I18" s="77">
        <f ca="1" t="shared" si="1"/>
        <v>31.3031536080738</v>
      </c>
      <c r="J18" s="77"/>
      <c r="K18" s="78"/>
      <c r="L18" s="73"/>
    </row>
    <row r="19" spans="1:12">
      <c r="A19" s="76"/>
      <c r="B19" s="76"/>
      <c r="C19" s="71">
        <v>24.8099994659424</v>
      </c>
      <c r="D19" s="71">
        <v>17.7549991607666</v>
      </c>
      <c r="E19" s="76"/>
      <c r="F19" s="72">
        <f t="shared" si="5"/>
        <v>-7.09466679890953</v>
      </c>
      <c r="G19" s="74"/>
      <c r="H19" s="74">
        <f t="shared" si="0"/>
        <v>0.00731631649537514</v>
      </c>
      <c r="I19" s="77">
        <f ca="1" t="shared" si="1"/>
        <v>31.2164893169592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2" sqref="A2:A4"/>
    </sheetView>
  </sheetViews>
  <sheetFormatPr defaultColWidth="9" defaultRowHeight="13.5"/>
  <cols>
    <col min="1" max="1" width="9.125" style="63" customWidth="1"/>
    <col min="2" max="2" width="10.25" style="64" customWidth="1"/>
    <col min="3" max="5" width="9.25" style="64" customWidth="1"/>
    <col min="6" max="6" width="20.25" style="64" customWidth="1"/>
    <col min="7" max="7" width="9.125" style="64" customWidth="1"/>
    <col min="8" max="8" width="9.5" style="64" customWidth="1"/>
    <col min="9" max="10" width="12.875" style="64" customWidth="1"/>
    <col min="11" max="11" width="12.875" style="65" customWidth="1"/>
    <col min="12" max="12" width="9.25" style="64" customWidth="1"/>
    <col min="13" max="16384" width="9" style="64"/>
  </cols>
  <sheetData>
    <row r="1" s="62" customFormat="1" ht="27" spans="1:12">
      <c r="A1" s="66" t="s">
        <v>0</v>
      </c>
      <c r="B1" s="67" t="s">
        <v>1</v>
      </c>
      <c r="C1" s="68" t="s">
        <v>2</v>
      </c>
      <c r="D1" s="68" t="s">
        <v>3</v>
      </c>
      <c r="E1" s="68" t="s">
        <v>4</v>
      </c>
      <c r="F1" s="69" t="s">
        <v>5</v>
      </c>
      <c r="G1" s="69"/>
      <c r="H1" s="69" t="s">
        <v>16</v>
      </c>
      <c r="I1" s="69" t="s">
        <v>17</v>
      </c>
      <c r="J1" s="69" t="s">
        <v>8</v>
      </c>
      <c r="K1" s="68" t="s">
        <v>9</v>
      </c>
      <c r="L1" s="69"/>
    </row>
    <row r="2" ht="14.25" customHeight="1" spans="1:12">
      <c r="A2" s="70">
        <v>1</v>
      </c>
      <c r="B2" s="70" t="s">
        <v>10</v>
      </c>
      <c r="C2" s="71">
        <v>25.3680000305176</v>
      </c>
      <c r="D2" s="71">
        <v>17.6949996948242</v>
      </c>
      <c r="E2" s="70">
        <f>AVERAGE(D2:D4)</f>
        <v>17.8023331960042</v>
      </c>
      <c r="F2" s="72">
        <f>$E$2-C2</f>
        <v>-7.56566683451337</v>
      </c>
      <c r="G2" s="73">
        <v>2</v>
      </c>
      <c r="H2" s="74">
        <f t="shared" ref="H2:H19" si="0">POWER($G$2,F2)</f>
        <v>0.0052784613464023</v>
      </c>
      <c r="I2" s="77">
        <f ca="1" t="shared" ref="I2:I19" si="1">H2/$L$2</f>
        <v>0.978171890376836</v>
      </c>
      <c r="J2" s="77">
        <f ca="1">STDEV(I2:I3:I4)</f>
        <v>0.0189329002586823</v>
      </c>
      <c r="K2" s="78">
        <f ca="1">AVERAGE(I2:I4)</f>
        <v>1</v>
      </c>
      <c r="L2" s="73">
        <f ca="1">AVERAGEA(H2:H3:H4)</f>
        <v>0.00539625131158573</v>
      </c>
    </row>
    <row r="3" spans="1:12">
      <c r="A3" s="75"/>
      <c r="B3" s="75"/>
      <c r="C3" s="71">
        <v>25.3190002441406</v>
      </c>
      <c r="D3" s="71">
        <v>17.7630004882813</v>
      </c>
      <c r="E3" s="75"/>
      <c r="F3" s="72">
        <f>$E$2-C3</f>
        <v>-7.51666704813637</v>
      </c>
      <c r="G3" s="73"/>
      <c r="H3" s="74">
        <f t="shared" si="0"/>
        <v>0.00546081861146617</v>
      </c>
      <c r="I3" s="77">
        <f ca="1" t="shared" si="1"/>
        <v>1.01196521365523</v>
      </c>
      <c r="J3" s="77"/>
      <c r="K3" s="78"/>
      <c r="L3" s="73"/>
    </row>
    <row r="4" spans="1:12">
      <c r="A4" s="76"/>
      <c r="B4" s="76"/>
      <c r="C4" s="71">
        <v>25.32200050354</v>
      </c>
      <c r="D4" s="71">
        <v>17.9489994049072</v>
      </c>
      <c r="E4" s="76"/>
      <c r="F4" s="72">
        <f>$E$2-C4</f>
        <v>-7.51966730753577</v>
      </c>
      <c r="G4" s="73"/>
      <c r="H4" s="74">
        <f t="shared" si="0"/>
        <v>0.00544947397688873</v>
      </c>
      <c r="I4" s="77">
        <f ca="1" t="shared" si="1"/>
        <v>1.00986289596793</v>
      </c>
      <c r="J4" s="77"/>
      <c r="K4" s="78"/>
      <c r="L4" s="73"/>
    </row>
    <row r="5" spans="1:12">
      <c r="A5" s="70">
        <v>2</v>
      </c>
      <c r="B5" s="70" t="s">
        <v>11</v>
      </c>
      <c r="C5" s="71">
        <v>25.0520000457764</v>
      </c>
      <c r="D5" s="71">
        <v>17.6340007781982</v>
      </c>
      <c r="E5" s="70">
        <f>AVERAGE(D5:D7)</f>
        <v>17.6780001322428</v>
      </c>
      <c r="F5" s="72">
        <f>$E$5-C5</f>
        <v>-7.37399991353357</v>
      </c>
      <c r="G5" s="73"/>
      <c r="H5" s="74">
        <f t="shared" si="0"/>
        <v>0.00602843854513217</v>
      </c>
      <c r="I5" s="77">
        <f ca="1" t="shared" si="1"/>
        <v>1.11715303773735</v>
      </c>
      <c r="J5" s="77">
        <f ca="1">STDEV(I5:I6:I7)</f>
        <v>0.0277376171333552</v>
      </c>
      <c r="K5" s="78">
        <f ca="1">AVERAGE(I5:I7)</f>
        <v>1.13795526377282</v>
      </c>
      <c r="L5" s="73">
        <f ca="1">AVERAGEA(H5:H6:H7)</f>
        <v>0.00614069258465994</v>
      </c>
    </row>
    <row r="6" spans="1:12">
      <c r="A6" s="75"/>
      <c r="B6" s="75"/>
      <c r="C6" s="71">
        <v>24.9860000610352</v>
      </c>
      <c r="D6" s="71">
        <v>17.7119998931885</v>
      </c>
      <c r="E6" s="75"/>
      <c r="F6" s="72">
        <f>$E$5-C6</f>
        <v>-7.30799992879237</v>
      </c>
      <c r="G6" s="73"/>
      <c r="H6" s="74">
        <f t="shared" si="0"/>
        <v>0.00631063138655123</v>
      </c>
      <c r="I6" s="77">
        <f ca="1" t="shared" si="1"/>
        <v>1.16944727407382</v>
      </c>
      <c r="J6" s="77"/>
      <c r="K6" s="78"/>
      <c r="L6" s="73"/>
    </row>
    <row r="7" spans="1:12">
      <c r="A7" s="76"/>
      <c r="B7" s="76"/>
      <c r="C7" s="71">
        <v>25.0389995574951</v>
      </c>
      <c r="D7" s="71">
        <v>17.6879997253418</v>
      </c>
      <c r="E7" s="76"/>
      <c r="F7" s="72">
        <f>$E$5-C7</f>
        <v>-7.36099942525227</v>
      </c>
      <c r="G7" s="73"/>
      <c r="H7" s="74">
        <f t="shared" si="0"/>
        <v>0.00608300782229643</v>
      </c>
      <c r="I7" s="77">
        <f ca="1" t="shared" si="1"/>
        <v>1.12726547950727</v>
      </c>
      <c r="J7" s="77"/>
      <c r="K7" s="78"/>
      <c r="L7" s="73"/>
    </row>
    <row r="8" spans="1:12">
      <c r="A8" s="70">
        <v>3</v>
      </c>
      <c r="B8" s="70" t="s">
        <v>12</v>
      </c>
      <c r="C8" s="71">
        <v>25.128999710083</v>
      </c>
      <c r="D8" s="71">
        <v>17.6959991455078</v>
      </c>
      <c r="E8" s="70">
        <f>AVERAGE(D8:D10)</f>
        <v>17.7056662241618</v>
      </c>
      <c r="F8" s="72">
        <f t="shared" ref="F8:F10" si="2">$E$8-C8</f>
        <v>-7.42333348592123</v>
      </c>
      <c r="G8" s="74"/>
      <c r="H8" s="74">
        <f t="shared" si="0"/>
        <v>0.00582577829184073</v>
      </c>
      <c r="I8" s="77">
        <f ca="1" t="shared" si="1"/>
        <v>1.07959728994326</v>
      </c>
      <c r="J8" s="77">
        <f ca="1">STDEV(I8:I9:I10)</f>
        <v>0.111651720833578</v>
      </c>
      <c r="K8" s="78">
        <f ca="1">AVERAGE(I8:I10)</f>
        <v>1.08071134103432</v>
      </c>
      <c r="L8" s="73">
        <f ca="1">AVERAGEA(H8:H9:H10)</f>
        <v>0.00583178999150203</v>
      </c>
    </row>
    <row r="9" spans="1:12">
      <c r="A9" s="75"/>
      <c r="B9" s="75"/>
      <c r="C9" s="71">
        <v>24.9850006103516</v>
      </c>
      <c r="D9" s="71">
        <v>17.6870002746582</v>
      </c>
      <c r="E9" s="75"/>
      <c r="F9" s="72">
        <f t="shared" si="2"/>
        <v>-7.27933438618983</v>
      </c>
      <c r="G9" s="74"/>
      <c r="H9" s="74">
        <f t="shared" si="0"/>
        <v>0.00643727409182201</v>
      </c>
      <c r="I9" s="77">
        <f ca="1" t="shared" si="1"/>
        <v>1.19291591887153</v>
      </c>
      <c r="J9" s="77"/>
      <c r="K9" s="78"/>
      <c r="L9" s="73"/>
    </row>
    <row r="10" spans="1:12">
      <c r="A10" s="76"/>
      <c r="B10" s="76"/>
      <c r="C10" s="71">
        <v>25.2840003967285</v>
      </c>
      <c r="D10" s="71">
        <v>17.7339992523193</v>
      </c>
      <c r="E10" s="76"/>
      <c r="F10" s="72">
        <f t="shared" si="2"/>
        <v>-7.57833417256673</v>
      </c>
      <c r="G10" s="74"/>
      <c r="H10" s="74">
        <f t="shared" si="0"/>
        <v>0.00523231759084335</v>
      </c>
      <c r="I10" s="77">
        <f ca="1" t="shared" si="1"/>
        <v>0.969620814288167</v>
      </c>
      <c r="J10" s="77"/>
      <c r="K10" s="78"/>
      <c r="L10" s="73"/>
    </row>
    <row r="11" spans="1:12">
      <c r="A11" s="70">
        <v>4</v>
      </c>
      <c r="B11" s="70" t="s">
        <v>13</v>
      </c>
      <c r="C11" s="71">
        <v>26.0340003967285</v>
      </c>
      <c r="D11" s="71">
        <v>17.9060001373291</v>
      </c>
      <c r="E11" s="70">
        <f>AVERAGE(D11:D13)</f>
        <v>17.9066664377848</v>
      </c>
      <c r="F11" s="72">
        <f t="shared" ref="F11:F13" si="3">$E$11-C11</f>
        <v>-8.12733395894367</v>
      </c>
      <c r="G11" s="74"/>
      <c r="H11" s="74">
        <f t="shared" si="0"/>
        <v>0.0035762567751729</v>
      </c>
      <c r="I11" s="77">
        <f ca="1" t="shared" si="1"/>
        <v>0.662729841268639</v>
      </c>
      <c r="J11" s="77">
        <f ca="1">STDEV(I11:I12:I13)</f>
        <v>0.0370128955955372</v>
      </c>
      <c r="K11" s="78">
        <f ca="1">AVERAGE(I11:I13)</f>
        <v>0.647415777151683</v>
      </c>
      <c r="L11" s="73">
        <f ca="1">AVERAGEA(H11:H12:H13)</f>
        <v>0.00349361823659607</v>
      </c>
    </row>
    <row r="12" spans="1:12">
      <c r="A12" s="75"/>
      <c r="B12" s="75"/>
      <c r="C12" s="71">
        <v>26.0090007781982</v>
      </c>
      <c r="D12" s="71">
        <v>17.8589992523193</v>
      </c>
      <c r="E12" s="75"/>
      <c r="F12" s="72">
        <f t="shared" si="3"/>
        <v>-8.10233434041336</v>
      </c>
      <c r="G12" s="74"/>
      <c r="H12" s="74">
        <f t="shared" si="0"/>
        <v>0.00363876768033947</v>
      </c>
      <c r="I12" s="77">
        <f ca="1" t="shared" si="1"/>
        <v>0.674313976542762</v>
      </c>
      <c r="J12" s="77"/>
      <c r="K12" s="78"/>
      <c r="L12" s="73"/>
    </row>
    <row r="13" spans="1:12">
      <c r="A13" s="76"/>
      <c r="B13" s="76"/>
      <c r="C13" s="71">
        <v>26.1650009155273</v>
      </c>
      <c r="D13" s="71">
        <v>17.9549999237061</v>
      </c>
      <c r="E13" s="76"/>
      <c r="F13" s="72">
        <f t="shared" si="3"/>
        <v>-8.25833447774247</v>
      </c>
      <c r="G13" s="74"/>
      <c r="H13" s="74">
        <f t="shared" si="0"/>
        <v>0.00326583025427583</v>
      </c>
      <c r="I13" s="77">
        <f ca="1" t="shared" si="1"/>
        <v>0.605203513643648</v>
      </c>
      <c r="J13" s="77"/>
      <c r="K13" s="78"/>
      <c r="L13" s="73"/>
    </row>
    <row r="14" spans="1:12">
      <c r="A14" s="70">
        <v>5</v>
      </c>
      <c r="B14" s="70" t="s">
        <v>14</v>
      </c>
      <c r="C14" s="71">
        <v>25.9130001068115</v>
      </c>
      <c r="D14" s="71">
        <v>17.75</v>
      </c>
      <c r="E14" s="70">
        <f>AVERAGE(D14:D16)</f>
        <v>17.7409998575846</v>
      </c>
      <c r="F14" s="72">
        <f t="shared" ref="F14:F16" si="4">$E$14-C14</f>
        <v>-8.17200024922687</v>
      </c>
      <c r="G14" s="74"/>
      <c r="H14" s="74">
        <f t="shared" si="0"/>
        <v>0.00346723118724162</v>
      </c>
      <c r="I14" s="77">
        <f ca="1" t="shared" si="1"/>
        <v>0.642525891964573</v>
      </c>
      <c r="J14" s="77">
        <f ca="1">STDEV(I14:I15:I16)</f>
        <v>0.0506528009844168</v>
      </c>
      <c r="K14" s="78">
        <f ca="1">AVERAGE(I14:I16)</f>
        <v>0.69611773800257</v>
      </c>
      <c r="L14" s="73">
        <f ca="1">AVERAGEA(H14:H15:H16)</f>
        <v>0.00375642625671446</v>
      </c>
    </row>
    <row r="15" spans="1:12">
      <c r="A15" s="75"/>
      <c r="B15" s="75"/>
      <c r="C15" s="71">
        <v>25.7029991149902</v>
      </c>
      <c r="D15" s="71">
        <v>17.6989994049072</v>
      </c>
      <c r="E15" s="75"/>
      <c r="F15" s="72">
        <f t="shared" si="4"/>
        <v>-7.96199925740557</v>
      </c>
      <c r="G15" s="74"/>
      <c r="H15" s="74">
        <f t="shared" si="0"/>
        <v>0.00401050810228598</v>
      </c>
      <c r="I15" s="77">
        <f ca="1" t="shared" si="1"/>
        <v>0.743202618024004</v>
      </c>
      <c r="J15" s="77"/>
      <c r="K15" s="78"/>
      <c r="L15" s="73"/>
    </row>
    <row r="16" spans="1:12">
      <c r="A16" s="76"/>
      <c r="B16" s="76"/>
      <c r="C16" s="71">
        <v>25.7840003967285</v>
      </c>
      <c r="D16" s="71">
        <v>17.7740001678467</v>
      </c>
      <c r="E16" s="76"/>
      <c r="F16" s="72">
        <f t="shared" si="4"/>
        <v>-8.04300053914387</v>
      </c>
      <c r="G16" s="74"/>
      <c r="H16" s="74">
        <f t="shared" si="0"/>
        <v>0.00379153948061578</v>
      </c>
      <c r="I16" s="77">
        <f ca="1" t="shared" si="1"/>
        <v>0.702624704019132</v>
      </c>
      <c r="J16" s="77"/>
      <c r="K16" s="78"/>
      <c r="L16" s="73"/>
    </row>
    <row r="17" spans="1:12">
      <c r="A17" s="70">
        <v>6</v>
      </c>
      <c r="B17" s="70" t="s">
        <v>15</v>
      </c>
      <c r="C17" s="71">
        <v>25.7830009460449</v>
      </c>
      <c r="D17" s="71">
        <v>17.7339992523193</v>
      </c>
      <c r="E17" s="70">
        <f>AVERAGE(D17:D19)</f>
        <v>17.7153326670329</v>
      </c>
      <c r="F17" s="72">
        <f t="shared" ref="F17:F19" si="5">$E$17-C17</f>
        <v>-8.06766827901203</v>
      </c>
      <c r="G17" s="74"/>
      <c r="H17" s="74">
        <f t="shared" si="0"/>
        <v>0.00372726141049266</v>
      </c>
      <c r="I17" s="77">
        <f ca="1" t="shared" si="1"/>
        <v>0.690713088638078</v>
      </c>
      <c r="J17" s="77">
        <f ca="1">STDEV(I17:I18:I19)</f>
        <v>0.0114689488283878</v>
      </c>
      <c r="K17" s="78">
        <f ca="1">AVERAGE(I17:I19)</f>
        <v>0.686640562733301</v>
      </c>
      <c r="L17" s="73">
        <f ca="1">AVERAGEA(H17:H18:H19)</f>
        <v>0.00370528503723754</v>
      </c>
    </row>
    <row r="18" spans="1:12">
      <c r="A18" s="75"/>
      <c r="B18" s="75"/>
      <c r="C18" s="71">
        <v>25.7730007171631</v>
      </c>
      <c r="D18" s="71">
        <v>17.6569995880127</v>
      </c>
      <c r="E18" s="75"/>
      <c r="F18" s="72">
        <f t="shared" si="5"/>
        <v>-8.05766805013023</v>
      </c>
      <c r="G18" s="74"/>
      <c r="H18" s="74">
        <f t="shared" si="0"/>
        <v>0.00375318715924631</v>
      </c>
      <c r="I18" s="77">
        <f ca="1" t="shared" si="1"/>
        <v>0.695517488443918</v>
      </c>
      <c r="J18" s="77"/>
      <c r="K18" s="78"/>
      <c r="L18" s="73"/>
    </row>
    <row r="19" spans="1:12">
      <c r="A19" s="76"/>
      <c r="B19" s="76"/>
      <c r="C19" s="71">
        <v>25.8190002441406</v>
      </c>
      <c r="D19" s="71">
        <v>17.7549991607666</v>
      </c>
      <c r="E19" s="76"/>
      <c r="F19" s="72">
        <f t="shared" si="5"/>
        <v>-8.10366757710773</v>
      </c>
      <c r="G19" s="74"/>
      <c r="H19" s="74">
        <f t="shared" si="0"/>
        <v>0.00363540654197365</v>
      </c>
      <c r="I19" s="77">
        <f ca="1" t="shared" si="1"/>
        <v>0.673691111117906</v>
      </c>
      <c r="J19" s="77"/>
      <c r="K19" s="78"/>
      <c r="L19" s="73"/>
    </row>
  </sheetData>
  <mergeCells count="38">
    <mergeCell ref="A2:A4"/>
    <mergeCell ref="A5:A7"/>
    <mergeCell ref="A8:A10"/>
    <mergeCell ref="A11:A13"/>
    <mergeCell ref="A14:A16"/>
    <mergeCell ref="A17:A19"/>
    <mergeCell ref="B2:B4"/>
    <mergeCell ref="B5:B7"/>
    <mergeCell ref="B8:B10"/>
    <mergeCell ref="B11:B13"/>
    <mergeCell ref="B14:B16"/>
    <mergeCell ref="B17:B19"/>
    <mergeCell ref="E2:E4"/>
    <mergeCell ref="E5:E7"/>
    <mergeCell ref="E8:E10"/>
    <mergeCell ref="E11:E13"/>
    <mergeCell ref="E14:E16"/>
    <mergeCell ref="E17:E19"/>
    <mergeCell ref="G2:G3"/>
    <mergeCell ref="G5:G6"/>
    <mergeCell ref="J2:J4"/>
    <mergeCell ref="J5:J7"/>
    <mergeCell ref="J8:J10"/>
    <mergeCell ref="J11:J13"/>
    <mergeCell ref="J14:J16"/>
    <mergeCell ref="J17:J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DEG-BIRC3</vt:lpstr>
      <vt:lpstr>DEG-CCL20</vt:lpstr>
      <vt:lpstr>DEG-STAT1</vt:lpstr>
      <vt:lpstr>DEG-TNFSF10</vt:lpstr>
      <vt:lpstr>DEG-MLKL</vt:lpstr>
      <vt:lpstr>DEG-JUNB</vt:lpstr>
      <vt:lpstr>DEG-MYD88</vt:lpstr>
      <vt:lpstr>DEG-HSPA6</vt:lpstr>
      <vt:lpstr>DEG-CSF1</vt:lpstr>
      <vt:lpstr>DEG-HSPA1B</vt:lpstr>
      <vt:lpstr>DEG-PIK3R2</vt:lpstr>
      <vt:lpstr>DEG-CCL5</vt:lpstr>
      <vt:lpstr>AS-CD44</vt:lpstr>
      <vt:lpstr>AS-TP53</vt:lpstr>
      <vt:lpstr>AS-CD47</vt:lpstr>
      <vt:lpstr>AS-FN1</vt:lpstr>
      <vt:lpstr>AS-SEC31A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RX-DC</dc:creator>
  <cp:lastModifiedBy>磨亮的箭</cp:lastModifiedBy>
  <dcterms:created xsi:type="dcterms:W3CDTF">2006-09-16T00:00:00Z</dcterms:created>
  <dcterms:modified xsi:type="dcterms:W3CDTF">2022-03-21T08:38:23Z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85DC5060B12A4E32A7818CA30317D3E3</vt:lpwstr>
  </property>
</Properties>
</file>