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Table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<sst xmlns="http://schemas.openxmlformats.org/spreadsheetml/2006/main" count="627" uniqueCount="70">
  <si>
    <r>
      <rPr>
        <b/>
        <sz val="10"/>
        <color theme="1"/>
        <rFont val="Times New Roman"/>
        <charset val="134"/>
      </rPr>
      <t xml:space="preserve">Table 1. </t>
    </r>
    <r>
      <rPr>
        <sz val="10"/>
        <color theme="1"/>
        <rFont val="Times New Roman"/>
        <charset val="134"/>
      </rPr>
      <t>The photosynthetic parameters indexes of different length potato bud seedling at seedling stage.</t>
    </r>
  </si>
  <si>
    <t>Chlorophyll
(mg/g)</t>
  </si>
  <si>
    <t>Photosynthetically active radiation (PAR)
μmol·m-2·s-1</t>
  </si>
  <si>
    <t>Photosynthetic rate
(Pn)
μmolCO2·m-2·s-1</t>
  </si>
  <si>
    <t>Transpiration rate (Tr)
m·mol·m-2·s-1</t>
  </si>
  <si>
    <t>Stomatal Conductance (Gs)
m·mol·m-2·s-1</t>
  </si>
  <si>
    <t>Group I</t>
  </si>
  <si>
    <t>Group II</t>
  </si>
  <si>
    <t>Group III</t>
  </si>
  <si>
    <t>Average</t>
  </si>
  <si>
    <t>Fujin</t>
  </si>
  <si>
    <t>T1</t>
  </si>
  <si>
    <t>T2</t>
  </si>
  <si>
    <t>T3</t>
  </si>
  <si>
    <t>CK</t>
  </si>
  <si>
    <t>Youjin</t>
  </si>
  <si>
    <t>Zhongshu 4</t>
  </si>
  <si>
    <t>Feiwurita</t>
  </si>
  <si>
    <t>Table 2. The photosynthetic parameters indexes of different positions of potato bud seedling at seedling stage.</t>
  </si>
  <si>
    <t>T4</t>
  </si>
  <si>
    <t>T5</t>
  </si>
  <si>
    <t>T6</t>
  </si>
  <si>
    <r>
      <rPr>
        <b/>
        <sz val="10"/>
        <color theme="1"/>
        <rFont val="Times New Roman"/>
        <charset val="134"/>
      </rPr>
      <t xml:space="preserve">Table 3. </t>
    </r>
    <r>
      <rPr>
        <sz val="10"/>
        <color theme="1"/>
        <rFont val="Times New Roman"/>
        <charset val="134"/>
      </rPr>
      <t>Growth indexes of potato seedlings developed from different lengths of potato buds.</t>
    </r>
  </si>
  <si>
    <t>Plant height(cm)</t>
  </si>
  <si>
    <t>Stem diameter
(cm)</t>
  </si>
  <si>
    <t>Number of compound leaves
(piece)</t>
  </si>
  <si>
    <t>STDEVP</t>
  </si>
  <si>
    <r>
      <rPr>
        <b/>
        <sz val="10"/>
        <color theme="1"/>
        <rFont val="Times New Roman"/>
        <charset val="134"/>
      </rPr>
      <t xml:space="preserve">Table 4. </t>
    </r>
    <r>
      <rPr>
        <sz val="10"/>
        <color theme="1"/>
        <rFont val="Times New Roman"/>
        <charset val="134"/>
      </rPr>
      <t>Seedling quality of potato measured at seedling stage with different length of potato bud</t>
    </r>
  </si>
  <si>
    <t>Shoot dry weight (g)</t>
  </si>
  <si>
    <t>Root dry weight
(g)</t>
  </si>
  <si>
    <t>Root activity
μg/ (g·h)</t>
  </si>
  <si>
    <t>Average Plant height (cm)</t>
  </si>
  <si>
    <t>Average Stem diameter
(cm)</t>
  </si>
  <si>
    <t>Root shoot ratio</t>
  </si>
  <si>
    <t>Average Dry weight of whole plant(g)</t>
  </si>
  <si>
    <t>Sound Seedling Index</t>
  </si>
  <si>
    <r>
      <rPr>
        <b/>
        <sz val="10"/>
        <color theme="1"/>
        <rFont val="Times New Roman"/>
        <charset val="134"/>
      </rPr>
      <t xml:space="preserve">Table 5. </t>
    </r>
    <r>
      <rPr>
        <sz val="10"/>
        <color theme="1"/>
        <rFont val="Times New Roman"/>
        <charset val="134"/>
      </rPr>
      <t>Growth indexes of potato seedlings developed with different positions of potato bud</t>
    </r>
  </si>
  <si>
    <r>
      <rPr>
        <b/>
        <sz val="10"/>
        <color theme="1"/>
        <rFont val="Times New Roman"/>
        <charset val="134"/>
      </rPr>
      <t xml:space="preserve">Table 6. </t>
    </r>
    <r>
      <rPr>
        <sz val="10"/>
        <color theme="1"/>
        <rFont val="Times New Roman"/>
        <charset val="134"/>
      </rPr>
      <t>Seedling quality of potato measured at seedling stage with different positions of potato bud.</t>
    </r>
  </si>
  <si>
    <t>Root dry weight (g)</t>
  </si>
  <si>
    <t>Root activity     μg/ (g·h)</t>
  </si>
  <si>
    <t>Average Stem diameter(cm)</t>
  </si>
  <si>
    <r>
      <rPr>
        <b/>
        <sz val="10"/>
        <color theme="1"/>
        <rFont val="Times New Roman"/>
        <charset val="134"/>
      </rPr>
      <t xml:space="preserve">Table 7. </t>
    </r>
    <r>
      <rPr>
        <sz val="10"/>
        <color theme="1"/>
        <rFont val="Times New Roman"/>
        <charset val="134"/>
      </rPr>
      <t>Growth indexes of potato seedlings with different length of potato bud in potato tuber expansion stage.</t>
    </r>
  </si>
  <si>
    <t>Stem diameter  (cm)</t>
  </si>
  <si>
    <t>leaf area
(cm2)</t>
  </si>
  <si>
    <r>
      <rPr>
        <b/>
        <sz val="10"/>
        <color theme="1"/>
        <rFont val="Times New Roman"/>
        <charset val="134"/>
      </rPr>
      <t xml:space="preserve">Table 8. </t>
    </r>
    <r>
      <rPr>
        <sz val="10"/>
        <color theme="1"/>
        <rFont val="Times New Roman"/>
        <charset val="134"/>
      </rPr>
      <t>Growth indexes of potato seedlings with different positions of potato bud in potato tuber expansion stage.</t>
    </r>
  </si>
  <si>
    <r>
      <rPr>
        <b/>
        <sz val="10"/>
        <color theme="1"/>
        <rFont val="Times New Roman"/>
        <charset val="134"/>
      </rPr>
      <t xml:space="preserve">Table 9. </t>
    </r>
    <r>
      <rPr>
        <sz val="10"/>
        <color theme="1"/>
        <rFont val="Times New Roman"/>
        <charset val="134"/>
      </rPr>
      <t>The photosynthetic parameters index of different length of potato bud seedling in potato tuber expansion stage.</t>
    </r>
  </si>
  <si>
    <r>
      <rPr>
        <b/>
        <sz val="10"/>
        <color theme="1"/>
        <rFont val="Times New Roman"/>
        <charset val="134"/>
      </rPr>
      <t xml:space="preserve">Table 10. </t>
    </r>
    <r>
      <rPr>
        <sz val="10"/>
        <color theme="1"/>
        <rFont val="Times New Roman"/>
        <charset val="134"/>
      </rPr>
      <t>The photosynthetic parameters index of different positions of potato bud seedling at potato tuber expansion stage.</t>
    </r>
  </si>
  <si>
    <r>
      <rPr>
        <b/>
        <sz val="10"/>
        <color theme="1"/>
        <rFont val="Times New Roman"/>
        <charset val="134"/>
      </rPr>
      <t xml:space="preserve">Table 11. </t>
    </r>
    <r>
      <rPr>
        <sz val="10"/>
        <color theme="1"/>
        <rFont val="Times New Roman"/>
        <charset val="134"/>
      </rPr>
      <t>Comparison of phenological periods of potato seedling with different length bud.</t>
    </r>
  </si>
  <si>
    <t>Treatments</t>
  </si>
  <si>
    <t>Colonization time  (month / day)</t>
  </si>
  <si>
    <t>Harvest time (month / day)</t>
  </si>
  <si>
    <t>Growth days in shed  (day)</t>
  </si>
  <si>
    <t>Relative growth days</t>
  </si>
  <si>
    <r>
      <rPr>
        <b/>
        <sz val="10"/>
        <color theme="1"/>
        <rFont val="Times New Roman"/>
        <charset val="134"/>
      </rPr>
      <t xml:space="preserve">Table 12. </t>
    </r>
    <r>
      <rPr>
        <sz val="10"/>
        <color theme="1"/>
        <rFont val="Times New Roman"/>
        <charset val="134"/>
      </rPr>
      <t>Effects of different length potato bud seedling on potato yield.</t>
    </r>
  </si>
  <si>
    <t>Number of tubers per plant (PCs.)</t>
  </si>
  <si>
    <t>Average weight per potato  (g)</t>
  </si>
  <si>
    <t>Average plot yield  (kg)</t>
  </si>
  <si>
    <t>Yield per mu  (kg / 667m2)</t>
  </si>
  <si>
    <t>Relative yield
%</t>
  </si>
  <si>
    <r>
      <rPr>
        <b/>
        <sz val="10"/>
        <color theme="1"/>
        <rFont val="Times New Roman"/>
        <charset val="134"/>
      </rPr>
      <t xml:space="preserve">Table 13. </t>
    </r>
    <r>
      <rPr>
        <sz val="10"/>
        <color theme="1"/>
        <rFont val="Times New Roman"/>
        <charset val="134"/>
      </rPr>
      <t>Effects of different position potato bud seedling on potato yield.</t>
    </r>
  </si>
  <si>
    <t>Average weight per potato (g)</t>
  </si>
  <si>
    <t>Average plot yield    (kg)</t>
  </si>
  <si>
    <t>Yield per mu
 (kg / 667m2)</t>
  </si>
  <si>
    <r>
      <rPr>
        <b/>
        <sz val="10"/>
        <color theme="1"/>
        <rFont val="Times New Roman"/>
        <charset val="134"/>
      </rPr>
      <t xml:space="preserve">Table 14. </t>
    </r>
    <r>
      <rPr>
        <sz val="10"/>
        <color theme="1"/>
        <rFont val="Times New Roman"/>
        <charset val="134"/>
      </rPr>
      <t>Effects of different length potato bud seedling on potato quality.</t>
    </r>
  </si>
  <si>
    <t>Starch (%)</t>
  </si>
  <si>
    <t>Reducing sugar (%)</t>
  </si>
  <si>
    <t>Crude protein (%)</t>
  </si>
  <si>
    <t>VC content (mg / 100g)</t>
  </si>
  <si>
    <t>Commercial potato rate%</t>
  </si>
  <si>
    <r>
      <rPr>
        <b/>
        <sz val="10"/>
        <color theme="1"/>
        <rFont val="Times New Roman"/>
        <charset val="134"/>
      </rPr>
      <t xml:space="preserve">Table 15. </t>
    </r>
    <r>
      <rPr>
        <sz val="10"/>
        <color theme="1"/>
        <rFont val="Times New Roman"/>
        <charset val="134"/>
      </rPr>
      <t>Effects of different position potato bud seedling on potato quality.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</si>
</sst>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m/d;@"/>
    <numFmt numFmtId="179" formatCode="0.000_ "/>
  </numFmts>
  <fonts count="24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6" borderId="12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76" fontId="1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78" fontId="3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6"/>
  <sheetViews>
    <sheetView tabSelected="1" zoomScale="85" zoomScaleNormal="85" topLeftCell="A303" workbookViewId="0">
      <selection activeCell="C231" sqref="C231"/>
    </sheetView>
  </sheetViews>
  <sheetFormatPr defaultColWidth="9" defaultRowHeight="12.75"/>
  <cols>
    <col min="1" max="2" width="9" style="1"/>
    <col min="3" max="3" width="9.11666666666667" style="1" customWidth="1"/>
    <col min="4" max="4" width="8.375" style="1" customWidth="1"/>
    <col min="5" max="5" width="8.38333333333333" style="1" customWidth="1"/>
    <col min="6" max="6" width="7.93333333333333" style="1" customWidth="1"/>
    <col min="7" max="7" width="13.0833333333333" style="1" customWidth="1"/>
    <col min="8" max="8" width="9.55" style="1" customWidth="1"/>
    <col min="9" max="9" width="7.93333333333333" style="1" customWidth="1"/>
    <col min="10" max="10" width="10.15" style="1" customWidth="1"/>
    <col min="11" max="11" width="8.675" style="1" customWidth="1"/>
    <col min="12" max="12" width="9" style="1"/>
    <col min="13" max="13" width="8.96666666666667" style="1" customWidth="1"/>
    <col min="14" max="14" width="8.08333333333333" style="1" customWidth="1"/>
    <col min="15" max="15" width="9.11666666666667" style="1" customWidth="1"/>
    <col min="16" max="16" width="9" style="1"/>
    <col min="17" max="17" width="9.10833333333333" style="1" customWidth="1"/>
    <col min="18" max="18" width="9.40833333333333" style="1" customWidth="1"/>
    <col min="19" max="19" width="8.08333333333333" style="1" customWidth="1"/>
    <col min="20" max="20" width="9.625" style="1"/>
    <col min="21" max="22" width="9" style="1"/>
    <col min="23" max="23" width="12.625" style="1"/>
    <col min="24" max="16384" width="9" style="1"/>
  </cols>
  <sheetData>
    <row r="1" ht="33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3:19">
      <c r="C2" s="3" t="s">
        <v>1</v>
      </c>
      <c r="D2" s="4"/>
      <c r="E2" s="4"/>
      <c r="F2" s="4"/>
      <c r="G2" s="5" t="s">
        <v>2</v>
      </c>
      <c r="H2" s="3" t="s">
        <v>3</v>
      </c>
      <c r="I2" s="3"/>
      <c r="J2" s="3"/>
      <c r="K2" s="3"/>
      <c r="L2" s="3" t="s">
        <v>4</v>
      </c>
      <c r="M2" s="4"/>
      <c r="N2" s="4"/>
      <c r="O2" s="4"/>
      <c r="P2" s="3" t="s">
        <v>5</v>
      </c>
      <c r="Q2" s="3"/>
      <c r="R2" s="3"/>
      <c r="S2" s="3"/>
    </row>
    <row r="3" spans="3:19">
      <c r="C3" s="4" t="s">
        <v>6</v>
      </c>
      <c r="D3" s="4" t="s">
        <v>7</v>
      </c>
      <c r="E3" s="4" t="s">
        <v>8</v>
      </c>
      <c r="F3" s="4" t="s">
        <v>9</v>
      </c>
      <c r="G3" s="6"/>
      <c r="H3" s="4" t="s">
        <v>6</v>
      </c>
      <c r="I3" s="4" t="s">
        <v>7</v>
      </c>
      <c r="J3" s="4" t="s">
        <v>8</v>
      </c>
      <c r="K3" s="4" t="s">
        <v>9</v>
      </c>
      <c r="L3" s="4" t="s">
        <v>6</v>
      </c>
      <c r="M3" s="4" t="s">
        <v>7</v>
      </c>
      <c r="N3" s="4" t="s">
        <v>8</v>
      </c>
      <c r="O3" s="4" t="s">
        <v>9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>
      <c r="A4" s="4" t="s">
        <v>10</v>
      </c>
      <c r="B4" s="7" t="s">
        <v>11</v>
      </c>
      <c r="C4" s="8">
        <v>2.01</v>
      </c>
      <c r="D4" s="8">
        <v>1.69</v>
      </c>
      <c r="E4" s="8">
        <v>1.91</v>
      </c>
      <c r="F4" s="8">
        <f t="shared" ref="F4:F19" si="0">AVERAGE(C4:E4)</f>
        <v>1.87</v>
      </c>
      <c r="G4" s="4">
        <v>1012</v>
      </c>
      <c r="H4" s="4">
        <v>11.02</v>
      </c>
      <c r="I4" s="4">
        <v>11.47</v>
      </c>
      <c r="J4" s="4">
        <v>11.26</v>
      </c>
      <c r="K4" s="4">
        <f t="shared" ref="K4:K19" si="1">AVERAGE(H4:J4)</f>
        <v>11.25</v>
      </c>
      <c r="L4" s="4">
        <v>2.14</v>
      </c>
      <c r="M4" s="4">
        <v>1.83</v>
      </c>
      <c r="N4" s="4">
        <v>1.73</v>
      </c>
      <c r="O4" s="4">
        <f t="shared" ref="O4:O19" si="2">AVERAGE(L4:N4)</f>
        <v>1.9</v>
      </c>
      <c r="P4" s="4">
        <v>133</v>
      </c>
      <c r="Q4" s="4">
        <v>125</v>
      </c>
      <c r="R4" s="4">
        <v>129</v>
      </c>
      <c r="S4" s="4">
        <f>AVERAGE(P4:R4)</f>
        <v>129</v>
      </c>
    </row>
    <row r="5" spans="1:19">
      <c r="A5" s="4"/>
      <c r="B5" s="7" t="s">
        <v>12</v>
      </c>
      <c r="C5" s="8">
        <v>2.2</v>
      </c>
      <c r="D5" s="8">
        <v>1.97</v>
      </c>
      <c r="E5" s="8">
        <v>2.16</v>
      </c>
      <c r="F5" s="8">
        <f t="shared" si="0"/>
        <v>2.11</v>
      </c>
      <c r="G5" s="4">
        <v>1012</v>
      </c>
      <c r="H5" s="4">
        <v>13.19</v>
      </c>
      <c r="I5" s="4">
        <v>13.9</v>
      </c>
      <c r="J5" s="4">
        <v>13.41</v>
      </c>
      <c r="K5" s="4">
        <f t="shared" si="1"/>
        <v>13.5</v>
      </c>
      <c r="L5" s="4">
        <v>2.5</v>
      </c>
      <c r="M5" s="4">
        <v>2.13</v>
      </c>
      <c r="N5" s="4">
        <v>2.27</v>
      </c>
      <c r="O5" s="4">
        <f t="shared" si="2"/>
        <v>2.3</v>
      </c>
      <c r="P5" s="4">
        <v>152</v>
      </c>
      <c r="Q5" s="4">
        <v>139</v>
      </c>
      <c r="R5" s="4">
        <v>147</v>
      </c>
      <c r="S5" s="4">
        <f t="shared" ref="S4:S19" si="3">AVERAGE(P5:R5)</f>
        <v>146</v>
      </c>
    </row>
    <row r="6" ht="13.5" customHeight="1" spans="1:19">
      <c r="A6" s="4"/>
      <c r="B6" s="7" t="s">
        <v>13</v>
      </c>
      <c r="C6" s="8">
        <v>2.69</v>
      </c>
      <c r="D6" s="8">
        <v>2.37</v>
      </c>
      <c r="E6" s="8">
        <v>2.5</v>
      </c>
      <c r="F6" s="8">
        <f t="shared" si="0"/>
        <v>2.52</v>
      </c>
      <c r="G6" s="4">
        <v>1012</v>
      </c>
      <c r="H6" s="4">
        <v>14.31</v>
      </c>
      <c r="I6" s="4">
        <v>13.89</v>
      </c>
      <c r="J6" s="4">
        <v>14.01</v>
      </c>
      <c r="K6" s="4">
        <f t="shared" si="1"/>
        <v>14.07</v>
      </c>
      <c r="L6" s="4">
        <v>3.01</v>
      </c>
      <c r="M6" s="4">
        <v>2.47</v>
      </c>
      <c r="N6" s="4">
        <v>2.62</v>
      </c>
      <c r="O6" s="4">
        <f t="shared" si="2"/>
        <v>2.7</v>
      </c>
      <c r="P6" s="4">
        <v>170</v>
      </c>
      <c r="Q6" s="4">
        <v>158</v>
      </c>
      <c r="R6" s="4">
        <v>158</v>
      </c>
      <c r="S6" s="4">
        <f t="shared" si="3"/>
        <v>162</v>
      </c>
    </row>
    <row r="7" spans="1:19">
      <c r="A7" s="4"/>
      <c r="B7" s="7" t="s">
        <v>14</v>
      </c>
      <c r="C7" s="8">
        <v>1.62</v>
      </c>
      <c r="D7" s="8">
        <v>1.4</v>
      </c>
      <c r="E7" s="8">
        <v>1.63</v>
      </c>
      <c r="F7" s="8">
        <f t="shared" si="0"/>
        <v>1.55</v>
      </c>
      <c r="G7" s="4">
        <v>1012</v>
      </c>
      <c r="H7" s="4">
        <v>9.47</v>
      </c>
      <c r="I7" s="4">
        <v>10.25</v>
      </c>
      <c r="J7" s="4">
        <v>11.18</v>
      </c>
      <c r="K7" s="4">
        <f t="shared" si="1"/>
        <v>10.3</v>
      </c>
      <c r="L7" s="4">
        <v>1.69</v>
      </c>
      <c r="M7" s="4">
        <v>1.21</v>
      </c>
      <c r="N7" s="4">
        <v>1.6</v>
      </c>
      <c r="O7" s="4">
        <f t="shared" si="2"/>
        <v>1.5</v>
      </c>
      <c r="P7" s="4">
        <v>118</v>
      </c>
      <c r="Q7" s="4">
        <v>107</v>
      </c>
      <c r="R7" s="4">
        <v>108</v>
      </c>
      <c r="S7" s="4">
        <f t="shared" si="3"/>
        <v>111</v>
      </c>
    </row>
    <row r="8" spans="1:19">
      <c r="A8" s="4" t="s">
        <v>15</v>
      </c>
      <c r="B8" s="7" t="s">
        <v>11</v>
      </c>
      <c r="C8" s="8">
        <v>1.72</v>
      </c>
      <c r="D8" s="8">
        <v>1.39</v>
      </c>
      <c r="E8" s="8">
        <v>1.63</v>
      </c>
      <c r="F8" s="8">
        <f t="shared" si="0"/>
        <v>1.58</v>
      </c>
      <c r="G8" s="4">
        <v>1012</v>
      </c>
      <c r="H8" s="4">
        <v>10.92</v>
      </c>
      <c r="I8" s="4">
        <v>11.2</v>
      </c>
      <c r="J8" s="4">
        <v>11.06</v>
      </c>
      <c r="K8" s="4">
        <f t="shared" si="1"/>
        <v>11.06</v>
      </c>
      <c r="L8" s="4">
        <v>2.02</v>
      </c>
      <c r="M8" s="4">
        <v>1.63</v>
      </c>
      <c r="N8" s="4">
        <v>1.75</v>
      </c>
      <c r="O8" s="4">
        <f t="shared" si="2"/>
        <v>1.8</v>
      </c>
      <c r="P8" s="4">
        <v>127</v>
      </c>
      <c r="Q8" s="4">
        <v>116</v>
      </c>
      <c r="R8" s="4">
        <v>120</v>
      </c>
      <c r="S8" s="4">
        <f t="shared" si="3"/>
        <v>121</v>
      </c>
    </row>
    <row r="9" ht="13.5" customHeight="1" spans="1:19">
      <c r="A9" s="4"/>
      <c r="B9" s="7" t="s">
        <v>12</v>
      </c>
      <c r="C9" s="8">
        <v>2.09</v>
      </c>
      <c r="D9" s="8">
        <v>1.87</v>
      </c>
      <c r="E9" s="8">
        <v>1.86</v>
      </c>
      <c r="F9" s="8">
        <f t="shared" si="0"/>
        <v>1.94</v>
      </c>
      <c r="G9" s="4">
        <v>1012</v>
      </c>
      <c r="H9" s="4">
        <v>12.87</v>
      </c>
      <c r="I9" s="4">
        <v>12.3</v>
      </c>
      <c r="J9" s="4">
        <v>12.63</v>
      </c>
      <c r="K9" s="4">
        <f t="shared" si="1"/>
        <v>12.6</v>
      </c>
      <c r="L9" s="4">
        <v>2.37</v>
      </c>
      <c r="M9" s="4">
        <v>1.98</v>
      </c>
      <c r="N9" s="4">
        <v>2.25</v>
      </c>
      <c r="O9" s="4">
        <f t="shared" si="2"/>
        <v>2.2</v>
      </c>
      <c r="P9" s="4">
        <v>143</v>
      </c>
      <c r="Q9" s="4">
        <v>130</v>
      </c>
      <c r="R9" s="4">
        <v>141</v>
      </c>
      <c r="S9" s="4">
        <f t="shared" si="3"/>
        <v>138</v>
      </c>
    </row>
    <row r="10" spans="1:19">
      <c r="A10" s="4"/>
      <c r="B10" s="7" t="s">
        <v>13</v>
      </c>
      <c r="C10" s="8">
        <v>2.42</v>
      </c>
      <c r="D10" s="8">
        <v>2.07</v>
      </c>
      <c r="E10" s="8">
        <v>2.41</v>
      </c>
      <c r="F10" s="8">
        <f t="shared" si="0"/>
        <v>2.3</v>
      </c>
      <c r="G10" s="4">
        <v>1012</v>
      </c>
      <c r="H10" s="4">
        <v>13.39</v>
      </c>
      <c r="I10" s="4">
        <v>13.04</v>
      </c>
      <c r="J10" s="4">
        <v>13.44</v>
      </c>
      <c r="K10" s="4">
        <f t="shared" si="1"/>
        <v>13.29</v>
      </c>
      <c r="L10" s="4">
        <v>2.74</v>
      </c>
      <c r="M10" s="4">
        <v>2.4</v>
      </c>
      <c r="N10" s="4">
        <v>2.66</v>
      </c>
      <c r="O10" s="4">
        <f t="shared" si="2"/>
        <v>2.6</v>
      </c>
      <c r="P10" s="4">
        <v>155</v>
      </c>
      <c r="Q10" s="4">
        <v>146</v>
      </c>
      <c r="R10" s="4">
        <v>155</v>
      </c>
      <c r="S10" s="4">
        <f t="shared" si="3"/>
        <v>152</v>
      </c>
    </row>
    <row r="11" spans="1:19">
      <c r="A11" s="4"/>
      <c r="B11" s="7" t="s">
        <v>14</v>
      </c>
      <c r="C11" s="8">
        <v>1.38</v>
      </c>
      <c r="D11" s="8">
        <v>1.1</v>
      </c>
      <c r="E11" s="8">
        <v>1.39</v>
      </c>
      <c r="F11" s="8">
        <f t="shared" si="0"/>
        <v>1.29</v>
      </c>
      <c r="G11" s="4">
        <v>1012</v>
      </c>
      <c r="H11" s="4">
        <v>9.87</v>
      </c>
      <c r="I11" s="4">
        <v>10.35</v>
      </c>
      <c r="J11" s="4">
        <v>10.08</v>
      </c>
      <c r="K11" s="4">
        <f t="shared" si="1"/>
        <v>10.1</v>
      </c>
      <c r="L11" s="4">
        <v>1.69</v>
      </c>
      <c r="M11" s="4">
        <v>1.15</v>
      </c>
      <c r="N11" s="4">
        <v>1.36</v>
      </c>
      <c r="O11" s="4">
        <f t="shared" si="2"/>
        <v>1.4</v>
      </c>
      <c r="P11" s="4">
        <v>117</v>
      </c>
      <c r="Q11" s="4">
        <v>107</v>
      </c>
      <c r="R11" s="4">
        <v>106</v>
      </c>
      <c r="S11" s="4">
        <f t="shared" si="3"/>
        <v>110</v>
      </c>
    </row>
    <row r="12" ht="13.5" customHeight="1" spans="1:19">
      <c r="A12" s="4" t="s">
        <v>16</v>
      </c>
      <c r="B12" s="7" t="s">
        <v>11</v>
      </c>
      <c r="C12" s="8">
        <v>2.47</v>
      </c>
      <c r="D12" s="8">
        <v>2.16</v>
      </c>
      <c r="E12" s="8">
        <v>2.27</v>
      </c>
      <c r="F12" s="8">
        <f t="shared" si="0"/>
        <v>2.3</v>
      </c>
      <c r="G12" s="4">
        <v>1012</v>
      </c>
      <c r="H12" s="4">
        <v>13.01</v>
      </c>
      <c r="I12" s="4">
        <v>12.65</v>
      </c>
      <c r="J12" s="4">
        <v>12.68</v>
      </c>
      <c r="K12" s="4">
        <f t="shared" si="1"/>
        <v>12.78</v>
      </c>
      <c r="L12" s="4">
        <v>2.41</v>
      </c>
      <c r="M12" s="4">
        <v>2.06</v>
      </c>
      <c r="N12" s="4">
        <v>2.43</v>
      </c>
      <c r="O12" s="4">
        <f t="shared" si="2"/>
        <v>2.3</v>
      </c>
      <c r="P12" s="4">
        <v>138</v>
      </c>
      <c r="Q12" s="4">
        <v>128</v>
      </c>
      <c r="R12" s="4">
        <v>130</v>
      </c>
      <c r="S12" s="4">
        <f t="shared" si="3"/>
        <v>132</v>
      </c>
    </row>
    <row r="13" spans="1:19">
      <c r="A13" s="4"/>
      <c r="B13" s="7" t="s">
        <v>12</v>
      </c>
      <c r="C13" s="8">
        <v>2.75</v>
      </c>
      <c r="D13" s="8">
        <v>2.36</v>
      </c>
      <c r="E13" s="8">
        <v>2.72</v>
      </c>
      <c r="F13" s="8">
        <f t="shared" si="0"/>
        <v>2.61</v>
      </c>
      <c r="G13" s="4">
        <v>1012</v>
      </c>
      <c r="H13" s="4">
        <v>14.2</v>
      </c>
      <c r="I13" s="4">
        <v>14.56</v>
      </c>
      <c r="J13" s="4">
        <v>14.44</v>
      </c>
      <c r="K13" s="4">
        <f t="shared" si="1"/>
        <v>14.4</v>
      </c>
      <c r="L13" s="4">
        <v>2.75</v>
      </c>
      <c r="M13" s="4">
        <v>2.31</v>
      </c>
      <c r="N13" s="4">
        <v>2.74</v>
      </c>
      <c r="O13" s="4">
        <f t="shared" si="2"/>
        <v>2.6</v>
      </c>
      <c r="P13" s="4">
        <v>161</v>
      </c>
      <c r="Q13" s="4">
        <v>154</v>
      </c>
      <c r="R13" s="4">
        <v>153</v>
      </c>
      <c r="S13" s="4">
        <f t="shared" si="3"/>
        <v>156</v>
      </c>
    </row>
    <row r="14" spans="1:19">
      <c r="A14" s="4"/>
      <c r="B14" s="7" t="s">
        <v>13</v>
      </c>
      <c r="C14" s="8">
        <v>3.27</v>
      </c>
      <c r="D14" s="8">
        <v>2.97</v>
      </c>
      <c r="E14" s="8">
        <v>3.12</v>
      </c>
      <c r="F14" s="8">
        <f t="shared" si="0"/>
        <v>3.12</v>
      </c>
      <c r="G14" s="4">
        <v>1012</v>
      </c>
      <c r="H14" s="4">
        <v>15.37</v>
      </c>
      <c r="I14" s="4">
        <v>15.08</v>
      </c>
      <c r="J14" s="4">
        <v>15.18</v>
      </c>
      <c r="K14" s="4">
        <f t="shared" si="1"/>
        <v>15.21</v>
      </c>
      <c r="L14" s="4">
        <v>3.17</v>
      </c>
      <c r="M14" s="4">
        <v>2.95</v>
      </c>
      <c r="N14" s="4">
        <v>3.18</v>
      </c>
      <c r="O14" s="4">
        <f t="shared" si="2"/>
        <v>3.1</v>
      </c>
      <c r="P14" s="4">
        <v>178</v>
      </c>
      <c r="Q14" s="4">
        <v>168</v>
      </c>
      <c r="R14" s="4">
        <v>170</v>
      </c>
      <c r="S14" s="4">
        <f t="shared" si="3"/>
        <v>172</v>
      </c>
    </row>
    <row r="15" spans="1:19">
      <c r="A15" s="4"/>
      <c r="B15" s="7" t="s">
        <v>14</v>
      </c>
      <c r="C15" s="8">
        <v>1.72</v>
      </c>
      <c r="D15" s="8">
        <v>1.39</v>
      </c>
      <c r="E15" s="8">
        <v>1.84</v>
      </c>
      <c r="F15" s="8">
        <f t="shared" si="0"/>
        <v>1.65</v>
      </c>
      <c r="G15" s="4">
        <v>1012</v>
      </c>
      <c r="H15" s="4">
        <v>10.89</v>
      </c>
      <c r="I15" s="4">
        <v>10.42</v>
      </c>
      <c r="J15" s="4">
        <v>10.79</v>
      </c>
      <c r="K15" s="4">
        <f t="shared" si="1"/>
        <v>10.7</v>
      </c>
      <c r="L15" s="4">
        <v>1.78</v>
      </c>
      <c r="M15" s="4">
        <v>1.54</v>
      </c>
      <c r="N15" s="4">
        <v>1.78</v>
      </c>
      <c r="O15" s="4">
        <f t="shared" si="2"/>
        <v>1.7</v>
      </c>
      <c r="P15" s="4">
        <v>127</v>
      </c>
      <c r="Q15" s="4">
        <v>118</v>
      </c>
      <c r="R15" s="4">
        <v>124</v>
      </c>
      <c r="S15" s="4">
        <f t="shared" si="3"/>
        <v>123</v>
      </c>
    </row>
    <row r="16" ht="13.5" customHeight="1" spans="1:19">
      <c r="A16" s="4" t="s">
        <v>17</v>
      </c>
      <c r="B16" s="7" t="s">
        <v>11</v>
      </c>
      <c r="C16" s="8">
        <v>2.02</v>
      </c>
      <c r="D16" s="8">
        <v>1.69</v>
      </c>
      <c r="E16" s="8">
        <v>1.87</v>
      </c>
      <c r="F16" s="8">
        <f t="shared" si="0"/>
        <v>1.86</v>
      </c>
      <c r="G16" s="4">
        <v>1012</v>
      </c>
      <c r="H16" s="4">
        <v>12.92</v>
      </c>
      <c r="I16" s="4">
        <v>13.2</v>
      </c>
      <c r="J16" s="4">
        <v>13.12</v>
      </c>
      <c r="K16" s="4">
        <f t="shared" si="1"/>
        <v>13.08</v>
      </c>
      <c r="L16" s="4">
        <v>2.17</v>
      </c>
      <c r="M16" s="4">
        <v>1.92</v>
      </c>
      <c r="N16" s="4">
        <v>1.91</v>
      </c>
      <c r="O16" s="4">
        <f t="shared" si="2"/>
        <v>2</v>
      </c>
      <c r="P16" s="4">
        <v>119</v>
      </c>
      <c r="Q16" s="4">
        <v>125</v>
      </c>
      <c r="R16" s="4">
        <v>119</v>
      </c>
      <c r="S16" s="4">
        <f t="shared" si="3"/>
        <v>121</v>
      </c>
    </row>
    <row r="17" spans="1:19">
      <c r="A17" s="4"/>
      <c r="B17" s="7" t="s">
        <v>12</v>
      </c>
      <c r="C17" s="8">
        <v>2.14</v>
      </c>
      <c r="D17" s="8">
        <v>1.87</v>
      </c>
      <c r="E17" s="8">
        <v>2.02</v>
      </c>
      <c r="F17" s="8">
        <f t="shared" si="0"/>
        <v>2.01</v>
      </c>
      <c r="G17" s="4">
        <v>1012</v>
      </c>
      <c r="H17" s="4">
        <v>14.95</v>
      </c>
      <c r="I17" s="4">
        <v>15.27</v>
      </c>
      <c r="J17" s="4">
        <v>15.08</v>
      </c>
      <c r="K17" s="4">
        <f t="shared" si="1"/>
        <v>15.1</v>
      </c>
      <c r="L17" s="4">
        <v>2.56</v>
      </c>
      <c r="M17" s="4">
        <v>2.14</v>
      </c>
      <c r="N17" s="4">
        <v>2.5</v>
      </c>
      <c r="O17" s="4">
        <f t="shared" si="2"/>
        <v>2.4</v>
      </c>
      <c r="P17" s="4">
        <v>142</v>
      </c>
      <c r="Q17" s="4">
        <v>129</v>
      </c>
      <c r="R17" s="4">
        <v>131</v>
      </c>
      <c r="S17" s="4">
        <f t="shared" si="3"/>
        <v>134</v>
      </c>
    </row>
    <row r="18" spans="1:19">
      <c r="A18" s="4"/>
      <c r="B18" s="7" t="s">
        <v>13</v>
      </c>
      <c r="C18" s="8">
        <v>2.54</v>
      </c>
      <c r="D18" s="8">
        <v>2.27</v>
      </c>
      <c r="E18" s="8">
        <v>2.6</v>
      </c>
      <c r="F18" s="8">
        <f t="shared" si="0"/>
        <v>2.47</v>
      </c>
      <c r="G18" s="4">
        <v>1012</v>
      </c>
      <c r="H18" s="4">
        <v>15.87</v>
      </c>
      <c r="I18" s="4">
        <v>16.09</v>
      </c>
      <c r="J18" s="4">
        <v>16.13</v>
      </c>
      <c r="K18" s="4">
        <f t="shared" si="1"/>
        <v>16.03</v>
      </c>
      <c r="L18" s="4">
        <v>3.06</v>
      </c>
      <c r="M18" s="4">
        <v>2.87</v>
      </c>
      <c r="N18" s="4">
        <v>2.77</v>
      </c>
      <c r="O18" s="4">
        <f t="shared" si="2"/>
        <v>2.9</v>
      </c>
      <c r="P18" s="4">
        <v>154</v>
      </c>
      <c r="Q18" s="4">
        <v>140</v>
      </c>
      <c r="R18" s="4">
        <v>153</v>
      </c>
      <c r="S18" s="4">
        <f t="shared" si="3"/>
        <v>149</v>
      </c>
    </row>
    <row r="19" ht="13.5" customHeight="1" spans="1:19">
      <c r="A19" s="4"/>
      <c r="B19" s="7" t="s">
        <v>14</v>
      </c>
      <c r="C19" s="8">
        <v>1.56</v>
      </c>
      <c r="D19" s="8">
        <v>1.29</v>
      </c>
      <c r="E19" s="8">
        <v>1.62</v>
      </c>
      <c r="F19" s="8">
        <f t="shared" si="0"/>
        <v>1.49</v>
      </c>
      <c r="G19" s="4">
        <v>1012</v>
      </c>
      <c r="H19" s="4">
        <v>11.52</v>
      </c>
      <c r="I19" s="4">
        <v>11.13</v>
      </c>
      <c r="J19" s="4">
        <v>11.25</v>
      </c>
      <c r="K19" s="4">
        <f t="shared" si="1"/>
        <v>11.3</v>
      </c>
      <c r="L19" s="4">
        <v>1.74</v>
      </c>
      <c r="M19" s="4">
        <v>1.31</v>
      </c>
      <c r="N19" s="4">
        <v>1.45</v>
      </c>
      <c r="O19" s="4">
        <f t="shared" si="2"/>
        <v>1.5</v>
      </c>
      <c r="P19" s="4">
        <v>117</v>
      </c>
      <c r="Q19" s="4">
        <v>102</v>
      </c>
      <c r="R19" s="4">
        <v>108</v>
      </c>
      <c r="S19" s="4">
        <f t="shared" si="3"/>
        <v>109</v>
      </c>
    </row>
    <row r="22" s="1" customFormat="1" ht="33" customHeight="1" spans="1:19">
      <c r="A22" s="2" t="s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="1" customFormat="1" ht="13.5" customHeight="1"/>
    <row r="24" spans="3:19">
      <c r="C24" s="3" t="s">
        <v>1</v>
      </c>
      <c r="D24" s="4"/>
      <c r="E24" s="4"/>
      <c r="F24" s="4"/>
      <c r="G24" s="5" t="s">
        <v>2</v>
      </c>
      <c r="H24" s="3" t="s">
        <v>3</v>
      </c>
      <c r="I24" s="3"/>
      <c r="J24" s="3"/>
      <c r="K24" s="3"/>
      <c r="L24" s="3" t="s">
        <v>4</v>
      </c>
      <c r="M24" s="4"/>
      <c r="N24" s="4"/>
      <c r="O24" s="4"/>
      <c r="P24" s="3" t="s">
        <v>5</v>
      </c>
      <c r="Q24" s="3"/>
      <c r="R24" s="3"/>
      <c r="S24" s="3"/>
    </row>
    <row r="25" spans="3:19">
      <c r="C25" s="4" t="s">
        <v>6</v>
      </c>
      <c r="D25" s="4" t="s">
        <v>7</v>
      </c>
      <c r="E25" s="4" t="s">
        <v>8</v>
      </c>
      <c r="F25" s="4" t="s">
        <v>9</v>
      </c>
      <c r="G25" s="6"/>
      <c r="H25" s="4" t="s">
        <v>6</v>
      </c>
      <c r="I25" s="4" t="s">
        <v>7</v>
      </c>
      <c r="J25" s="4" t="s">
        <v>8</v>
      </c>
      <c r="K25" s="4" t="s">
        <v>9</v>
      </c>
      <c r="L25" s="4" t="s">
        <v>6</v>
      </c>
      <c r="M25" s="4" t="s">
        <v>7</v>
      </c>
      <c r="N25" s="4" t="s">
        <v>8</v>
      </c>
      <c r="O25" s="4" t="s">
        <v>9</v>
      </c>
      <c r="P25" s="4" t="s">
        <v>6</v>
      </c>
      <c r="Q25" s="4" t="s">
        <v>7</v>
      </c>
      <c r="R25" s="4" t="s">
        <v>8</v>
      </c>
      <c r="S25" s="4" t="s">
        <v>9</v>
      </c>
    </row>
    <row r="26" spans="1:19">
      <c r="A26" s="4" t="s">
        <v>10</v>
      </c>
      <c r="B26" s="7" t="s">
        <v>19</v>
      </c>
      <c r="C26" s="4">
        <v>2.23</v>
      </c>
      <c r="D26" s="4">
        <v>2.01</v>
      </c>
      <c r="E26" s="4">
        <v>2.09</v>
      </c>
      <c r="F26" s="9">
        <f t="shared" ref="F26:F41" si="4">AVERAGE(C26:E26)</f>
        <v>2.11</v>
      </c>
      <c r="G26" s="4">
        <v>1012</v>
      </c>
      <c r="H26" s="4">
        <v>13.66</v>
      </c>
      <c r="I26" s="4">
        <v>13.26</v>
      </c>
      <c r="J26" s="4">
        <v>13.58</v>
      </c>
      <c r="K26" s="4">
        <f t="shared" ref="K26:K41" si="5">AVERAGE(H26:J26)</f>
        <v>13.5</v>
      </c>
      <c r="L26" s="4">
        <v>2.6</v>
      </c>
      <c r="M26" s="4">
        <v>2.15</v>
      </c>
      <c r="N26" s="4">
        <v>2.15</v>
      </c>
      <c r="O26" s="4">
        <f t="shared" ref="O26:O41" si="6">AVERAGEA(L26+M26+N26)/3</f>
        <v>2.3</v>
      </c>
      <c r="P26" s="4">
        <v>159</v>
      </c>
      <c r="Q26" s="4">
        <v>136</v>
      </c>
      <c r="R26" s="4">
        <v>143</v>
      </c>
      <c r="S26" s="15">
        <f t="shared" ref="S26:S41" si="7">AVERAGE(P26:R26)</f>
        <v>146</v>
      </c>
    </row>
    <row r="27" spans="1:19">
      <c r="A27" s="4"/>
      <c r="B27" s="7" t="s">
        <v>20</v>
      </c>
      <c r="C27" s="4">
        <v>2.03</v>
      </c>
      <c r="D27" s="4">
        <v>1.84</v>
      </c>
      <c r="E27" s="4">
        <v>1.95</v>
      </c>
      <c r="F27" s="9">
        <f t="shared" si="4"/>
        <v>1.94</v>
      </c>
      <c r="G27" s="4">
        <v>1012</v>
      </c>
      <c r="H27" s="4">
        <v>11.85</v>
      </c>
      <c r="I27" s="4">
        <v>11.45</v>
      </c>
      <c r="J27" s="4">
        <v>11.2</v>
      </c>
      <c r="K27" s="4">
        <f t="shared" si="5"/>
        <v>11.5</v>
      </c>
      <c r="L27" s="4">
        <v>2.3</v>
      </c>
      <c r="M27" s="4">
        <v>2</v>
      </c>
      <c r="N27" s="4">
        <v>2</v>
      </c>
      <c r="O27" s="4">
        <f t="shared" si="6"/>
        <v>2.1</v>
      </c>
      <c r="P27" s="4">
        <v>142</v>
      </c>
      <c r="Q27" s="4">
        <v>120</v>
      </c>
      <c r="R27" s="4">
        <v>128</v>
      </c>
      <c r="S27" s="15">
        <f t="shared" si="7"/>
        <v>130</v>
      </c>
    </row>
    <row r="28" spans="1:19">
      <c r="A28" s="4"/>
      <c r="B28" s="7" t="s">
        <v>21</v>
      </c>
      <c r="C28" s="4">
        <v>1.72</v>
      </c>
      <c r="D28" s="4">
        <v>1.53</v>
      </c>
      <c r="E28" s="4">
        <v>1.58</v>
      </c>
      <c r="F28" s="9">
        <f t="shared" si="4"/>
        <v>1.61</v>
      </c>
      <c r="G28" s="4">
        <v>1012</v>
      </c>
      <c r="H28" s="4">
        <v>11.4</v>
      </c>
      <c r="I28" s="4">
        <v>10.08</v>
      </c>
      <c r="J28" s="4">
        <v>10.32</v>
      </c>
      <c r="K28" s="4">
        <f t="shared" si="5"/>
        <v>10.6</v>
      </c>
      <c r="L28" s="4">
        <v>1.85</v>
      </c>
      <c r="M28" s="4">
        <v>1.5</v>
      </c>
      <c r="N28" s="4">
        <v>1.45</v>
      </c>
      <c r="O28" s="4">
        <f t="shared" si="6"/>
        <v>1.6</v>
      </c>
      <c r="P28" s="4">
        <v>124</v>
      </c>
      <c r="Q28" s="4">
        <v>109</v>
      </c>
      <c r="R28" s="4">
        <v>118</v>
      </c>
      <c r="S28" s="15">
        <f t="shared" si="7"/>
        <v>117</v>
      </c>
    </row>
    <row r="29" spans="1:19">
      <c r="A29" s="4"/>
      <c r="B29" s="7" t="s">
        <v>14</v>
      </c>
      <c r="C29" s="4">
        <v>1.62</v>
      </c>
      <c r="D29" s="4">
        <v>1.47</v>
      </c>
      <c r="E29" s="4">
        <v>1.56</v>
      </c>
      <c r="F29" s="9">
        <f t="shared" si="4"/>
        <v>1.55</v>
      </c>
      <c r="G29" s="4">
        <v>1012</v>
      </c>
      <c r="H29" s="4">
        <v>10.3</v>
      </c>
      <c r="I29" s="4">
        <v>10.6</v>
      </c>
      <c r="J29" s="4">
        <v>9.85</v>
      </c>
      <c r="K29" s="4">
        <f t="shared" si="5"/>
        <v>10.25</v>
      </c>
      <c r="L29" s="4">
        <v>1.55</v>
      </c>
      <c r="M29" s="4">
        <v>1.47</v>
      </c>
      <c r="N29" s="4">
        <v>1.48</v>
      </c>
      <c r="O29" s="4">
        <f t="shared" si="6"/>
        <v>1.5</v>
      </c>
      <c r="P29" s="4">
        <v>115</v>
      </c>
      <c r="Q29" s="4">
        <v>109</v>
      </c>
      <c r="R29" s="4">
        <v>109</v>
      </c>
      <c r="S29" s="15">
        <f t="shared" si="7"/>
        <v>111</v>
      </c>
    </row>
    <row r="30" spans="1:19">
      <c r="A30" s="4" t="s">
        <v>15</v>
      </c>
      <c r="B30" s="7" t="s">
        <v>19</v>
      </c>
      <c r="C30" s="4">
        <v>2.09</v>
      </c>
      <c r="D30" s="4">
        <v>1.8</v>
      </c>
      <c r="E30" s="4">
        <v>1.93</v>
      </c>
      <c r="F30" s="9">
        <f t="shared" si="4"/>
        <v>1.94</v>
      </c>
      <c r="G30" s="4">
        <v>1012</v>
      </c>
      <c r="H30" s="4">
        <v>13.05</v>
      </c>
      <c r="I30" s="4">
        <v>12.08</v>
      </c>
      <c r="J30" s="4">
        <v>12.67</v>
      </c>
      <c r="K30" s="4">
        <f t="shared" si="5"/>
        <v>12.6</v>
      </c>
      <c r="L30" s="4">
        <v>2.35</v>
      </c>
      <c r="M30" s="4">
        <v>2.05</v>
      </c>
      <c r="N30" s="4">
        <v>2.2</v>
      </c>
      <c r="O30" s="4">
        <f t="shared" si="6"/>
        <v>2.2</v>
      </c>
      <c r="P30" s="4">
        <v>147</v>
      </c>
      <c r="Q30" s="4">
        <v>129</v>
      </c>
      <c r="R30" s="4">
        <v>138</v>
      </c>
      <c r="S30" s="15">
        <f t="shared" si="7"/>
        <v>138</v>
      </c>
    </row>
    <row r="31" spans="1:19">
      <c r="A31" s="4"/>
      <c r="B31" s="7" t="s">
        <v>20</v>
      </c>
      <c r="C31" s="4">
        <v>1.71</v>
      </c>
      <c r="D31" s="4">
        <v>1.32</v>
      </c>
      <c r="E31" s="4">
        <v>1.59</v>
      </c>
      <c r="F31" s="9">
        <f t="shared" si="4"/>
        <v>1.54</v>
      </c>
      <c r="G31" s="4">
        <v>1012</v>
      </c>
      <c r="H31" s="4">
        <v>11.11</v>
      </c>
      <c r="I31" s="4">
        <v>11.34</v>
      </c>
      <c r="J31" s="4">
        <v>10.85</v>
      </c>
      <c r="K31" s="4">
        <f t="shared" si="5"/>
        <v>11.1</v>
      </c>
      <c r="L31" s="4">
        <v>2.25</v>
      </c>
      <c r="M31" s="4">
        <v>2.05</v>
      </c>
      <c r="N31" s="4">
        <v>2</v>
      </c>
      <c r="O31" s="4">
        <f t="shared" si="6"/>
        <v>2.1</v>
      </c>
      <c r="P31" s="4">
        <v>131</v>
      </c>
      <c r="Q31" s="4">
        <v>120</v>
      </c>
      <c r="R31" s="4">
        <v>130</v>
      </c>
      <c r="S31" s="15">
        <f t="shared" si="7"/>
        <v>127</v>
      </c>
    </row>
    <row r="32" spans="1:19">
      <c r="A32" s="4"/>
      <c r="B32" s="7" t="s">
        <v>21</v>
      </c>
      <c r="C32" s="4">
        <v>1.42</v>
      </c>
      <c r="D32" s="4">
        <v>1.23</v>
      </c>
      <c r="E32" s="4">
        <v>1.28</v>
      </c>
      <c r="F32" s="9">
        <f t="shared" si="4"/>
        <v>1.31</v>
      </c>
      <c r="G32" s="4">
        <v>1012</v>
      </c>
      <c r="H32" s="4">
        <v>9.7</v>
      </c>
      <c r="I32" s="4">
        <v>10.68</v>
      </c>
      <c r="J32" s="4">
        <v>10.52</v>
      </c>
      <c r="K32" s="4">
        <f t="shared" si="5"/>
        <v>10.3</v>
      </c>
      <c r="L32" s="4">
        <v>1.72</v>
      </c>
      <c r="M32" s="4">
        <v>1.47</v>
      </c>
      <c r="N32" s="4">
        <v>1.31</v>
      </c>
      <c r="O32" s="4">
        <f t="shared" si="6"/>
        <v>1.5</v>
      </c>
      <c r="P32" s="4">
        <v>119</v>
      </c>
      <c r="Q32" s="4">
        <v>107</v>
      </c>
      <c r="R32" s="4">
        <v>119</v>
      </c>
      <c r="S32" s="15">
        <f t="shared" si="7"/>
        <v>115</v>
      </c>
    </row>
    <row r="33" spans="1:19">
      <c r="A33" s="4"/>
      <c r="B33" s="7" t="s">
        <v>14</v>
      </c>
      <c r="C33" s="4">
        <v>1.36</v>
      </c>
      <c r="D33" s="4">
        <v>1.19</v>
      </c>
      <c r="E33" s="4">
        <v>1.32</v>
      </c>
      <c r="F33" s="9">
        <f t="shared" si="4"/>
        <v>1.29</v>
      </c>
      <c r="G33" s="4">
        <v>1012</v>
      </c>
      <c r="H33" s="4">
        <v>10.25</v>
      </c>
      <c r="I33" s="4">
        <v>10.2</v>
      </c>
      <c r="J33" s="4">
        <v>9.85</v>
      </c>
      <c r="K33" s="4">
        <f t="shared" si="5"/>
        <v>10.1</v>
      </c>
      <c r="L33" s="4">
        <v>1.47</v>
      </c>
      <c r="M33" s="4">
        <v>1.3</v>
      </c>
      <c r="N33" s="4">
        <v>1.43</v>
      </c>
      <c r="O33" s="4">
        <f t="shared" si="6"/>
        <v>1.4</v>
      </c>
      <c r="P33" s="4">
        <v>117</v>
      </c>
      <c r="Q33" s="4">
        <v>107</v>
      </c>
      <c r="R33" s="4">
        <v>104</v>
      </c>
      <c r="S33" s="15">
        <f t="shared" si="7"/>
        <v>109.333333333333</v>
      </c>
    </row>
    <row r="34" spans="1:19">
      <c r="A34" s="4" t="s">
        <v>16</v>
      </c>
      <c r="B34" s="7" t="s">
        <v>19</v>
      </c>
      <c r="C34" s="4">
        <v>2.74</v>
      </c>
      <c r="D34" s="4">
        <v>2.47</v>
      </c>
      <c r="E34" s="4">
        <v>2.62</v>
      </c>
      <c r="F34" s="9">
        <f t="shared" si="4"/>
        <v>2.61</v>
      </c>
      <c r="G34" s="4">
        <v>1012</v>
      </c>
      <c r="H34" s="4">
        <v>14.68</v>
      </c>
      <c r="I34" s="4">
        <v>14.02</v>
      </c>
      <c r="J34" s="9">
        <v>14.5</v>
      </c>
      <c r="K34" s="4">
        <f t="shared" si="5"/>
        <v>14.4</v>
      </c>
      <c r="L34" s="4">
        <v>2.85</v>
      </c>
      <c r="M34" s="4">
        <v>2.47</v>
      </c>
      <c r="N34" s="4">
        <v>2.48</v>
      </c>
      <c r="O34" s="4">
        <f t="shared" si="6"/>
        <v>2.6</v>
      </c>
      <c r="P34" s="4">
        <v>165</v>
      </c>
      <c r="Q34" s="4">
        <v>142</v>
      </c>
      <c r="R34" s="4">
        <v>161</v>
      </c>
      <c r="S34" s="15">
        <f t="shared" si="7"/>
        <v>156</v>
      </c>
    </row>
    <row r="35" spans="1:19">
      <c r="A35" s="4"/>
      <c r="B35" s="7" t="s">
        <v>20</v>
      </c>
      <c r="C35" s="4">
        <v>2.3</v>
      </c>
      <c r="D35" s="4">
        <v>2.03</v>
      </c>
      <c r="E35" s="4">
        <v>2.1</v>
      </c>
      <c r="F35" s="9">
        <f t="shared" si="4"/>
        <v>2.14333333333333</v>
      </c>
      <c r="G35" s="4">
        <v>1012</v>
      </c>
      <c r="H35" s="4">
        <v>12.47</v>
      </c>
      <c r="I35" s="4">
        <v>12.05</v>
      </c>
      <c r="J35" s="4">
        <v>12.68</v>
      </c>
      <c r="K35" s="4">
        <f t="shared" si="5"/>
        <v>12.4</v>
      </c>
      <c r="L35" s="4">
        <v>2.39</v>
      </c>
      <c r="M35" s="4">
        <v>2.07</v>
      </c>
      <c r="N35" s="4">
        <v>2.14</v>
      </c>
      <c r="O35" s="4">
        <f t="shared" si="6"/>
        <v>2.2</v>
      </c>
      <c r="P35" s="4">
        <v>145</v>
      </c>
      <c r="Q35" s="4">
        <v>138</v>
      </c>
      <c r="R35" s="4">
        <v>140</v>
      </c>
      <c r="S35" s="15">
        <f t="shared" si="7"/>
        <v>141</v>
      </c>
    </row>
    <row r="36" spans="1:19">
      <c r="A36" s="4"/>
      <c r="B36" s="7" t="s">
        <v>21</v>
      </c>
      <c r="C36" s="4">
        <v>1.88</v>
      </c>
      <c r="D36" s="4">
        <v>1.62</v>
      </c>
      <c r="E36" s="4">
        <v>1.66</v>
      </c>
      <c r="F36" s="9">
        <f t="shared" si="4"/>
        <v>1.72</v>
      </c>
      <c r="G36" s="4">
        <v>1012</v>
      </c>
      <c r="H36" s="4">
        <v>10.75</v>
      </c>
      <c r="I36" s="4">
        <v>10.98</v>
      </c>
      <c r="J36" s="4">
        <v>10.97</v>
      </c>
      <c r="K36" s="4">
        <f t="shared" si="5"/>
        <v>10.9</v>
      </c>
      <c r="L36" s="4">
        <v>2</v>
      </c>
      <c r="M36" s="4">
        <v>1.74</v>
      </c>
      <c r="N36" s="4">
        <v>1.66</v>
      </c>
      <c r="O36" s="4">
        <f t="shared" si="6"/>
        <v>1.8</v>
      </c>
      <c r="P36" s="4">
        <v>139</v>
      </c>
      <c r="Q36" s="4">
        <v>120</v>
      </c>
      <c r="R36" s="4">
        <v>122</v>
      </c>
      <c r="S36" s="15">
        <f t="shared" si="7"/>
        <v>127</v>
      </c>
    </row>
    <row r="37" spans="1:19">
      <c r="A37" s="4"/>
      <c r="B37" s="7" t="s">
        <v>14</v>
      </c>
      <c r="C37" s="4">
        <v>1.74</v>
      </c>
      <c r="D37" s="4">
        <v>1.54</v>
      </c>
      <c r="E37" s="4">
        <v>1.67</v>
      </c>
      <c r="F37" s="9">
        <f t="shared" si="4"/>
        <v>1.65</v>
      </c>
      <c r="G37" s="4">
        <v>1012</v>
      </c>
      <c r="H37" s="4">
        <v>10.71</v>
      </c>
      <c r="I37" s="4">
        <v>10.87</v>
      </c>
      <c r="J37" s="4">
        <v>10.52</v>
      </c>
      <c r="K37" s="4">
        <f t="shared" si="5"/>
        <v>10.7</v>
      </c>
      <c r="L37" s="4">
        <v>1.91</v>
      </c>
      <c r="M37" s="4">
        <v>1.52</v>
      </c>
      <c r="N37" s="4">
        <v>1.67</v>
      </c>
      <c r="O37" s="4">
        <f t="shared" si="6"/>
        <v>1.7</v>
      </c>
      <c r="P37" s="4">
        <v>129</v>
      </c>
      <c r="Q37" s="4">
        <v>117</v>
      </c>
      <c r="R37" s="4">
        <v>123</v>
      </c>
      <c r="S37" s="15">
        <f t="shared" si="7"/>
        <v>123</v>
      </c>
    </row>
    <row r="38" spans="1:19">
      <c r="A38" s="4" t="s">
        <v>17</v>
      </c>
      <c r="B38" s="7" t="s">
        <v>19</v>
      </c>
      <c r="C38" s="4">
        <v>2.12</v>
      </c>
      <c r="D38" s="4">
        <v>1.87</v>
      </c>
      <c r="E38" s="4">
        <v>2.04</v>
      </c>
      <c r="F38" s="9">
        <f t="shared" si="4"/>
        <v>2.01</v>
      </c>
      <c r="G38" s="4">
        <v>1012</v>
      </c>
      <c r="H38" s="4">
        <v>14.68</v>
      </c>
      <c r="I38" s="9">
        <v>15.3</v>
      </c>
      <c r="J38" s="4">
        <v>15.32</v>
      </c>
      <c r="K38" s="4">
        <f t="shared" si="5"/>
        <v>15.1</v>
      </c>
      <c r="L38" s="4">
        <v>2.52</v>
      </c>
      <c r="M38" s="4">
        <v>2.27</v>
      </c>
      <c r="N38" s="4">
        <v>2.41</v>
      </c>
      <c r="O38" s="4">
        <f t="shared" si="6"/>
        <v>2.4</v>
      </c>
      <c r="P38" s="4">
        <v>141</v>
      </c>
      <c r="Q38" s="4">
        <v>127</v>
      </c>
      <c r="R38" s="4">
        <v>134</v>
      </c>
      <c r="S38" s="15">
        <f t="shared" si="7"/>
        <v>134</v>
      </c>
    </row>
    <row r="39" spans="1:19">
      <c r="A39" s="4"/>
      <c r="B39" s="7" t="s">
        <v>20</v>
      </c>
      <c r="C39" s="4">
        <v>1.79</v>
      </c>
      <c r="D39" s="4">
        <v>1.62</v>
      </c>
      <c r="E39" s="4">
        <v>1.81</v>
      </c>
      <c r="F39" s="9">
        <f t="shared" si="4"/>
        <v>1.74</v>
      </c>
      <c r="G39" s="4">
        <v>1012</v>
      </c>
      <c r="H39" s="4">
        <v>13.31</v>
      </c>
      <c r="I39" s="4">
        <v>13.21</v>
      </c>
      <c r="J39" s="4">
        <v>13.68</v>
      </c>
      <c r="K39" s="4">
        <f t="shared" si="5"/>
        <v>13.4</v>
      </c>
      <c r="L39" s="4">
        <v>2.21</v>
      </c>
      <c r="M39" s="4">
        <v>1.87</v>
      </c>
      <c r="N39" s="4">
        <v>2.22</v>
      </c>
      <c r="O39" s="4">
        <f t="shared" si="6"/>
        <v>2.1</v>
      </c>
      <c r="P39" s="4">
        <v>128</v>
      </c>
      <c r="Q39" s="4">
        <v>115</v>
      </c>
      <c r="R39" s="4">
        <v>117</v>
      </c>
      <c r="S39" s="15">
        <f t="shared" si="7"/>
        <v>120</v>
      </c>
    </row>
    <row r="40" spans="1:19">
      <c r="A40" s="4"/>
      <c r="B40" s="7" t="s">
        <v>21</v>
      </c>
      <c r="C40" s="4">
        <v>1.6</v>
      </c>
      <c r="D40" s="4">
        <v>1.44</v>
      </c>
      <c r="E40" s="4">
        <v>1.49</v>
      </c>
      <c r="F40" s="9">
        <f t="shared" si="4"/>
        <v>1.51</v>
      </c>
      <c r="G40" s="4">
        <v>1012</v>
      </c>
      <c r="H40" s="4">
        <v>12.05</v>
      </c>
      <c r="I40" s="9">
        <v>12.5</v>
      </c>
      <c r="J40" s="4">
        <v>12.05</v>
      </c>
      <c r="K40" s="4">
        <f t="shared" si="5"/>
        <v>12.2</v>
      </c>
      <c r="L40" s="4">
        <v>1.8</v>
      </c>
      <c r="M40" s="4">
        <v>1.5</v>
      </c>
      <c r="N40" s="4">
        <v>1.5</v>
      </c>
      <c r="O40" s="4">
        <f t="shared" si="6"/>
        <v>1.6</v>
      </c>
      <c r="P40" s="4">
        <v>117</v>
      </c>
      <c r="Q40" s="4">
        <v>107</v>
      </c>
      <c r="R40" s="4">
        <v>112</v>
      </c>
      <c r="S40" s="15">
        <f t="shared" si="7"/>
        <v>112</v>
      </c>
    </row>
    <row r="41" spans="1:19">
      <c r="A41" s="4"/>
      <c r="B41" s="7" t="s">
        <v>14</v>
      </c>
      <c r="C41" s="4">
        <v>1.59</v>
      </c>
      <c r="D41" s="4">
        <v>1.48</v>
      </c>
      <c r="E41" s="4">
        <v>1.4</v>
      </c>
      <c r="F41" s="9">
        <f t="shared" si="4"/>
        <v>1.49</v>
      </c>
      <c r="G41" s="4">
        <v>1012</v>
      </c>
      <c r="H41" s="4">
        <v>11.31</v>
      </c>
      <c r="I41" s="4">
        <v>11.38</v>
      </c>
      <c r="J41" s="4">
        <v>11.21</v>
      </c>
      <c r="K41" s="4">
        <f t="shared" si="5"/>
        <v>11.3</v>
      </c>
      <c r="L41" s="4">
        <v>1.67</v>
      </c>
      <c r="M41" s="4">
        <v>1.32</v>
      </c>
      <c r="N41" s="4">
        <v>1.51</v>
      </c>
      <c r="O41" s="4">
        <f t="shared" si="6"/>
        <v>1.5</v>
      </c>
      <c r="P41" s="4">
        <v>118</v>
      </c>
      <c r="Q41" s="4">
        <v>101</v>
      </c>
      <c r="R41" s="4">
        <v>108</v>
      </c>
      <c r="S41" s="15">
        <f t="shared" si="7"/>
        <v>109</v>
      </c>
    </row>
    <row r="44" ht="28" customHeight="1" spans="1:17">
      <c r="A44" s="2" t="s">
        <v>22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ht="46" customHeight="1" spans="1:17">
      <c r="A45" s="10"/>
      <c r="B45" s="11"/>
      <c r="C45" s="4" t="s">
        <v>23</v>
      </c>
      <c r="D45" s="4"/>
      <c r="E45" s="4"/>
      <c r="F45" s="4"/>
      <c r="G45" s="4"/>
      <c r="H45" s="3" t="s">
        <v>24</v>
      </c>
      <c r="I45" s="4"/>
      <c r="J45" s="4"/>
      <c r="K45" s="4"/>
      <c r="L45" s="4"/>
      <c r="M45" s="3" t="s">
        <v>25</v>
      </c>
      <c r="N45" s="4"/>
      <c r="O45" s="4"/>
      <c r="P45" s="4"/>
      <c r="Q45" s="4"/>
    </row>
    <row r="46" ht="18" customHeight="1" spans="1:17">
      <c r="A46" s="11"/>
      <c r="B46" s="11"/>
      <c r="C46" s="4" t="s">
        <v>6</v>
      </c>
      <c r="D46" s="4" t="s">
        <v>7</v>
      </c>
      <c r="E46" s="4" t="s">
        <v>8</v>
      </c>
      <c r="F46" s="4" t="s">
        <v>9</v>
      </c>
      <c r="G46" s="4" t="s">
        <v>26</v>
      </c>
      <c r="H46" s="4" t="s">
        <v>6</v>
      </c>
      <c r="I46" s="4" t="s">
        <v>7</v>
      </c>
      <c r="J46" s="4" t="s">
        <v>8</v>
      </c>
      <c r="K46" s="4" t="s">
        <v>9</v>
      </c>
      <c r="L46" s="9" t="s">
        <v>26</v>
      </c>
      <c r="M46" s="4" t="s">
        <v>6</v>
      </c>
      <c r="N46" s="4" t="s">
        <v>7</v>
      </c>
      <c r="O46" s="4" t="s">
        <v>8</v>
      </c>
      <c r="P46" s="4" t="s">
        <v>9</v>
      </c>
      <c r="Q46" s="4" t="s">
        <v>26</v>
      </c>
    </row>
    <row r="47" spans="1:17">
      <c r="A47" s="4" t="s">
        <v>10</v>
      </c>
      <c r="B47" s="7" t="s">
        <v>11</v>
      </c>
      <c r="C47" s="4">
        <v>10</v>
      </c>
      <c r="D47" s="4">
        <v>9.44</v>
      </c>
      <c r="E47" s="4">
        <v>8.97</v>
      </c>
      <c r="F47" s="4">
        <f>AVERAGE(C47:E47)</f>
        <v>9.47</v>
      </c>
      <c r="G47" s="9">
        <f>STDEVP(C47:E47)</f>
        <v>0.421030481873541</v>
      </c>
      <c r="H47" s="4">
        <v>0.787</v>
      </c>
      <c r="I47" s="4">
        <v>0.732</v>
      </c>
      <c r="J47" s="4">
        <v>0.728</v>
      </c>
      <c r="K47" s="4">
        <f t="shared" ref="K47:K62" si="8">AVERAGE(H47:J47)</f>
        <v>0.749</v>
      </c>
      <c r="L47" s="9">
        <f t="shared" ref="L47:L62" si="9">STDEVP(H47:J47)</f>
        <v>0.0269196334794266</v>
      </c>
      <c r="M47" s="4">
        <v>6.34</v>
      </c>
      <c r="N47" s="4">
        <v>6.01</v>
      </c>
      <c r="O47" s="4">
        <v>6.01</v>
      </c>
      <c r="P47" s="4">
        <f t="shared" ref="P47:P62" si="10">AVERAGE(M47:O47)</f>
        <v>6.12</v>
      </c>
      <c r="Q47" s="9">
        <f t="shared" ref="Q47:Q62" si="11">STDEVP(M47:O47)</f>
        <v>0.15556349186104</v>
      </c>
    </row>
    <row r="48" spans="1:17">
      <c r="A48" s="4"/>
      <c r="B48" s="12" t="s">
        <v>12</v>
      </c>
      <c r="C48" s="4">
        <v>10.98</v>
      </c>
      <c r="D48" s="4">
        <v>10.51</v>
      </c>
      <c r="E48" s="4">
        <v>10.73</v>
      </c>
      <c r="F48" s="4">
        <f t="shared" ref="F47:F62" si="12">AVERAGE(C48:E48)</f>
        <v>10.74</v>
      </c>
      <c r="G48" s="9">
        <f t="shared" ref="G47:G62" si="13">STDEVP(C48:E48)</f>
        <v>0.192006944318863</v>
      </c>
      <c r="H48" s="4">
        <v>0.96</v>
      </c>
      <c r="I48" s="4">
        <v>0.936</v>
      </c>
      <c r="J48" s="4">
        <v>0.975</v>
      </c>
      <c r="K48" s="4">
        <f t="shared" si="8"/>
        <v>0.957</v>
      </c>
      <c r="L48" s="9">
        <f t="shared" si="9"/>
        <v>0.016062378404209</v>
      </c>
      <c r="M48" s="4">
        <v>7.05</v>
      </c>
      <c r="N48" s="4">
        <v>6.82</v>
      </c>
      <c r="O48" s="4">
        <v>7.04</v>
      </c>
      <c r="P48" s="4">
        <f t="shared" si="10"/>
        <v>6.97</v>
      </c>
      <c r="Q48" s="9">
        <f t="shared" si="11"/>
        <v>0.106144555520604</v>
      </c>
    </row>
    <row r="49" spans="1:17">
      <c r="A49" s="4"/>
      <c r="B49" s="12" t="s">
        <v>13</v>
      </c>
      <c r="C49" s="4">
        <v>12.67</v>
      </c>
      <c r="D49" s="4">
        <v>12.01</v>
      </c>
      <c r="E49" s="4">
        <v>11.77</v>
      </c>
      <c r="F49" s="4">
        <f t="shared" si="12"/>
        <v>12.15</v>
      </c>
      <c r="G49" s="9">
        <f t="shared" si="13"/>
        <v>0.380525951808809</v>
      </c>
      <c r="H49" s="4">
        <v>1.042</v>
      </c>
      <c r="I49" s="4">
        <v>1.089</v>
      </c>
      <c r="J49" s="4">
        <v>1.07</v>
      </c>
      <c r="K49" s="4">
        <f t="shared" si="8"/>
        <v>1.067</v>
      </c>
      <c r="L49" s="9">
        <f t="shared" si="9"/>
        <v>0.0193045763140937</v>
      </c>
      <c r="M49" s="4">
        <v>8.17</v>
      </c>
      <c r="N49" s="4">
        <v>7.92</v>
      </c>
      <c r="O49" s="4">
        <v>7.97</v>
      </c>
      <c r="P49" s="4">
        <f t="shared" si="10"/>
        <v>8.02</v>
      </c>
      <c r="Q49" s="9">
        <f t="shared" si="11"/>
        <v>0.108012344973464</v>
      </c>
    </row>
    <row r="50" spans="1:17">
      <c r="A50" s="4"/>
      <c r="B50" s="12" t="s">
        <v>14</v>
      </c>
      <c r="C50" s="4">
        <v>7.15</v>
      </c>
      <c r="D50" s="4">
        <v>9.02</v>
      </c>
      <c r="E50" s="4">
        <v>8.19</v>
      </c>
      <c r="F50" s="4">
        <f t="shared" si="12"/>
        <v>8.12</v>
      </c>
      <c r="G50" s="9">
        <f t="shared" si="13"/>
        <v>0.765027232630752</v>
      </c>
      <c r="H50" s="4">
        <v>0.692</v>
      </c>
      <c r="I50" s="4">
        <v>0.64</v>
      </c>
      <c r="J50" s="4">
        <v>0.657</v>
      </c>
      <c r="K50" s="4">
        <f t="shared" si="8"/>
        <v>0.663</v>
      </c>
      <c r="L50" s="9">
        <f t="shared" si="9"/>
        <v>0.0216487105081727</v>
      </c>
      <c r="M50" s="4">
        <v>5.12</v>
      </c>
      <c r="N50" s="4">
        <v>4.98</v>
      </c>
      <c r="O50" s="4">
        <v>5.05</v>
      </c>
      <c r="P50" s="4">
        <f t="shared" si="10"/>
        <v>5.05</v>
      </c>
      <c r="Q50" s="9">
        <f t="shared" si="11"/>
        <v>0.0571547606649407</v>
      </c>
    </row>
    <row r="51" spans="1:17">
      <c r="A51" s="4" t="s">
        <v>15</v>
      </c>
      <c r="B51" s="12" t="s">
        <v>11</v>
      </c>
      <c r="C51" s="4">
        <v>11.37</v>
      </c>
      <c r="D51" s="4">
        <v>11.14</v>
      </c>
      <c r="E51" s="4">
        <v>11.24</v>
      </c>
      <c r="F51" s="4">
        <f t="shared" si="12"/>
        <v>11.25</v>
      </c>
      <c r="G51" s="9">
        <f t="shared" si="13"/>
        <v>0.0941629792788363</v>
      </c>
      <c r="H51" s="4">
        <v>0.84</v>
      </c>
      <c r="I51" s="4">
        <v>0.81</v>
      </c>
      <c r="J51" s="4">
        <v>0.801</v>
      </c>
      <c r="K51" s="4">
        <f t="shared" si="8"/>
        <v>0.817</v>
      </c>
      <c r="L51" s="9">
        <f t="shared" si="9"/>
        <v>0.016673332000533</v>
      </c>
      <c r="M51" s="4">
        <v>6.96</v>
      </c>
      <c r="N51" s="4">
        <v>6.67</v>
      </c>
      <c r="O51" s="4">
        <v>7.13</v>
      </c>
      <c r="P51" s="4">
        <f t="shared" si="10"/>
        <v>6.92</v>
      </c>
      <c r="Q51" s="9">
        <f t="shared" si="11"/>
        <v>0.189912260443255</v>
      </c>
    </row>
    <row r="52" spans="1:17">
      <c r="A52" s="4"/>
      <c r="B52" s="12" t="s">
        <v>12</v>
      </c>
      <c r="C52" s="4">
        <v>12.35</v>
      </c>
      <c r="D52" s="4">
        <v>12.07</v>
      </c>
      <c r="E52" s="4">
        <v>12</v>
      </c>
      <c r="F52" s="4">
        <f t="shared" si="12"/>
        <v>12.14</v>
      </c>
      <c r="G52" s="9">
        <f t="shared" si="13"/>
        <v>0.15121728296285</v>
      </c>
      <c r="H52" s="4">
        <v>0.957</v>
      </c>
      <c r="I52" s="4">
        <v>0.927</v>
      </c>
      <c r="J52" s="4">
        <v>0.945</v>
      </c>
      <c r="K52" s="4">
        <f t="shared" si="8"/>
        <v>0.943</v>
      </c>
      <c r="L52" s="9">
        <f t="shared" si="9"/>
        <v>0.0123288280059379</v>
      </c>
      <c r="M52" s="4">
        <v>7.65</v>
      </c>
      <c r="N52" s="4">
        <v>7.31</v>
      </c>
      <c r="O52" s="4">
        <v>7.54</v>
      </c>
      <c r="P52" s="4">
        <f t="shared" si="10"/>
        <v>7.5</v>
      </c>
      <c r="Q52" s="9">
        <f t="shared" si="11"/>
        <v>0.141656862405839</v>
      </c>
    </row>
    <row r="53" spans="1:17">
      <c r="A53" s="4"/>
      <c r="B53" s="12" t="s">
        <v>13</v>
      </c>
      <c r="C53" s="4">
        <v>13.4</v>
      </c>
      <c r="D53" s="4">
        <v>13.02</v>
      </c>
      <c r="E53" s="4">
        <v>13.3</v>
      </c>
      <c r="F53" s="4">
        <f t="shared" si="12"/>
        <v>13.24</v>
      </c>
      <c r="G53" s="9">
        <f t="shared" si="13"/>
        <v>0.160831174424198</v>
      </c>
      <c r="H53" s="4">
        <v>1.023</v>
      </c>
      <c r="I53" s="4">
        <v>1.004</v>
      </c>
      <c r="J53" s="4">
        <v>1.027</v>
      </c>
      <c r="K53" s="4">
        <f t="shared" si="8"/>
        <v>1.018</v>
      </c>
      <c r="L53" s="9">
        <f t="shared" si="9"/>
        <v>0.0100332779621949</v>
      </c>
      <c r="M53" s="4">
        <v>8.9</v>
      </c>
      <c r="N53" s="4">
        <v>8.59</v>
      </c>
      <c r="O53" s="4">
        <v>8.79</v>
      </c>
      <c r="P53" s="4">
        <f t="shared" si="10"/>
        <v>8.76</v>
      </c>
      <c r="Q53" s="9">
        <f t="shared" si="11"/>
        <v>0.128322510366135</v>
      </c>
    </row>
    <row r="54" spans="1:17">
      <c r="A54" s="4"/>
      <c r="B54" s="12" t="s">
        <v>14</v>
      </c>
      <c r="C54" s="4">
        <v>10.99</v>
      </c>
      <c r="D54" s="4">
        <v>10.5</v>
      </c>
      <c r="E54" s="4">
        <v>11.12</v>
      </c>
      <c r="F54" s="4">
        <f t="shared" si="12"/>
        <v>10.87</v>
      </c>
      <c r="G54" s="9">
        <f t="shared" si="13"/>
        <v>0.266958174002345</v>
      </c>
      <c r="H54" s="4">
        <v>0.662</v>
      </c>
      <c r="I54" s="4">
        <v>0.621</v>
      </c>
      <c r="J54" s="4">
        <v>0.652</v>
      </c>
      <c r="K54" s="4">
        <f t="shared" si="8"/>
        <v>0.645</v>
      </c>
      <c r="L54" s="9">
        <f t="shared" si="9"/>
        <v>0.0174547032821147</v>
      </c>
      <c r="M54" s="4">
        <v>6.3</v>
      </c>
      <c r="N54" s="4">
        <v>6.02</v>
      </c>
      <c r="O54" s="4">
        <v>5.98</v>
      </c>
      <c r="P54" s="4">
        <f t="shared" si="10"/>
        <v>6.1</v>
      </c>
      <c r="Q54" s="9">
        <f t="shared" si="11"/>
        <v>0.142361043360417</v>
      </c>
    </row>
    <row r="55" spans="1:17">
      <c r="A55" s="4" t="s">
        <v>16</v>
      </c>
      <c r="B55" s="12" t="s">
        <v>11</v>
      </c>
      <c r="C55" s="4">
        <v>9.23</v>
      </c>
      <c r="D55" s="4">
        <v>9.89</v>
      </c>
      <c r="E55" s="4">
        <v>8.09</v>
      </c>
      <c r="F55" s="4">
        <f t="shared" si="12"/>
        <v>9.07</v>
      </c>
      <c r="G55" s="9">
        <f t="shared" si="13"/>
        <v>0.743505211817645</v>
      </c>
      <c r="H55" s="4">
        <v>1.02</v>
      </c>
      <c r="I55" s="4">
        <v>0.989</v>
      </c>
      <c r="J55" s="4">
        <v>0.997</v>
      </c>
      <c r="K55" s="4">
        <f t="shared" si="8"/>
        <v>1.002</v>
      </c>
      <c r="L55" s="9">
        <f t="shared" si="9"/>
        <v>0.0131402688962847</v>
      </c>
      <c r="M55" s="4">
        <v>6.21</v>
      </c>
      <c r="N55" s="4">
        <v>5.91</v>
      </c>
      <c r="O55" s="4">
        <v>6</v>
      </c>
      <c r="P55" s="4">
        <f t="shared" si="10"/>
        <v>6.04</v>
      </c>
      <c r="Q55" s="9">
        <f t="shared" si="11"/>
        <v>0.125698050899765</v>
      </c>
    </row>
    <row r="56" spans="1:17">
      <c r="A56" s="4"/>
      <c r="B56" s="12" t="s">
        <v>12</v>
      </c>
      <c r="C56" s="4">
        <v>11.99</v>
      </c>
      <c r="D56" s="4">
        <v>10.89</v>
      </c>
      <c r="E56" s="4">
        <v>10.93</v>
      </c>
      <c r="F56" s="4">
        <f t="shared" si="12"/>
        <v>11.27</v>
      </c>
      <c r="G56" s="9">
        <f t="shared" si="13"/>
        <v>0.509378706530482</v>
      </c>
      <c r="H56" s="4">
        <v>1.171</v>
      </c>
      <c r="I56" s="4">
        <v>0.827</v>
      </c>
      <c r="J56" s="4">
        <v>0.996</v>
      </c>
      <c r="K56" s="4">
        <f t="shared" si="8"/>
        <v>0.998</v>
      </c>
      <c r="L56" s="9">
        <f t="shared" si="9"/>
        <v>0.140444532348777</v>
      </c>
      <c r="M56" s="4">
        <v>6.71</v>
      </c>
      <c r="N56" s="4">
        <v>6.24</v>
      </c>
      <c r="O56" s="4">
        <v>6.55</v>
      </c>
      <c r="P56" s="4">
        <f t="shared" si="10"/>
        <v>6.5</v>
      </c>
      <c r="Q56" s="9">
        <f t="shared" si="11"/>
        <v>0.195106808355492</v>
      </c>
    </row>
    <row r="57" spans="1:17">
      <c r="A57" s="4"/>
      <c r="B57" s="12" t="s">
        <v>13</v>
      </c>
      <c r="C57" s="4">
        <v>12.98</v>
      </c>
      <c r="D57" s="4">
        <v>12.5</v>
      </c>
      <c r="E57" s="4">
        <v>12.86</v>
      </c>
      <c r="F57" s="4">
        <f t="shared" si="12"/>
        <v>12.78</v>
      </c>
      <c r="G57" s="9">
        <f t="shared" si="13"/>
        <v>0.203960780543711</v>
      </c>
      <c r="H57" s="4">
        <v>1.134</v>
      </c>
      <c r="I57" s="4">
        <v>1.05</v>
      </c>
      <c r="J57" s="4">
        <v>1.152</v>
      </c>
      <c r="K57" s="4">
        <f t="shared" si="8"/>
        <v>1.112</v>
      </c>
      <c r="L57" s="9">
        <f t="shared" si="9"/>
        <v>0.0444522215417857</v>
      </c>
      <c r="M57" s="4">
        <v>7.83</v>
      </c>
      <c r="N57" s="4">
        <v>7.42</v>
      </c>
      <c r="O57" s="4">
        <v>7.58</v>
      </c>
      <c r="P57" s="4">
        <f t="shared" si="10"/>
        <v>7.61</v>
      </c>
      <c r="Q57" s="9">
        <f t="shared" si="11"/>
        <v>0.168720676464584</v>
      </c>
    </row>
    <row r="58" spans="1:17">
      <c r="A58" s="4"/>
      <c r="B58" s="12" t="s">
        <v>14</v>
      </c>
      <c r="C58" s="4">
        <v>8.62</v>
      </c>
      <c r="D58" s="4">
        <v>8.41</v>
      </c>
      <c r="E58" s="4">
        <v>8.68</v>
      </c>
      <c r="F58" s="4">
        <f t="shared" si="12"/>
        <v>8.57</v>
      </c>
      <c r="G58" s="9">
        <f t="shared" si="13"/>
        <v>0.115758369027902</v>
      </c>
      <c r="H58" s="4">
        <v>0.747</v>
      </c>
      <c r="I58" s="4">
        <v>0.715</v>
      </c>
      <c r="J58" s="4">
        <v>0.746</v>
      </c>
      <c r="K58" s="4">
        <f t="shared" si="8"/>
        <v>0.736</v>
      </c>
      <c r="L58" s="9">
        <f t="shared" si="9"/>
        <v>0.0148548533034381</v>
      </c>
      <c r="M58" s="4">
        <v>5.6</v>
      </c>
      <c r="N58" s="4">
        <v>5.24</v>
      </c>
      <c r="O58" s="4">
        <v>5.36</v>
      </c>
      <c r="P58" s="4">
        <f t="shared" si="10"/>
        <v>5.4</v>
      </c>
      <c r="Q58" s="9">
        <f t="shared" si="11"/>
        <v>0.149666295470957</v>
      </c>
    </row>
    <row r="59" spans="1:17">
      <c r="A59" s="4" t="s">
        <v>17</v>
      </c>
      <c r="B59" s="12" t="s">
        <v>11</v>
      </c>
      <c r="C59" s="4">
        <v>10.47</v>
      </c>
      <c r="D59" s="4">
        <v>10.09</v>
      </c>
      <c r="E59" s="4">
        <v>10.28</v>
      </c>
      <c r="F59" s="4">
        <f t="shared" si="12"/>
        <v>10.28</v>
      </c>
      <c r="G59" s="9">
        <f t="shared" si="13"/>
        <v>0.155134350376268</v>
      </c>
      <c r="H59" s="4">
        <v>0.834</v>
      </c>
      <c r="I59" s="4">
        <v>0.809</v>
      </c>
      <c r="J59" s="4">
        <v>0.808</v>
      </c>
      <c r="K59" s="4">
        <f t="shared" si="8"/>
        <v>0.817</v>
      </c>
      <c r="L59" s="9">
        <f t="shared" si="9"/>
        <v>0.0120277457017791</v>
      </c>
      <c r="M59" s="4">
        <v>6.33</v>
      </c>
      <c r="N59" s="4">
        <v>6.04</v>
      </c>
      <c r="O59" s="4">
        <v>6.32</v>
      </c>
      <c r="P59" s="4">
        <f t="shared" si="10"/>
        <v>6.23</v>
      </c>
      <c r="Q59" s="9">
        <f t="shared" si="11"/>
        <v>0.134412301024373</v>
      </c>
    </row>
    <row r="60" spans="1:17">
      <c r="A60" s="4"/>
      <c r="B60" s="12" t="s">
        <v>12</v>
      </c>
      <c r="C60" s="4">
        <v>11.09</v>
      </c>
      <c r="D60" s="4">
        <v>11.68</v>
      </c>
      <c r="E60" s="4">
        <v>11.4</v>
      </c>
      <c r="F60" s="4">
        <f t="shared" si="12"/>
        <v>11.39</v>
      </c>
      <c r="G60" s="9">
        <f t="shared" si="13"/>
        <v>0.240970260959038</v>
      </c>
      <c r="H60" s="4">
        <v>1.03</v>
      </c>
      <c r="I60" s="4">
        <v>1.004</v>
      </c>
      <c r="J60" s="4">
        <v>1.014</v>
      </c>
      <c r="K60" s="4">
        <f t="shared" si="8"/>
        <v>1.016</v>
      </c>
      <c r="L60" s="9">
        <f t="shared" si="9"/>
        <v>0.0107082522694727</v>
      </c>
      <c r="M60" s="4">
        <v>6.92</v>
      </c>
      <c r="N60" s="4">
        <v>6.61</v>
      </c>
      <c r="O60" s="4">
        <v>6.87</v>
      </c>
      <c r="P60" s="4">
        <f t="shared" si="10"/>
        <v>6.8</v>
      </c>
      <c r="Q60" s="9">
        <f t="shared" si="11"/>
        <v>0.13589211407093</v>
      </c>
    </row>
    <row r="61" spans="1:17">
      <c r="A61" s="4"/>
      <c r="B61" s="12" t="s">
        <v>13</v>
      </c>
      <c r="C61" s="4">
        <v>12.98</v>
      </c>
      <c r="D61" s="4">
        <v>13.34</v>
      </c>
      <c r="E61" s="4">
        <v>12.71</v>
      </c>
      <c r="F61" s="4">
        <f t="shared" si="12"/>
        <v>13.01</v>
      </c>
      <c r="G61" s="9">
        <f t="shared" si="13"/>
        <v>0.258069758011278</v>
      </c>
      <c r="H61" s="4">
        <v>1.154</v>
      </c>
      <c r="I61" s="4">
        <v>1.122</v>
      </c>
      <c r="J61" s="4">
        <v>1.162</v>
      </c>
      <c r="K61" s="4">
        <f t="shared" si="8"/>
        <v>1.146</v>
      </c>
      <c r="L61" s="9">
        <f t="shared" si="9"/>
        <v>0.0172819751957542</v>
      </c>
      <c r="M61" s="4">
        <v>7.64</v>
      </c>
      <c r="N61" s="4">
        <v>8.01</v>
      </c>
      <c r="O61" s="4">
        <v>7.96</v>
      </c>
      <c r="P61" s="4">
        <f t="shared" si="10"/>
        <v>7.87</v>
      </c>
      <c r="Q61" s="9">
        <f t="shared" si="11"/>
        <v>0.16391054470859</v>
      </c>
    </row>
    <row r="62" spans="1:17">
      <c r="A62" s="4"/>
      <c r="B62" s="12" t="s">
        <v>14</v>
      </c>
      <c r="C62" s="4">
        <v>9.69</v>
      </c>
      <c r="D62" s="4">
        <v>9.02</v>
      </c>
      <c r="E62" s="4">
        <v>9.7</v>
      </c>
      <c r="F62" s="4">
        <f t="shared" si="12"/>
        <v>9.47</v>
      </c>
      <c r="G62" s="9">
        <f t="shared" si="13"/>
        <v>0.318224239596337</v>
      </c>
      <c r="H62" s="4">
        <v>0.841</v>
      </c>
      <c r="I62" s="4">
        <v>0.786</v>
      </c>
      <c r="J62" s="4">
        <v>0.749</v>
      </c>
      <c r="K62" s="4">
        <f t="shared" si="8"/>
        <v>0.792</v>
      </c>
      <c r="L62" s="9">
        <f t="shared" si="9"/>
        <v>0.0377977071615021</v>
      </c>
      <c r="M62" s="4">
        <v>5.92</v>
      </c>
      <c r="N62" s="4">
        <v>5.63</v>
      </c>
      <c r="O62" s="4">
        <v>5.85</v>
      </c>
      <c r="P62" s="4">
        <f t="shared" si="10"/>
        <v>5.8</v>
      </c>
      <c r="Q62" s="9">
        <f t="shared" si="11"/>
        <v>0.123558353285671</v>
      </c>
    </row>
    <row r="63" spans="2:7">
      <c r="B63" s="13"/>
      <c r="G63" s="14"/>
    </row>
    <row r="65" s="1" customFormat="1" ht="38" customHeight="1" spans="1:12">
      <c r="A65" s="2" t="s">
        <v>27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="1" customFormat="1" ht="15" customHeight="1" spans="1:22">
      <c r="A66" s="16"/>
      <c r="B66" s="16"/>
      <c r="C66" s="4" t="s">
        <v>28</v>
      </c>
      <c r="D66" s="4"/>
      <c r="E66" s="4"/>
      <c r="F66" s="4"/>
      <c r="G66" s="4"/>
      <c r="H66" s="3" t="s">
        <v>29</v>
      </c>
      <c r="I66" s="4"/>
      <c r="J66" s="4"/>
      <c r="K66" s="4"/>
      <c r="L66" s="4"/>
      <c r="M66" s="4" t="s">
        <v>30</v>
      </c>
      <c r="N66" s="4"/>
      <c r="O66" s="4"/>
      <c r="P66" s="4"/>
      <c r="Q66" s="4"/>
      <c r="R66" s="3" t="s">
        <v>31</v>
      </c>
      <c r="S66" s="3" t="s">
        <v>32</v>
      </c>
      <c r="T66" s="3" t="s">
        <v>33</v>
      </c>
      <c r="U66" s="3" t="s">
        <v>34</v>
      </c>
      <c r="V66" s="3" t="s">
        <v>35</v>
      </c>
    </row>
    <row r="67" s="1" customFormat="1" spans="3:22">
      <c r="C67" s="4" t="s">
        <v>6</v>
      </c>
      <c r="D67" s="4" t="s">
        <v>7</v>
      </c>
      <c r="E67" s="4" t="s">
        <v>8</v>
      </c>
      <c r="F67" s="4" t="s">
        <v>9</v>
      </c>
      <c r="G67" s="4" t="s">
        <v>26</v>
      </c>
      <c r="H67" s="4" t="s">
        <v>6</v>
      </c>
      <c r="I67" s="4" t="s">
        <v>7</v>
      </c>
      <c r="J67" s="4" t="s">
        <v>8</v>
      </c>
      <c r="K67" s="4" t="s">
        <v>9</v>
      </c>
      <c r="L67" s="4" t="s">
        <v>26</v>
      </c>
      <c r="M67" s="4" t="s">
        <v>6</v>
      </c>
      <c r="N67" s="4" t="s">
        <v>7</v>
      </c>
      <c r="O67" s="4" t="s">
        <v>8</v>
      </c>
      <c r="P67" s="4" t="s">
        <v>9</v>
      </c>
      <c r="Q67" s="4" t="s">
        <v>26</v>
      </c>
      <c r="R67" s="4"/>
      <c r="S67" s="4"/>
      <c r="T67" s="4"/>
      <c r="U67" s="4"/>
      <c r="V67" s="4"/>
    </row>
    <row r="68" spans="1:22">
      <c r="A68" s="4" t="s">
        <v>10</v>
      </c>
      <c r="B68" s="12" t="s">
        <v>11</v>
      </c>
      <c r="C68" s="4">
        <v>1.012</v>
      </c>
      <c r="D68" s="4">
        <v>0.877</v>
      </c>
      <c r="E68" s="4">
        <v>0.793</v>
      </c>
      <c r="F68" s="4">
        <f t="shared" ref="F68:F83" si="14">AVERAGE(C68:E68)</f>
        <v>0.894</v>
      </c>
      <c r="G68" s="9">
        <f t="shared" ref="G68:G83" si="15">STDEVP(C68:E68)</f>
        <v>0.0902108640907513</v>
      </c>
      <c r="H68" s="4">
        <v>0.237</v>
      </c>
      <c r="I68" s="4">
        <v>0.187</v>
      </c>
      <c r="J68" s="4">
        <v>0.2</v>
      </c>
      <c r="K68" s="4">
        <f t="shared" ref="K68:K83" si="16">AVERAGE(H68:J68)</f>
        <v>0.208</v>
      </c>
      <c r="L68" s="9">
        <f t="shared" ref="L68:L83" si="17">STDEVP(H68:J68)</f>
        <v>0.0211817531537563</v>
      </c>
      <c r="M68" s="4">
        <v>133.58</v>
      </c>
      <c r="N68" s="4">
        <v>127.34</v>
      </c>
      <c r="O68" s="4">
        <v>129.8</v>
      </c>
      <c r="P68" s="4">
        <f t="shared" ref="P68:P83" si="18">AVERAGE(M68:O68)</f>
        <v>130.24</v>
      </c>
      <c r="Q68" s="9">
        <f t="shared" ref="Q68:Q83" si="19">STDEVP(M68:O68)</f>
        <v>2.5663982543635</v>
      </c>
      <c r="R68" s="4">
        <v>9.47</v>
      </c>
      <c r="S68" s="4">
        <v>0.749</v>
      </c>
      <c r="T68" s="4">
        <v>0.232662192393736</v>
      </c>
      <c r="U68" s="4">
        <v>1.102</v>
      </c>
      <c r="V68" s="9">
        <f t="shared" ref="V68:V83" si="20">(S68/R68+T68)*U68</f>
        <v>0.343552975722227</v>
      </c>
    </row>
    <row r="69" spans="1:22">
      <c r="A69" s="4"/>
      <c r="B69" s="12" t="s">
        <v>12</v>
      </c>
      <c r="C69" s="4">
        <v>1.099</v>
      </c>
      <c r="D69" s="4">
        <v>0.964</v>
      </c>
      <c r="E69" s="4">
        <v>0.853</v>
      </c>
      <c r="F69" s="4">
        <f t="shared" si="14"/>
        <v>0.972</v>
      </c>
      <c r="G69" s="9">
        <f t="shared" si="15"/>
        <v>0.100588269693837</v>
      </c>
      <c r="H69" s="4">
        <v>0.301</v>
      </c>
      <c r="I69" s="4">
        <v>0.204</v>
      </c>
      <c r="J69" s="4">
        <v>0.242</v>
      </c>
      <c r="K69" s="4">
        <f t="shared" si="16"/>
        <v>0.249</v>
      </c>
      <c r="L69" s="9">
        <f t="shared" si="17"/>
        <v>0.0399082280572148</v>
      </c>
      <c r="M69" s="4">
        <v>154.39</v>
      </c>
      <c r="N69" s="4">
        <v>149.18</v>
      </c>
      <c r="O69" s="4">
        <v>153.06</v>
      </c>
      <c r="P69" s="4">
        <f t="shared" si="18"/>
        <v>152.21</v>
      </c>
      <c r="Q69" s="9">
        <f t="shared" si="19"/>
        <v>2.21026393597385</v>
      </c>
      <c r="R69" s="4">
        <v>10.74</v>
      </c>
      <c r="S69" s="4">
        <v>0.957</v>
      </c>
      <c r="T69" s="4">
        <v>0.256172839506173</v>
      </c>
      <c r="U69" s="4">
        <v>1.221</v>
      </c>
      <c r="V69" s="9">
        <f t="shared" si="20"/>
        <v>0.421585640388993</v>
      </c>
    </row>
    <row r="70" spans="1:22">
      <c r="A70" s="4"/>
      <c r="B70" s="12" t="s">
        <v>13</v>
      </c>
      <c r="C70" s="4">
        <v>1.206</v>
      </c>
      <c r="D70" s="4">
        <v>1.044</v>
      </c>
      <c r="E70" s="4">
        <v>1.131</v>
      </c>
      <c r="F70" s="4">
        <f t="shared" si="14"/>
        <v>1.127</v>
      </c>
      <c r="G70" s="9">
        <f t="shared" si="15"/>
        <v>0.0661966766537414</v>
      </c>
      <c r="H70" s="4">
        <v>0.405</v>
      </c>
      <c r="I70" s="4">
        <v>0.361</v>
      </c>
      <c r="J70" s="4">
        <v>0.35</v>
      </c>
      <c r="K70" s="4">
        <f t="shared" si="16"/>
        <v>0.372</v>
      </c>
      <c r="L70" s="9">
        <f t="shared" si="17"/>
        <v>0.0237627158941622</v>
      </c>
      <c r="M70" s="4">
        <v>163.21</v>
      </c>
      <c r="N70" s="4">
        <v>157.14</v>
      </c>
      <c r="O70" s="4">
        <v>162.86</v>
      </c>
      <c r="P70" s="4">
        <f t="shared" si="18"/>
        <v>161.07</v>
      </c>
      <c r="Q70" s="9">
        <f t="shared" si="19"/>
        <v>2.78260070198128</v>
      </c>
      <c r="R70" s="4">
        <v>12.15</v>
      </c>
      <c r="S70" s="4">
        <v>1.067</v>
      </c>
      <c r="T70" s="4">
        <v>0.330079858030169</v>
      </c>
      <c r="U70" s="4">
        <v>1.499</v>
      </c>
      <c r="V70" s="9">
        <f t="shared" si="20"/>
        <v>0.626430283318911</v>
      </c>
    </row>
    <row r="71" spans="1:22">
      <c r="A71" s="4"/>
      <c r="B71" s="12" t="s">
        <v>14</v>
      </c>
      <c r="C71" s="4">
        <v>0.946</v>
      </c>
      <c r="D71" s="4">
        <v>0.825</v>
      </c>
      <c r="E71" s="4">
        <v>0.734</v>
      </c>
      <c r="F71" s="4">
        <f t="shared" si="14"/>
        <v>0.835</v>
      </c>
      <c r="G71" s="9">
        <f t="shared" si="15"/>
        <v>0.086837012078184</v>
      </c>
      <c r="H71" s="4">
        <v>0.201</v>
      </c>
      <c r="I71" s="4">
        <v>0.157</v>
      </c>
      <c r="J71" s="4">
        <v>0.152</v>
      </c>
      <c r="K71" s="4">
        <f t="shared" si="16"/>
        <v>0.17</v>
      </c>
      <c r="L71" s="9">
        <f t="shared" si="17"/>
        <v>0.0220151463012778</v>
      </c>
      <c r="M71" s="4">
        <v>122.19</v>
      </c>
      <c r="N71" s="4">
        <v>117.28</v>
      </c>
      <c r="O71" s="4">
        <v>119.99</v>
      </c>
      <c r="P71" s="4">
        <f t="shared" si="18"/>
        <v>119.82</v>
      </c>
      <c r="Q71" s="9">
        <f t="shared" si="19"/>
        <v>2.00810026310109</v>
      </c>
      <c r="R71" s="4">
        <v>8.12</v>
      </c>
      <c r="S71" s="4">
        <v>0.663</v>
      </c>
      <c r="T71" s="4">
        <v>0.203592814371258</v>
      </c>
      <c r="U71" s="4">
        <v>1.005</v>
      </c>
      <c r="V71" s="9">
        <f t="shared" si="20"/>
        <v>0.28666927598006</v>
      </c>
    </row>
    <row r="72" spans="1:22">
      <c r="A72" s="4" t="s">
        <v>15</v>
      </c>
      <c r="B72" s="12" t="s">
        <v>11</v>
      </c>
      <c r="C72" s="4">
        <v>0.806</v>
      </c>
      <c r="D72" s="4">
        <v>0.724</v>
      </c>
      <c r="E72" s="4">
        <v>0.864</v>
      </c>
      <c r="F72" s="4">
        <f t="shared" si="14"/>
        <v>0.798</v>
      </c>
      <c r="G72" s="9">
        <f t="shared" si="15"/>
        <v>0.0574340201158396</v>
      </c>
      <c r="H72" s="4">
        <v>0.287</v>
      </c>
      <c r="I72" s="4">
        <v>0.184</v>
      </c>
      <c r="J72" s="4">
        <v>0.156</v>
      </c>
      <c r="K72" s="4">
        <f t="shared" si="16"/>
        <v>0.209</v>
      </c>
      <c r="L72" s="9">
        <f t="shared" si="17"/>
        <v>0.0563264295572395</v>
      </c>
      <c r="M72" s="4">
        <v>130.12</v>
      </c>
      <c r="N72" s="4">
        <v>124.56</v>
      </c>
      <c r="O72" s="4">
        <v>127.58</v>
      </c>
      <c r="P72" s="4">
        <f t="shared" si="18"/>
        <v>127.42</v>
      </c>
      <c r="Q72" s="9">
        <f t="shared" si="19"/>
        <v>2.27267830250273</v>
      </c>
      <c r="R72" s="4">
        <v>11.25</v>
      </c>
      <c r="S72" s="4">
        <v>0.817</v>
      </c>
      <c r="T72" s="4">
        <v>0.261904761904762</v>
      </c>
      <c r="U72" s="4">
        <v>1.007</v>
      </c>
      <c r="V72" s="9">
        <f t="shared" si="20"/>
        <v>0.336868673015873</v>
      </c>
    </row>
    <row r="73" spans="1:22">
      <c r="A73" s="4"/>
      <c r="B73" s="12" t="s">
        <v>12</v>
      </c>
      <c r="C73" s="4">
        <v>0.906</v>
      </c>
      <c r="D73" s="4">
        <v>0.968</v>
      </c>
      <c r="E73" s="4">
        <v>0.796</v>
      </c>
      <c r="F73" s="4">
        <f t="shared" si="14"/>
        <v>0.89</v>
      </c>
      <c r="G73" s="9">
        <f t="shared" si="15"/>
        <v>0.0711243043316886</v>
      </c>
      <c r="H73" s="4">
        <v>0.281</v>
      </c>
      <c r="I73" s="4">
        <v>0.201</v>
      </c>
      <c r="J73" s="4">
        <v>0.202</v>
      </c>
      <c r="K73" s="4">
        <f t="shared" si="16"/>
        <v>0.228</v>
      </c>
      <c r="L73" s="9">
        <f t="shared" si="17"/>
        <v>0.0374788829431544</v>
      </c>
      <c r="M73" s="4">
        <v>141.17</v>
      </c>
      <c r="N73" s="4">
        <v>137.15</v>
      </c>
      <c r="O73" s="4">
        <v>140.45</v>
      </c>
      <c r="P73" s="4">
        <f t="shared" si="18"/>
        <v>139.59</v>
      </c>
      <c r="Q73" s="9">
        <f t="shared" si="19"/>
        <v>1.75019998857273</v>
      </c>
      <c r="R73" s="4">
        <v>12.14</v>
      </c>
      <c r="S73" s="4">
        <v>0.943</v>
      </c>
      <c r="T73" s="4">
        <v>0.256179775280899</v>
      </c>
      <c r="U73" s="4">
        <v>1.118</v>
      </c>
      <c r="V73" s="9">
        <f t="shared" si="20"/>
        <v>0.373251987116599</v>
      </c>
    </row>
    <row r="74" spans="1:22">
      <c r="A74" s="4"/>
      <c r="B74" s="12" t="s">
        <v>13</v>
      </c>
      <c r="C74" s="4">
        <v>1.082</v>
      </c>
      <c r="D74" s="4">
        <v>1.132</v>
      </c>
      <c r="E74" s="4">
        <v>1.257</v>
      </c>
      <c r="F74" s="4">
        <f t="shared" si="14"/>
        <v>1.157</v>
      </c>
      <c r="G74" s="9">
        <f t="shared" si="15"/>
        <v>0.0735980072193987</v>
      </c>
      <c r="H74" s="4">
        <v>0.401</v>
      </c>
      <c r="I74" s="4">
        <v>0.302</v>
      </c>
      <c r="J74" s="4">
        <v>0.287</v>
      </c>
      <c r="K74" s="4">
        <f t="shared" si="16"/>
        <v>0.33</v>
      </c>
      <c r="L74" s="9">
        <f t="shared" si="17"/>
        <v>0.0505766744656072</v>
      </c>
      <c r="M74" s="4">
        <v>144.86</v>
      </c>
      <c r="N74" s="4">
        <v>139.97</v>
      </c>
      <c r="O74" s="4">
        <v>141.62</v>
      </c>
      <c r="P74" s="4">
        <f t="shared" si="18"/>
        <v>142.15</v>
      </c>
      <c r="Q74" s="9">
        <f t="shared" si="19"/>
        <v>2.03120653799657</v>
      </c>
      <c r="R74" s="4">
        <v>13.24</v>
      </c>
      <c r="S74" s="4">
        <v>1.018</v>
      </c>
      <c r="T74" s="4">
        <v>0.285220397579948</v>
      </c>
      <c r="U74" s="4">
        <v>1.487</v>
      </c>
      <c r="V74" s="9">
        <f t="shared" si="20"/>
        <v>0.538455510657576</v>
      </c>
    </row>
    <row r="75" spans="1:22">
      <c r="A75" s="4"/>
      <c r="B75" s="12" t="s">
        <v>14</v>
      </c>
      <c r="C75" s="4">
        <v>0.789</v>
      </c>
      <c r="D75" s="4">
        <v>0.732</v>
      </c>
      <c r="E75" s="4">
        <v>0.714</v>
      </c>
      <c r="F75" s="4">
        <f t="shared" si="14"/>
        <v>0.745</v>
      </c>
      <c r="G75" s="9">
        <f t="shared" si="15"/>
        <v>0.0319687347262916</v>
      </c>
      <c r="H75" s="4">
        <v>0.207</v>
      </c>
      <c r="I75" s="4">
        <v>0.146</v>
      </c>
      <c r="J75" s="4">
        <v>0.172</v>
      </c>
      <c r="K75" s="4">
        <f t="shared" si="16"/>
        <v>0.175</v>
      </c>
      <c r="L75" s="9">
        <f t="shared" si="17"/>
        <v>0.0249933324442073</v>
      </c>
      <c r="M75" s="4">
        <v>113.24</v>
      </c>
      <c r="N75" s="4">
        <v>107.16</v>
      </c>
      <c r="O75" s="4">
        <v>112.27</v>
      </c>
      <c r="P75" s="4">
        <f t="shared" si="18"/>
        <v>110.89</v>
      </c>
      <c r="Q75" s="9">
        <f t="shared" si="19"/>
        <v>2.66707080270972</v>
      </c>
      <c r="R75" s="4">
        <v>10.87</v>
      </c>
      <c r="S75" s="4">
        <v>0.645</v>
      </c>
      <c r="T75" s="4">
        <v>0.23489932885906</v>
      </c>
      <c r="U75" s="4">
        <v>0.92</v>
      </c>
      <c r="V75" s="9">
        <f t="shared" si="20"/>
        <v>0.27069799892568</v>
      </c>
    </row>
    <row r="76" spans="1:22">
      <c r="A76" s="4" t="s">
        <v>16</v>
      </c>
      <c r="B76" s="12" t="s">
        <v>11</v>
      </c>
      <c r="C76" s="4">
        <v>0.91</v>
      </c>
      <c r="D76" s="4">
        <v>0.861</v>
      </c>
      <c r="E76" s="4">
        <v>0.842</v>
      </c>
      <c r="F76" s="4">
        <f t="shared" si="14"/>
        <v>0.871</v>
      </c>
      <c r="G76" s="9">
        <f t="shared" si="15"/>
        <v>0.0286472802664872</v>
      </c>
      <c r="H76" s="4">
        <v>0.227</v>
      </c>
      <c r="I76" s="4">
        <v>0.186</v>
      </c>
      <c r="J76" s="4">
        <v>0.199</v>
      </c>
      <c r="K76" s="4">
        <f t="shared" si="16"/>
        <v>0.204</v>
      </c>
      <c r="L76" s="9">
        <f t="shared" si="17"/>
        <v>0.0171075032271418</v>
      </c>
      <c r="M76" s="4">
        <v>150.58</v>
      </c>
      <c r="N76" s="4">
        <v>146.27</v>
      </c>
      <c r="O76" s="4">
        <v>147.66</v>
      </c>
      <c r="P76" s="4">
        <f t="shared" si="18"/>
        <v>148.17</v>
      </c>
      <c r="Q76" s="9">
        <f t="shared" si="19"/>
        <v>1.79612545961207</v>
      </c>
      <c r="R76" s="4">
        <v>9.07</v>
      </c>
      <c r="S76" s="4">
        <v>1.002</v>
      </c>
      <c r="T76" s="4">
        <v>0.234213547646384</v>
      </c>
      <c r="U76" s="4">
        <v>1.075</v>
      </c>
      <c r="V76" s="9">
        <f t="shared" si="20"/>
        <v>0.370539210908396</v>
      </c>
    </row>
    <row r="77" spans="1:22">
      <c r="A77" s="4"/>
      <c r="B77" s="12" t="s">
        <v>12</v>
      </c>
      <c r="C77" s="4">
        <v>1.028</v>
      </c>
      <c r="D77" s="4">
        <v>1.007</v>
      </c>
      <c r="E77" s="4">
        <v>1.001</v>
      </c>
      <c r="F77" s="4">
        <f t="shared" si="14"/>
        <v>1.012</v>
      </c>
      <c r="G77" s="9">
        <f t="shared" si="15"/>
        <v>0.0115758369027903</v>
      </c>
      <c r="H77" s="4">
        <v>0.303</v>
      </c>
      <c r="I77" s="4">
        <v>0.257</v>
      </c>
      <c r="J77" s="4">
        <v>0.277</v>
      </c>
      <c r="K77" s="4">
        <f t="shared" si="16"/>
        <v>0.279</v>
      </c>
      <c r="L77" s="9">
        <f t="shared" si="17"/>
        <v>0.0188325958557674</v>
      </c>
      <c r="M77" s="4">
        <v>165.55</v>
      </c>
      <c r="N77" s="4">
        <v>159.28</v>
      </c>
      <c r="O77" s="4">
        <v>165.52</v>
      </c>
      <c r="P77" s="4">
        <f t="shared" si="18"/>
        <v>163.45</v>
      </c>
      <c r="Q77" s="9">
        <f t="shared" si="19"/>
        <v>2.94866071293393</v>
      </c>
      <c r="R77" s="4">
        <v>11.27</v>
      </c>
      <c r="S77" s="4">
        <v>0.998</v>
      </c>
      <c r="T77" s="4">
        <v>0.275691699604743</v>
      </c>
      <c r="U77" s="4">
        <v>1.291</v>
      </c>
      <c r="V77" s="9">
        <f t="shared" si="20"/>
        <v>0.470240788093894</v>
      </c>
    </row>
    <row r="78" spans="1:22">
      <c r="A78" s="4"/>
      <c r="B78" s="12" t="s">
        <v>13</v>
      </c>
      <c r="C78" s="4">
        <v>1.3</v>
      </c>
      <c r="D78" s="4">
        <v>1.351</v>
      </c>
      <c r="E78" s="4">
        <v>1.3</v>
      </c>
      <c r="F78" s="4">
        <f t="shared" si="14"/>
        <v>1.317</v>
      </c>
      <c r="G78" s="9">
        <f t="shared" si="15"/>
        <v>0.0240416305603426</v>
      </c>
      <c r="H78" s="4">
        <v>0.403</v>
      </c>
      <c r="I78" s="4">
        <v>0.354</v>
      </c>
      <c r="J78" s="4">
        <v>0.389</v>
      </c>
      <c r="K78" s="4">
        <f t="shared" si="16"/>
        <v>0.382</v>
      </c>
      <c r="L78" s="9">
        <f t="shared" si="17"/>
        <v>0.0206074420214317</v>
      </c>
      <c r="M78" s="4">
        <v>173.14</v>
      </c>
      <c r="N78" s="4">
        <v>168.17</v>
      </c>
      <c r="O78" s="4">
        <v>169.23</v>
      </c>
      <c r="P78" s="4">
        <f t="shared" si="18"/>
        <v>170.18</v>
      </c>
      <c r="Q78" s="9">
        <f t="shared" si="19"/>
        <v>2.13730359721465</v>
      </c>
      <c r="R78" s="4">
        <v>12.78</v>
      </c>
      <c r="S78" s="4">
        <v>1.112</v>
      </c>
      <c r="T78" s="4">
        <v>0.290053151100987</v>
      </c>
      <c r="U78" s="4">
        <v>1.699</v>
      </c>
      <c r="V78" s="9">
        <f t="shared" si="20"/>
        <v>0.640631915614161</v>
      </c>
    </row>
    <row r="79" spans="1:22">
      <c r="A79" s="4"/>
      <c r="B79" s="12" t="s">
        <v>14</v>
      </c>
      <c r="C79" s="4">
        <v>0.87</v>
      </c>
      <c r="D79" s="4">
        <v>0.79</v>
      </c>
      <c r="E79" s="4">
        <v>0.62</v>
      </c>
      <c r="F79" s="4">
        <f t="shared" si="14"/>
        <v>0.76</v>
      </c>
      <c r="G79" s="9">
        <f t="shared" si="15"/>
        <v>0.104243305140746</v>
      </c>
      <c r="H79" s="4">
        <v>0.201</v>
      </c>
      <c r="I79" s="4">
        <v>0.151</v>
      </c>
      <c r="J79" s="4">
        <v>0.194</v>
      </c>
      <c r="K79" s="4">
        <f t="shared" si="16"/>
        <v>0.182</v>
      </c>
      <c r="L79" s="9">
        <f t="shared" si="17"/>
        <v>0.0221058061754523</v>
      </c>
      <c r="M79" s="4">
        <v>131.24</v>
      </c>
      <c r="N79" s="4">
        <v>127.16</v>
      </c>
      <c r="O79" s="4">
        <v>131.18</v>
      </c>
      <c r="P79" s="4">
        <f t="shared" si="18"/>
        <v>129.86</v>
      </c>
      <c r="Q79" s="9">
        <f t="shared" si="19"/>
        <v>1.90934543757803</v>
      </c>
      <c r="R79" s="4">
        <v>8.57</v>
      </c>
      <c r="S79" s="4">
        <v>0.736</v>
      </c>
      <c r="T79" s="4">
        <v>0.239473684210526</v>
      </c>
      <c r="U79" s="4">
        <v>0.942</v>
      </c>
      <c r="V79" s="9">
        <f t="shared" si="20"/>
        <v>0.306484093840201</v>
      </c>
    </row>
    <row r="80" spans="1:22">
      <c r="A80" s="4" t="s">
        <v>17</v>
      </c>
      <c r="B80" s="12" t="s">
        <v>11</v>
      </c>
      <c r="C80" s="4">
        <v>0.99</v>
      </c>
      <c r="D80" s="4">
        <v>0.941</v>
      </c>
      <c r="E80" s="4">
        <v>0.955</v>
      </c>
      <c r="F80" s="4">
        <f t="shared" si="14"/>
        <v>0.962</v>
      </c>
      <c r="G80" s="9">
        <f t="shared" si="15"/>
        <v>0.0206074420214317</v>
      </c>
      <c r="H80" s="4">
        <v>0.299</v>
      </c>
      <c r="I80" s="4">
        <v>0.202</v>
      </c>
      <c r="J80" s="4">
        <v>0.267</v>
      </c>
      <c r="K80" s="4">
        <f t="shared" si="16"/>
        <v>0.256</v>
      </c>
      <c r="L80" s="9">
        <f t="shared" si="17"/>
        <v>0.0403567425180312</v>
      </c>
      <c r="M80" s="4">
        <v>134.27</v>
      </c>
      <c r="N80" s="4">
        <v>128.16</v>
      </c>
      <c r="O80" s="4">
        <v>129.55</v>
      </c>
      <c r="P80" s="4">
        <f t="shared" si="18"/>
        <v>130.66</v>
      </c>
      <c r="Q80" s="9">
        <f t="shared" si="19"/>
        <v>2.61496972576485</v>
      </c>
      <c r="R80" s="4">
        <v>10.28</v>
      </c>
      <c r="S80" s="4">
        <v>0.817</v>
      </c>
      <c r="T80" s="4">
        <v>0.266112266112266</v>
      </c>
      <c r="U80" s="4">
        <v>1.218</v>
      </c>
      <c r="V80" s="9">
        <f t="shared" si="20"/>
        <v>0.420924934677269</v>
      </c>
    </row>
    <row r="81" spans="1:22">
      <c r="A81" s="4"/>
      <c r="B81" s="12" t="s">
        <v>12</v>
      </c>
      <c r="C81" s="4">
        <v>1.145</v>
      </c>
      <c r="D81" s="4">
        <v>1.1</v>
      </c>
      <c r="E81" s="4">
        <v>1.115</v>
      </c>
      <c r="F81" s="4">
        <f t="shared" si="14"/>
        <v>1.12</v>
      </c>
      <c r="G81" s="9">
        <f t="shared" si="15"/>
        <v>0.0187082869338697</v>
      </c>
      <c r="H81" s="4">
        <v>0.324</v>
      </c>
      <c r="I81" s="4">
        <v>0.274</v>
      </c>
      <c r="J81" s="4">
        <v>0.308</v>
      </c>
      <c r="K81" s="4">
        <f t="shared" si="16"/>
        <v>0.302</v>
      </c>
      <c r="L81" s="9">
        <f t="shared" si="17"/>
        <v>0.0208486610281492</v>
      </c>
      <c r="M81" s="4">
        <v>150.17</v>
      </c>
      <c r="N81" s="4">
        <v>142.17</v>
      </c>
      <c r="O81" s="4">
        <v>153.91</v>
      </c>
      <c r="P81" s="4">
        <f t="shared" si="18"/>
        <v>148.75</v>
      </c>
      <c r="Q81" s="9">
        <f t="shared" si="19"/>
        <v>4.89688336257529</v>
      </c>
      <c r="R81" s="4">
        <v>11.39</v>
      </c>
      <c r="S81" s="4">
        <v>1.016</v>
      </c>
      <c r="T81" s="4">
        <v>0.269642857142857</v>
      </c>
      <c r="U81" s="4">
        <v>1.422</v>
      </c>
      <c r="V81" s="9">
        <f t="shared" si="20"/>
        <v>0.51027604101342</v>
      </c>
    </row>
    <row r="82" spans="1:22">
      <c r="A82" s="4"/>
      <c r="B82" s="12" t="s">
        <v>13</v>
      </c>
      <c r="C82" s="4">
        <v>1.527</v>
      </c>
      <c r="D82" s="4">
        <v>1.584</v>
      </c>
      <c r="E82" s="4">
        <v>1.575</v>
      </c>
      <c r="F82" s="4">
        <f t="shared" si="14"/>
        <v>1.562</v>
      </c>
      <c r="G82" s="9">
        <f t="shared" si="15"/>
        <v>0.0250199920063937</v>
      </c>
      <c r="H82" s="4">
        <v>0.469</v>
      </c>
      <c r="I82" s="4">
        <v>0.401</v>
      </c>
      <c r="J82" s="4">
        <v>0.393</v>
      </c>
      <c r="K82" s="4">
        <f t="shared" si="16"/>
        <v>0.421</v>
      </c>
      <c r="L82" s="9">
        <f t="shared" si="17"/>
        <v>0.0340978982734518</v>
      </c>
      <c r="M82" s="4">
        <v>155.05</v>
      </c>
      <c r="N82" s="4">
        <v>150.69</v>
      </c>
      <c r="O82" s="4">
        <v>154.13</v>
      </c>
      <c r="P82" s="4">
        <f t="shared" si="18"/>
        <v>153.29</v>
      </c>
      <c r="Q82" s="9">
        <f t="shared" si="19"/>
        <v>1.87645055001902</v>
      </c>
      <c r="R82" s="4">
        <v>13.01</v>
      </c>
      <c r="S82" s="4">
        <v>1.146</v>
      </c>
      <c r="T82" s="4">
        <v>0.269526248399488</v>
      </c>
      <c r="U82" s="4">
        <v>1.983</v>
      </c>
      <c r="V82" s="9">
        <f t="shared" si="20"/>
        <v>0.709145262336369</v>
      </c>
    </row>
    <row r="83" spans="1:22">
      <c r="A83" s="4"/>
      <c r="B83" s="12" t="s">
        <v>14</v>
      </c>
      <c r="C83" s="4">
        <v>0.79</v>
      </c>
      <c r="D83" s="4">
        <v>0.743</v>
      </c>
      <c r="E83" s="4">
        <v>0.777</v>
      </c>
      <c r="F83" s="4">
        <f t="shared" si="14"/>
        <v>0.77</v>
      </c>
      <c r="G83" s="9">
        <f t="shared" si="15"/>
        <v>0.0198158185969358</v>
      </c>
      <c r="H83" s="4">
        <v>0.21</v>
      </c>
      <c r="I83" s="4">
        <v>0.174</v>
      </c>
      <c r="J83" s="4">
        <v>0.204</v>
      </c>
      <c r="K83" s="4">
        <f t="shared" si="16"/>
        <v>0.196</v>
      </c>
      <c r="L83" s="9">
        <f t="shared" si="17"/>
        <v>0.0157480157480236</v>
      </c>
      <c r="M83" s="4">
        <v>117.14</v>
      </c>
      <c r="N83" s="4">
        <v>112.13</v>
      </c>
      <c r="O83" s="4">
        <v>115.97</v>
      </c>
      <c r="P83" s="4">
        <f t="shared" si="18"/>
        <v>115.08</v>
      </c>
      <c r="Q83" s="9">
        <f t="shared" si="19"/>
        <v>2.13995327051784</v>
      </c>
      <c r="R83" s="4">
        <v>9.47</v>
      </c>
      <c r="S83" s="4">
        <v>0.792</v>
      </c>
      <c r="T83" s="4">
        <v>0.254545454545455</v>
      </c>
      <c r="U83" s="4">
        <v>0.966</v>
      </c>
      <c r="V83" s="9">
        <f t="shared" si="20"/>
        <v>0.326679927042335</v>
      </c>
    </row>
    <row r="84" s="1" customFormat="1" spans="2:2">
      <c r="B84" s="13"/>
    </row>
    <row r="86" ht="42" customHeight="1" spans="1:17">
      <c r="A86" s="2" t="s">
        <v>36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="1" customFormat="1" ht="46" customHeight="1" spans="1:17">
      <c r="A87" s="10"/>
      <c r="B87" s="11"/>
      <c r="C87" s="4" t="s">
        <v>23</v>
      </c>
      <c r="D87" s="4"/>
      <c r="E87" s="4"/>
      <c r="F87" s="4"/>
      <c r="G87" s="4"/>
      <c r="H87" s="3" t="s">
        <v>24</v>
      </c>
      <c r="I87" s="4"/>
      <c r="J87" s="4"/>
      <c r="K87" s="4"/>
      <c r="L87" s="4"/>
      <c r="M87" s="3" t="s">
        <v>25</v>
      </c>
      <c r="N87" s="4"/>
      <c r="O87" s="4"/>
      <c r="P87" s="4"/>
      <c r="Q87" s="4"/>
    </row>
    <row r="88" s="1" customFormat="1" ht="18" customHeight="1" spans="1:17">
      <c r="A88" s="11"/>
      <c r="B88" s="11"/>
      <c r="C88" s="4" t="s">
        <v>6</v>
      </c>
      <c r="D88" s="4" t="s">
        <v>7</v>
      </c>
      <c r="E88" s="4" t="s">
        <v>8</v>
      </c>
      <c r="F88" s="4" t="s">
        <v>9</v>
      </c>
      <c r="G88" s="4" t="s">
        <v>26</v>
      </c>
      <c r="H88" s="4" t="s">
        <v>6</v>
      </c>
      <c r="I88" s="4" t="s">
        <v>7</v>
      </c>
      <c r="J88" s="4" t="s">
        <v>8</v>
      </c>
      <c r="K88" s="4" t="s">
        <v>9</v>
      </c>
      <c r="L88" s="4" t="s">
        <v>26</v>
      </c>
      <c r="M88" s="4" t="s">
        <v>6</v>
      </c>
      <c r="N88" s="4" t="s">
        <v>7</v>
      </c>
      <c r="O88" s="4" t="s">
        <v>8</v>
      </c>
      <c r="P88" s="4" t="s">
        <v>9</v>
      </c>
      <c r="Q88" s="9" t="s">
        <v>26</v>
      </c>
    </row>
    <row r="89" spans="1:17">
      <c r="A89" s="4" t="s">
        <v>10</v>
      </c>
      <c r="B89" s="12" t="s">
        <v>19</v>
      </c>
      <c r="C89" s="4">
        <v>10.98</v>
      </c>
      <c r="D89" s="4">
        <v>10.51</v>
      </c>
      <c r="E89" s="4">
        <v>10.73</v>
      </c>
      <c r="F89" s="4">
        <f t="shared" ref="F89:F104" si="21">AVERAGE(C89:E89)</f>
        <v>10.74</v>
      </c>
      <c r="G89" s="9">
        <f t="shared" ref="G89:G104" si="22">STDEVP(C89:E89)</f>
        <v>0.192006944318863</v>
      </c>
      <c r="H89" s="4">
        <v>0.99</v>
      </c>
      <c r="I89" s="4">
        <v>0.927</v>
      </c>
      <c r="J89" s="4">
        <v>0.954</v>
      </c>
      <c r="K89" s="4">
        <f t="shared" ref="K89:K104" si="23">AVERAGE(H89:J89)</f>
        <v>0.957</v>
      </c>
      <c r="L89" s="9">
        <f t="shared" ref="L89:L104" si="24">STDEVP(H89:J89)</f>
        <v>0.0258069758011279</v>
      </c>
      <c r="M89" s="4">
        <v>7</v>
      </c>
      <c r="N89" s="4">
        <v>6.8</v>
      </c>
      <c r="O89" s="4">
        <v>6.81</v>
      </c>
      <c r="P89" s="4">
        <f t="shared" ref="P89:P104" si="25">AVERAGE(M89:O89)</f>
        <v>6.87</v>
      </c>
      <c r="Q89" s="9">
        <f t="shared" ref="Q89:Q104" si="26">STDEVP(M89:O89)</f>
        <v>0.0920144916122819</v>
      </c>
    </row>
    <row r="90" spans="1:17">
      <c r="A90" s="4"/>
      <c r="B90" s="12" t="s">
        <v>20</v>
      </c>
      <c r="C90" s="4">
        <v>10.09</v>
      </c>
      <c r="D90" s="4">
        <v>9.72</v>
      </c>
      <c r="E90" s="4">
        <v>9.8</v>
      </c>
      <c r="F90" s="4">
        <f t="shared" si="21"/>
        <v>9.87</v>
      </c>
      <c r="G90" s="9">
        <f t="shared" si="22"/>
        <v>0.158954920234218</v>
      </c>
      <c r="H90" s="4">
        <v>0.89</v>
      </c>
      <c r="I90" s="4">
        <v>0.791</v>
      </c>
      <c r="J90" s="4">
        <v>0.728</v>
      </c>
      <c r="K90" s="4">
        <f t="shared" si="23"/>
        <v>0.803</v>
      </c>
      <c r="L90" s="9">
        <f t="shared" si="24"/>
        <v>0.0666783323126786</v>
      </c>
      <c r="M90" s="4">
        <v>6.5</v>
      </c>
      <c r="N90" s="4">
        <v>6.05</v>
      </c>
      <c r="O90" s="4">
        <v>6.05</v>
      </c>
      <c r="P90" s="4">
        <f t="shared" si="25"/>
        <v>6.2</v>
      </c>
      <c r="Q90" s="9">
        <f t="shared" si="26"/>
        <v>0.212132034355964</v>
      </c>
    </row>
    <row r="91" spans="1:17">
      <c r="A91" s="4"/>
      <c r="B91" s="12" t="s">
        <v>21</v>
      </c>
      <c r="C91" s="4">
        <v>9.19</v>
      </c>
      <c r="D91" s="4">
        <v>8.89</v>
      </c>
      <c r="E91" s="4">
        <v>8.95</v>
      </c>
      <c r="F91" s="4">
        <f t="shared" si="21"/>
        <v>9.01</v>
      </c>
      <c r="G91" s="9">
        <f t="shared" si="22"/>
        <v>0.129614813968157</v>
      </c>
      <c r="H91" s="4">
        <v>0.709</v>
      </c>
      <c r="I91" s="4">
        <v>0.687</v>
      </c>
      <c r="J91" s="4">
        <v>0.686</v>
      </c>
      <c r="K91" s="4">
        <f t="shared" si="23"/>
        <v>0.694</v>
      </c>
      <c r="L91" s="9">
        <f t="shared" si="24"/>
        <v>0.0106144555520604</v>
      </c>
      <c r="M91" s="4">
        <v>6.1</v>
      </c>
      <c r="N91" s="4">
        <v>5.8</v>
      </c>
      <c r="O91" s="4">
        <v>5.95</v>
      </c>
      <c r="P91" s="4">
        <f t="shared" si="25"/>
        <v>5.95</v>
      </c>
      <c r="Q91" s="9">
        <f t="shared" si="26"/>
        <v>0.122474487139159</v>
      </c>
    </row>
    <row r="92" spans="1:17">
      <c r="A92" s="4"/>
      <c r="B92" s="12" t="s">
        <v>14</v>
      </c>
      <c r="C92" s="4">
        <v>8.15</v>
      </c>
      <c r="D92" s="4">
        <v>8.02</v>
      </c>
      <c r="E92" s="4">
        <v>8.19</v>
      </c>
      <c r="F92" s="4">
        <f t="shared" si="21"/>
        <v>8.12</v>
      </c>
      <c r="G92" s="9">
        <f t="shared" si="22"/>
        <v>0.0725718035235909</v>
      </c>
      <c r="H92" s="4">
        <v>0.699</v>
      </c>
      <c r="I92" s="4">
        <v>0.659</v>
      </c>
      <c r="J92" s="4">
        <v>0.631</v>
      </c>
      <c r="K92" s="4">
        <f t="shared" si="23"/>
        <v>0.663</v>
      </c>
      <c r="L92" s="9">
        <f t="shared" si="24"/>
        <v>0.0279045993819418</v>
      </c>
      <c r="M92" s="4">
        <v>5.2</v>
      </c>
      <c r="N92" s="4">
        <v>4.95</v>
      </c>
      <c r="O92" s="4">
        <v>5</v>
      </c>
      <c r="P92" s="4">
        <f t="shared" si="25"/>
        <v>5.05</v>
      </c>
      <c r="Q92" s="9">
        <f t="shared" si="26"/>
        <v>0.108012344973464</v>
      </c>
    </row>
    <row r="93" spans="1:17">
      <c r="A93" s="4" t="s">
        <v>15</v>
      </c>
      <c r="B93" s="12" t="s">
        <v>19</v>
      </c>
      <c r="C93" s="4">
        <v>12.35</v>
      </c>
      <c r="D93" s="4">
        <v>12.07</v>
      </c>
      <c r="E93" s="4">
        <v>12</v>
      </c>
      <c r="F93" s="4">
        <f t="shared" si="21"/>
        <v>12.14</v>
      </c>
      <c r="G93" s="9">
        <f t="shared" si="22"/>
        <v>0.15121728296285</v>
      </c>
      <c r="H93" s="4">
        <v>0.997</v>
      </c>
      <c r="I93" s="4">
        <v>0.91</v>
      </c>
      <c r="J93" s="4">
        <v>0.922</v>
      </c>
      <c r="K93" s="4">
        <f t="shared" si="23"/>
        <v>0.943</v>
      </c>
      <c r="L93" s="9">
        <f t="shared" si="24"/>
        <v>0.0384967531098403</v>
      </c>
      <c r="M93" s="4">
        <v>8.1</v>
      </c>
      <c r="N93" s="4">
        <v>7.2</v>
      </c>
      <c r="O93" s="4">
        <v>7.2</v>
      </c>
      <c r="P93" s="4">
        <f t="shared" si="25"/>
        <v>7.5</v>
      </c>
      <c r="Q93" s="9">
        <f t="shared" si="26"/>
        <v>0.424264068711928</v>
      </c>
    </row>
    <row r="94" spans="1:17">
      <c r="A94" s="4"/>
      <c r="B94" s="12" t="s">
        <v>20</v>
      </c>
      <c r="C94" s="4">
        <v>11.8</v>
      </c>
      <c r="D94" s="4">
        <v>11.02</v>
      </c>
      <c r="E94" s="4">
        <v>11.8</v>
      </c>
      <c r="F94" s="4">
        <f t="shared" si="21"/>
        <v>11.54</v>
      </c>
      <c r="G94" s="9">
        <f t="shared" si="22"/>
        <v>0.367695526217005</v>
      </c>
      <c r="H94" s="4">
        <v>0.891</v>
      </c>
      <c r="I94" s="4">
        <v>0.807</v>
      </c>
      <c r="J94" s="4">
        <v>0.783</v>
      </c>
      <c r="K94" s="4">
        <f t="shared" si="23"/>
        <v>0.827</v>
      </c>
      <c r="L94" s="9">
        <f t="shared" si="24"/>
        <v>0.0463033476111609</v>
      </c>
      <c r="M94" s="4">
        <v>7.1</v>
      </c>
      <c r="N94" s="4">
        <v>6.75</v>
      </c>
      <c r="O94" s="4">
        <v>7</v>
      </c>
      <c r="P94" s="4">
        <f t="shared" si="25"/>
        <v>6.95</v>
      </c>
      <c r="Q94" s="9">
        <f t="shared" si="26"/>
        <v>0.147196014438797</v>
      </c>
    </row>
    <row r="95" spans="1:17">
      <c r="A95" s="4"/>
      <c r="B95" s="12" t="s">
        <v>21</v>
      </c>
      <c r="C95" s="4">
        <v>11.34</v>
      </c>
      <c r="D95" s="4">
        <v>10.35</v>
      </c>
      <c r="E95" s="4">
        <v>11.25</v>
      </c>
      <c r="F95" s="4">
        <f t="shared" si="21"/>
        <v>10.98</v>
      </c>
      <c r="G95" s="9">
        <f t="shared" si="22"/>
        <v>0.44698993277254</v>
      </c>
      <c r="H95" s="4">
        <v>0.791</v>
      </c>
      <c r="I95" s="4">
        <v>0.687</v>
      </c>
      <c r="J95" s="4">
        <v>0.625</v>
      </c>
      <c r="K95" s="4">
        <f t="shared" si="23"/>
        <v>0.701</v>
      </c>
      <c r="L95" s="9">
        <f t="shared" si="24"/>
        <v>0.0684884418472684</v>
      </c>
      <c r="M95" s="4">
        <v>6.75</v>
      </c>
      <c r="N95" s="4">
        <v>6.7</v>
      </c>
      <c r="O95" s="4">
        <v>6.71</v>
      </c>
      <c r="P95" s="4">
        <f t="shared" si="25"/>
        <v>6.72</v>
      </c>
      <c r="Q95" s="9">
        <f t="shared" si="26"/>
        <v>0.0216024689946928</v>
      </c>
    </row>
    <row r="96" spans="1:17">
      <c r="A96" s="4" t="s">
        <v>15</v>
      </c>
      <c r="B96" s="12" t="s">
        <v>14</v>
      </c>
      <c r="C96" s="4">
        <v>10.99</v>
      </c>
      <c r="D96" s="4">
        <v>10.5</v>
      </c>
      <c r="E96" s="4">
        <v>11.12</v>
      </c>
      <c r="F96" s="4">
        <f t="shared" si="21"/>
        <v>10.87</v>
      </c>
      <c r="G96" s="9">
        <f t="shared" si="22"/>
        <v>0.266958174002345</v>
      </c>
      <c r="H96" s="4">
        <v>0.698</v>
      </c>
      <c r="I96" s="4">
        <v>0.603</v>
      </c>
      <c r="J96" s="4">
        <v>0.634</v>
      </c>
      <c r="K96" s="4">
        <f t="shared" si="23"/>
        <v>0.645</v>
      </c>
      <c r="L96" s="9">
        <f t="shared" si="24"/>
        <v>0.0395558676641869</v>
      </c>
      <c r="M96" s="4">
        <v>6.3</v>
      </c>
      <c r="N96" s="4">
        <v>6.05</v>
      </c>
      <c r="O96" s="4">
        <v>5.95</v>
      </c>
      <c r="P96" s="4">
        <f t="shared" si="25"/>
        <v>6.1</v>
      </c>
      <c r="Q96" s="9">
        <f t="shared" si="26"/>
        <v>0.147196014438797</v>
      </c>
    </row>
    <row r="97" spans="1:17">
      <c r="A97" s="4" t="s">
        <v>16</v>
      </c>
      <c r="B97" s="12" t="s">
        <v>19</v>
      </c>
      <c r="C97" s="4">
        <v>11.99</v>
      </c>
      <c r="D97" s="4">
        <v>10.89</v>
      </c>
      <c r="E97" s="4">
        <v>10.93</v>
      </c>
      <c r="F97" s="4">
        <f t="shared" si="21"/>
        <v>11.27</v>
      </c>
      <c r="G97" s="9">
        <f t="shared" si="22"/>
        <v>0.509378706530482</v>
      </c>
      <c r="H97" s="4">
        <v>1.003</v>
      </c>
      <c r="I97" s="4">
        <v>0.98</v>
      </c>
      <c r="J97" s="4">
        <v>1.008</v>
      </c>
      <c r="K97" s="4">
        <f t="shared" si="23"/>
        <v>0.997</v>
      </c>
      <c r="L97" s="9">
        <f t="shared" si="24"/>
        <v>0.0121928941054479</v>
      </c>
      <c r="M97" s="4">
        <v>6.8</v>
      </c>
      <c r="N97" s="4">
        <v>6.35</v>
      </c>
      <c r="O97" s="4">
        <v>6.35</v>
      </c>
      <c r="P97" s="4">
        <f t="shared" si="25"/>
        <v>6.5</v>
      </c>
      <c r="Q97" s="9">
        <f t="shared" si="26"/>
        <v>0.212132034355964</v>
      </c>
    </row>
    <row r="98" spans="1:17">
      <c r="A98" s="4"/>
      <c r="B98" s="12" t="s">
        <v>20</v>
      </c>
      <c r="C98" s="4">
        <v>10.47</v>
      </c>
      <c r="D98" s="4">
        <v>10.02</v>
      </c>
      <c r="E98" s="4">
        <v>10.38</v>
      </c>
      <c r="F98" s="4">
        <f t="shared" si="21"/>
        <v>10.29</v>
      </c>
      <c r="G98" s="9">
        <f t="shared" si="22"/>
        <v>0.194422220952236</v>
      </c>
      <c r="H98" s="4">
        <v>0.934</v>
      </c>
      <c r="I98" s="4">
        <v>0.887</v>
      </c>
      <c r="J98" s="4">
        <v>0.876</v>
      </c>
      <c r="K98" s="4">
        <f t="shared" si="23"/>
        <v>0.899</v>
      </c>
      <c r="L98" s="9">
        <f t="shared" si="24"/>
        <v>0.025152865973218</v>
      </c>
      <c r="M98" s="4">
        <v>6.2</v>
      </c>
      <c r="N98" s="4">
        <v>5.9</v>
      </c>
      <c r="O98" s="4">
        <v>5.9</v>
      </c>
      <c r="P98" s="4">
        <f t="shared" si="25"/>
        <v>6</v>
      </c>
      <c r="Q98" s="9">
        <f t="shared" si="26"/>
        <v>0.141421356237309</v>
      </c>
    </row>
    <row r="99" spans="1:17">
      <c r="A99" s="4"/>
      <c r="B99" s="12" t="s">
        <v>21</v>
      </c>
      <c r="C99" s="4">
        <v>10.09</v>
      </c>
      <c r="D99" s="4">
        <v>9.71</v>
      </c>
      <c r="E99" s="4">
        <v>10.14</v>
      </c>
      <c r="F99" s="4">
        <f t="shared" si="21"/>
        <v>9.98</v>
      </c>
      <c r="G99" s="9">
        <f t="shared" si="22"/>
        <v>0.192006944318862</v>
      </c>
      <c r="H99" s="4">
        <v>0.803</v>
      </c>
      <c r="I99" s="4">
        <v>0.741</v>
      </c>
      <c r="J99" s="4">
        <v>0.778</v>
      </c>
      <c r="K99" s="4">
        <f t="shared" si="23"/>
        <v>0.774</v>
      </c>
      <c r="L99" s="9">
        <f t="shared" si="24"/>
        <v>0.0254689353265241</v>
      </c>
      <c r="M99" s="4">
        <v>5.95</v>
      </c>
      <c r="N99" s="4">
        <v>5.8</v>
      </c>
      <c r="O99" s="4">
        <v>5.8</v>
      </c>
      <c r="P99" s="4">
        <f t="shared" si="25"/>
        <v>5.85</v>
      </c>
      <c r="Q99" s="9">
        <f t="shared" si="26"/>
        <v>0.0707106781186549</v>
      </c>
    </row>
    <row r="100" spans="1:17">
      <c r="A100" s="4"/>
      <c r="B100" s="12" t="s">
        <v>14</v>
      </c>
      <c r="C100" s="4">
        <v>8.62</v>
      </c>
      <c r="D100" s="4">
        <v>8.41</v>
      </c>
      <c r="E100" s="4">
        <v>8.68</v>
      </c>
      <c r="F100" s="4">
        <f t="shared" si="21"/>
        <v>8.57</v>
      </c>
      <c r="G100" s="9">
        <f t="shared" si="22"/>
        <v>0.115758369027902</v>
      </c>
      <c r="H100" s="4">
        <v>0.755</v>
      </c>
      <c r="I100" s="4">
        <v>0.702</v>
      </c>
      <c r="J100" s="4">
        <v>0.748</v>
      </c>
      <c r="K100" s="4">
        <f t="shared" si="23"/>
        <v>0.735</v>
      </c>
      <c r="L100" s="9">
        <f t="shared" si="24"/>
        <v>0.023508863576674</v>
      </c>
      <c r="M100" s="4">
        <v>5.7</v>
      </c>
      <c r="N100" s="4">
        <v>5.35</v>
      </c>
      <c r="O100" s="4">
        <v>5.15</v>
      </c>
      <c r="P100" s="4">
        <f t="shared" si="25"/>
        <v>5.4</v>
      </c>
      <c r="Q100" s="9">
        <f t="shared" si="26"/>
        <v>0.227303028283098</v>
      </c>
    </row>
    <row r="101" spans="1:17">
      <c r="A101" s="4" t="s">
        <v>17</v>
      </c>
      <c r="B101" s="12" t="s">
        <v>19</v>
      </c>
      <c r="C101" s="4">
        <v>11.09</v>
      </c>
      <c r="D101" s="4">
        <v>11.68</v>
      </c>
      <c r="E101" s="4">
        <v>11.4</v>
      </c>
      <c r="F101" s="4">
        <f t="shared" si="21"/>
        <v>11.39</v>
      </c>
      <c r="G101" s="9">
        <f t="shared" si="22"/>
        <v>0.240970260959038</v>
      </c>
      <c r="H101" s="4">
        <v>1.102</v>
      </c>
      <c r="I101" s="4">
        <v>0.987</v>
      </c>
      <c r="J101" s="4">
        <v>0.953</v>
      </c>
      <c r="K101" s="4">
        <f t="shared" si="23"/>
        <v>1.014</v>
      </c>
      <c r="L101" s="9">
        <f t="shared" si="24"/>
        <v>0.0637547383859951</v>
      </c>
      <c r="M101" s="4">
        <v>6.95</v>
      </c>
      <c r="N101" s="4">
        <v>6.65</v>
      </c>
      <c r="O101" s="4">
        <v>6.8</v>
      </c>
      <c r="P101" s="4">
        <f t="shared" si="25"/>
        <v>6.8</v>
      </c>
      <c r="Q101" s="9">
        <f t="shared" si="26"/>
        <v>0.122474487139159</v>
      </c>
    </row>
    <row r="102" spans="1:17">
      <c r="A102" s="4"/>
      <c r="B102" s="12" t="s">
        <v>20</v>
      </c>
      <c r="C102" s="4">
        <v>10.89</v>
      </c>
      <c r="D102" s="4">
        <v>10.23</v>
      </c>
      <c r="E102" s="4">
        <v>10.59</v>
      </c>
      <c r="F102" s="4">
        <f t="shared" si="21"/>
        <v>10.57</v>
      </c>
      <c r="G102" s="9">
        <f t="shared" si="22"/>
        <v>0.269814751264641</v>
      </c>
      <c r="H102" s="4">
        <v>0.992</v>
      </c>
      <c r="I102" s="4">
        <v>0.892</v>
      </c>
      <c r="J102" s="4">
        <v>0.897</v>
      </c>
      <c r="K102" s="4">
        <f t="shared" si="23"/>
        <v>0.927</v>
      </c>
      <c r="L102" s="9">
        <f t="shared" si="24"/>
        <v>0.0460072458061409</v>
      </c>
      <c r="M102" s="4">
        <v>6.5</v>
      </c>
      <c r="N102" s="4">
        <v>6.1</v>
      </c>
      <c r="O102" s="4">
        <v>6.45</v>
      </c>
      <c r="P102" s="4">
        <f t="shared" si="25"/>
        <v>6.35</v>
      </c>
      <c r="Q102" s="9">
        <f t="shared" si="26"/>
        <v>0.177951304200522</v>
      </c>
    </row>
    <row r="103" spans="1:17">
      <c r="A103" s="4"/>
      <c r="B103" s="12" t="s">
        <v>21</v>
      </c>
      <c r="C103" s="4">
        <v>9.9</v>
      </c>
      <c r="D103" s="4">
        <v>10.19</v>
      </c>
      <c r="E103" s="4">
        <v>9.97</v>
      </c>
      <c r="F103" s="4">
        <f t="shared" si="21"/>
        <v>10.02</v>
      </c>
      <c r="G103" s="9">
        <f t="shared" si="22"/>
        <v>0.12355835328567</v>
      </c>
      <c r="H103" s="4">
        <v>0.893</v>
      </c>
      <c r="I103" s="4">
        <v>0.801</v>
      </c>
      <c r="J103" s="4">
        <v>0.823</v>
      </c>
      <c r="K103" s="4">
        <f t="shared" si="23"/>
        <v>0.839</v>
      </c>
      <c r="L103" s="9">
        <f t="shared" si="24"/>
        <v>0.0392258418222817</v>
      </c>
      <c r="M103" s="4">
        <v>6.1</v>
      </c>
      <c r="N103" s="4">
        <v>5.7</v>
      </c>
      <c r="O103" s="4">
        <v>5.9</v>
      </c>
      <c r="P103" s="4">
        <f t="shared" si="25"/>
        <v>5.9</v>
      </c>
      <c r="Q103" s="9">
        <f t="shared" si="26"/>
        <v>0.163299316185545</v>
      </c>
    </row>
    <row r="104" spans="1:17">
      <c r="A104" s="4"/>
      <c r="B104" s="12" t="s">
        <v>14</v>
      </c>
      <c r="C104" s="4">
        <v>9.69</v>
      </c>
      <c r="D104" s="4">
        <v>9.02</v>
      </c>
      <c r="E104" s="4">
        <v>9.7</v>
      </c>
      <c r="F104" s="4">
        <f t="shared" si="21"/>
        <v>9.47</v>
      </c>
      <c r="G104" s="9">
        <f t="shared" si="22"/>
        <v>0.318224239596337</v>
      </c>
      <c r="H104" s="4">
        <v>0.721</v>
      </c>
      <c r="I104" s="4">
        <v>0.8</v>
      </c>
      <c r="J104" s="4">
        <v>0.855</v>
      </c>
      <c r="K104" s="4">
        <f t="shared" si="23"/>
        <v>0.792</v>
      </c>
      <c r="L104" s="9">
        <f t="shared" si="24"/>
        <v>0.0549969696134857</v>
      </c>
      <c r="M104" s="4">
        <v>5.95</v>
      </c>
      <c r="N104" s="4">
        <v>5.65</v>
      </c>
      <c r="O104" s="4">
        <v>5.8</v>
      </c>
      <c r="P104" s="4">
        <f t="shared" si="25"/>
        <v>5.8</v>
      </c>
      <c r="Q104" s="9">
        <f t="shared" si="26"/>
        <v>0.122474487139159</v>
      </c>
    </row>
    <row r="105" spans="1:2">
      <c r="A105" s="13"/>
      <c r="B105" s="13"/>
    </row>
    <row r="106" spans="7:7">
      <c r="G106" s="17"/>
    </row>
    <row r="107" ht="33" customHeight="1" spans="1:17">
      <c r="A107" s="2" t="s">
        <v>37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ht="18" customHeight="1" spans="1:22">
      <c r="A108" s="16"/>
      <c r="B108" s="16"/>
      <c r="C108" s="4" t="s">
        <v>28</v>
      </c>
      <c r="D108" s="4"/>
      <c r="E108" s="4"/>
      <c r="F108" s="4"/>
      <c r="G108" s="4"/>
      <c r="H108" s="4" t="s">
        <v>38</v>
      </c>
      <c r="I108" s="4"/>
      <c r="J108" s="4"/>
      <c r="K108" s="4"/>
      <c r="L108" s="4"/>
      <c r="M108" s="3" t="s">
        <v>39</v>
      </c>
      <c r="N108" s="4"/>
      <c r="O108" s="4"/>
      <c r="P108" s="4"/>
      <c r="Q108" s="4"/>
      <c r="R108" s="3" t="s">
        <v>31</v>
      </c>
      <c r="S108" s="3" t="s">
        <v>40</v>
      </c>
      <c r="T108" s="3" t="s">
        <v>33</v>
      </c>
      <c r="U108" s="3" t="s">
        <v>34</v>
      </c>
      <c r="V108" s="3" t="s">
        <v>35</v>
      </c>
    </row>
    <row r="109" ht="18" customHeight="1" spans="1:22">
      <c r="A109" s="16"/>
      <c r="B109" s="16"/>
      <c r="C109" s="4" t="s">
        <v>6</v>
      </c>
      <c r="D109" s="4" t="s">
        <v>7</v>
      </c>
      <c r="E109" s="4" t="s">
        <v>8</v>
      </c>
      <c r="F109" s="4" t="s">
        <v>9</v>
      </c>
      <c r="G109" s="4" t="s">
        <v>26</v>
      </c>
      <c r="H109" s="1" t="s">
        <v>6</v>
      </c>
      <c r="I109" s="1" t="s">
        <v>7</v>
      </c>
      <c r="J109" s="1" t="s">
        <v>8</v>
      </c>
      <c r="K109" s="1" t="s">
        <v>9</v>
      </c>
      <c r="L109" s="18" t="s">
        <v>26</v>
      </c>
      <c r="M109" s="1" t="s">
        <v>6</v>
      </c>
      <c r="N109" s="1" t="s">
        <v>7</v>
      </c>
      <c r="O109" s="1" t="s">
        <v>8</v>
      </c>
      <c r="P109" s="1" t="s">
        <v>9</v>
      </c>
      <c r="Q109" s="1" t="s">
        <v>26</v>
      </c>
      <c r="R109" s="4"/>
      <c r="S109" s="4"/>
      <c r="T109" s="4"/>
      <c r="U109" s="4"/>
      <c r="V109" s="4"/>
    </row>
    <row r="110" spans="1:22">
      <c r="A110" s="4" t="s">
        <v>10</v>
      </c>
      <c r="B110" s="12" t="s">
        <v>19</v>
      </c>
      <c r="C110" s="4">
        <v>0.99</v>
      </c>
      <c r="D110" s="4">
        <v>0.955</v>
      </c>
      <c r="E110" s="4">
        <v>0.971</v>
      </c>
      <c r="F110" s="4">
        <f t="shared" ref="F110:F125" si="27">AVERAGE(C110:E110)</f>
        <v>0.972</v>
      </c>
      <c r="G110" s="9">
        <f t="shared" ref="G110:G125" si="28">STDEVP(C110:E110)</f>
        <v>0.0143061758225833</v>
      </c>
      <c r="H110" s="4">
        <v>0.27</v>
      </c>
      <c r="I110" s="4">
        <v>0.258</v>
      </c>
      <c r="J110" s="4">
        <v>0.219</v>
      </c>
      <c r="K110" s="4">
        <f t="shared" ref="K110:K125" si="29">AVERAGE(H110:J110)</f>
        <v>0.249</v>
      </c>
      <c r="L110" s="9">
        <f t="shared" ref="L110:L125" si="30">STDEVP(H110:J110)</f>
        <v>0.0217715410570772</v>
      </c>
      <c r="M110" s="4">
        <v>160.02</v>
      </c>
      <c r="N110" s="4">
        <v>147.2</v>
      </c>
      <c r="O110" s="4">
        <v>149.23</v>
      </c>
      <c r="P110" s="4">
        <f t="shared" ref="P110:P125" si="31">AVERAGEA(M110:O110)</f>
        <v>152.15</v>
      </c>
      <c r="Q110" s="9">
        <f t="shared" ref="Q110:Q125" si="32">STDEVP(M110:O110)</f>
        <v>5.62630133095151</v>
      </c>
      <c r="R110" s="4">
        <v>10.74</v>
      </c>
      <c r="S110" s="4">
        <v>0.957</v>
      </c>
      <c r="T110" s="4">
        <v>0.256</v>
      </c>
      <c r="U110" s="4">
        <v>1.221</v>
      </c>
      <c r="V110" s="9">
        <v>0.421374603351955</v>
      </c>
    </row>
    <row r="111" spans="1:22">
      <c r="A111" s="4"/>
      <c r="B111" s="12" t="s">
        <v>20</v>
      </c>
      <c r="C111" s="4">
        <v>0.962</v>
      </c>
      <c r="D111" s="4">
        <v>0.94</v>
      </c>
      <c r="E111" s="4">
        <v>0.918</v>
      </c>
      <c r="F111" s="4">
        <f t="shared" si="27"/>
        <v>0.94</v>
      </c>
      <c r="G111" s="9">
        <f t="shared" si="28"/>
        <v>0.0179629247804099</v>
      </c>
      <c r="H111" s="4">
        <v>0.21</v>
      </c>
      <c r="I111" s="4">
        <v>0.212</v>
      </c>
      <c r="J111" s="4">
        <v>0.184</v>
      </c>
      <c r="K111" s="4">
        <f t="shared" si="29"/>
        <v>0.202</v>
      </c>
      <c r="L111" s="9">
        <f t="shared" si="30"/>
        <v>0.0127540843131393</v>
      </c>
      <c r="M111" s="4">
        <v>130.72</v>
      </c>
      <c r="N111" s="4">
        <v>146.33</v>
      </c>
      <c r="O111" s="4">
        <v>142.89</v>
      </c>
      <c r="P111" s="4">
        <f t="shared" si="31"/>
        <v>139.98</v>
      </c>
      <c r="Q111" s="9">
        <f t="shared" si="32"/>
        <v>6.69672059045819</v>
      </c>
      <c r="R111" s="4">
        <v>9.87</v>
      </c>
      <c r="S111" s="4">
        <v>0.803</v>
      </c>
      <c r="T111" s="4">
        <v>0.214</v>
      </c>
      <c r="U111" s="4">
        <v>1.142</v>
      </c>
      <c r="V111" s="9">
        <v>0.337298435663627</v>
      </c>
    </row>
    <row r="112" spans="1:22">
      <c r="A112" s="4"/>
      <c r="B112" s="12" t="s">
        <v>21</v>
      </c>
      <c r="C112" s="4">
        <v>0.895</v>
      </c>
      <c r="D112" s="4">
        <v>0.86</v>
      </c>
      <c r="E112" s="4">
        <v>0.9</v>
      </c>
      <c r="F112" s="4">
        <f t="shared" si="27"/>
        <v>0.885</v>
      </c>
      <c r="G112" s="9">
        <f t="shared" si="28"/>
        <v>0.0177951304200522</v>
      </c>
      <c r="H112" s="4">
        <v>0.21</v>
      </c>
      <c r="I112" s="4">
        <v>0.16</v>
      </c>
      <c r="J112" s="4">
        <v>0.185</v>
      </c>
      <c r="K112" s="4">
        <f t="shared" si="29"/>
        <v>0.185</v>
      </c>
      <c r="L112" s="9">
        <f t="shared" si="30"/>
        <v>0.0204124145231931</v>
      </c>
      <c r="M112" s="4">
        <v>117.89</v>
      </c>
      <c r="N112" s="4">
        <v>129.9</v>
      </c>
      <c r="O112" s="4">
        <v>116.83</v>
      </c>
      <c r="P112" s="4">
        <f t="shared" si="31"/>
        <v>121.54</v>
      </c>
      <c r="Q112" s="9">
        <f t="shared" si="32"/>
        <v>5.92723094426619</v>
      </c>
      <c r="R112" s="4">
        <v>9.01</v>
      </c>
      <c r="S112" s="4">
        <v>0.694</v>
      </c>
      <c r="T112" s="4">
        <v>0.208</v>
      </c>
      <c r="U112" s="4">
        <v>1.07</v>
      </c>
      <c r="V112" s="9">
        <v>0.304977314095449</v>
      </c>
    </row>
    <row r="113" spans="1:22">
      <c r="A113" s="4"/>
      <c r="B113" s="12" t="s">
        <v>14</v>
      </c>
      <c r="C113" s="4">
        <v>0.85</v>
      </c>
      <c r="D113" s="4">
        <v>0.815</v>
      </c>
      <c r="E113" s="4">
        <v>0.84</v>
      </c>
      <c r="F113" s="4">
        <f t="shared" si="27"/>
        <v>0.835</v>
      </c>
      <c r="G113" s="9">
        <f t="shared" si="28"/>
        <v>0.0147196014438798</v>
      </c>
      <c r="H113" s="4">
        <v>0.183</v>
      </c>
      <c r="I113" s="4">
        <v>0.17</v>
      </c>
      <c r="J113" s="4">
        <v>0.157</v>
      </c>
      <c r="K113" s="4">
        <f t="shared" si="29"/>
        <v>0.17</v>
      </c>
      <c r="L113" s="9">
        <f t="shared" si="30"/>
        <v>0.0106144555520604</v>
      </c>
      <c r="M113" s="4">
        <v>121.42</v>
      </c>
      <c r="N113" s="4">
        <v>116.8</v>
      </c>
      <c r="O113" s="4">
        <v>121.24</v>
      </c>
      <c r="P113" s="4">
        <f t="shared" si="31"/>
        <v>119.82</v>
      </c>
      <c r="Q113" s="9">
        <f t="shared" si="32"/>
        <v>2.13672646822189</v>
      </c>
      <c r="R113" s="4">
        <v>8.12</v>
      </c>
      <c r="S113" s="4">
        <v>0.663</v>
      </c>
      <c r="T113" s="4">
        <v>0.203</v>
      </c>
      <c r="U113" s="4">
        <v>1.005</v>
      </c>
      <c r="V113" s="9">
        <v>0.286073497536946</v>
      </c>
    </row>
    <row r="114" spans="1:22">
      <c r="A114" s="4" t="s">
        <v>15</v>
      </c>
      <c r="B114" s="12" t="s">
        <v>19</v>
      </c>
      <c r="C114" s="4">
        <v>0.91</v>
      </c>
      <c r="D114" s="4">
        <v>0.88</v>
      </c>
      <c r="E114" s="4">
        <v>0.88</v>
      </c>
      <c r="F114" s="4">
        <f t="shared" si="27"/>
        <v>0.89</v>
      </c>
      <c r="G114" s="9">
        <f t="shared" si="28"/>
        <v>0.014142135623731</v>
      </c>
      <c r="H114" s="4">
        <v>0.244</v>
      </c>
      <c r="I114" s="4">
        <v>0.208</v>
      </c>
      <c r="J114" s="4">
        <v>0.232</v>
      </c>
      <c r="K114" s="4">
        <f t="shared" si="29"/>
        <v>0.228</v>
      </c>
      <c r="L114" s="9">
        <f t="shared" si="30"/>
        <v>0.0149666295470958</v>
      </c>
      <c r="M114" s="4">
        <v>143.6</v>
      </c>
      <c r="N114" s="4">
        <v>127.3</v>
      </c>
      <c r="O114" s="4">
        <v>147.87</v>
      </c>
      <c r="P114" s="4">
        <f t="shared" si="31"/>
        <v>139.59</v>
      </c>
      <c r="Q114" s="9">
        <f t="shared" si="32"/>
        <v>8.86345681247823</v>
      </c>
      <c r="R114" s="4">
        <v>12.14</v>
      </c>
      <c r="S114" s="4">
        <v>0.943</v>
      </c>
      <c r="T114" s="4">
        <v>0.256</v>
      </c>
      <c r="U114" s="4">
        <v>1.118</v>
      </c>
      <c r="V114" s="9">
        <v>0.373050998352554</v>
      </c>
    </row>
    <row r="115" spans="1:22">
      <c r="A115" s="4"/>
      <c r="B115" s="12" t="s">
        <v>20</v>
      </c>
      <c r="C115" s="4">
        <v>0.865</v>
      </c>
      <c r="D115" s="4">
        <v>0.825</v>
      </c>
      <c r="E115" s="4">
        <v>0.875</v>
      </c>
      <c r="F115" s="4">
        <f t="shared" si="27"/>
        <v>0.855</v>
      </c>
      <c r="G115" s="9">
        <f t="shared" si="28"/>
        <v>0.0216024689946929</v>
      </c>
      <c r="H115" s="4">
        <v>0.212</v>
      </c>
      <c r="I115" s="4">
        <v>0.186</v>
      </c>
      <c r="J115" s="4">
        <v>0.193</v>
      </c>
      <c r="K115" s="4">
        <f t="shared" si="29"/>
        <v>0.197</v>
      </c>
      <c r="L115" s="9">
        <f t="shared" si="30"/>
        <v>0.0109848380355227</v>
      </c>
      <c r="M115" s="4">
        <v>125.13</v>
      </c>
      <c r="N115" s="4">
        <v>120.5</v>
      </c>
      <c r="O115" s="4">
        <v>127.3</v>
      </c>
      <c r="P115" s="4">
        <f t="shared" si="31"/>
        <v>124.31</v>
      </c>
      <c r="Q115" s="9">
        <f t="shared" si="32"/>
        <v>2.83599482839209</v>
      </c>
      <c r="R115" s="4">
        <v>11.54</v>
      </c>
      <c r="S115" s="4">
        <v>0.827</v>
      </c>
      <c r="T115" s="4">
        <v>0.23</v>
      </c>
      <c r="U115" s="4">
        <v>1.052</v>
      </c>
      <c r="V115" s="9">
        <v>0.317350294627383</v>
      </c>
    </row>
    <row r="116" spans="1:22">
      <c r="A116" s="4"/>
      <c r="B116" s="12" t="s">
        <v>21</v>
      </c>
      <c r="C116" s="4">
        <v>0.83</v>
      </c>
      <c r="D116" s="4">
        <v>0.77</v>
      </c>
      <c r="E116" s="4">
        <v>0.77</v>
      </c>
      <c r="F116" s="4">
        <f t="shared" si="27"/>
        <v>0.79</v>
      </c>
      <c r="G116" s="9">
        <f t="shared" si="28"/>
        <v>0.0282842712474619</v>
      </c>
      <c r="H116" s="4">
        <v>0.198</v>
      </c>
      <c r="I116" s="4">
        <v>0.178</v>
      </c>
      <c r="J116" s="4">
        <v>0.164</v>
      </c>
      <c r="K116" s="4">
        <f t="shared" si="29"/>
        <v>0.18</v>
      </c>
      <c r="L116" s="9">
        <f t="shared" si="30"/>
        <v>0.0139522996909709</v>
      </c>
      <c r="M116" s="4">
        <v>120.7</v>
      </c>
      <c r="N116" s="4">
        <v>111.27</v>
      </c>
      <c r="O116" s="4">
        <v>113.63</v>
      </c>
      <c r="P116" s="4">
        <f t="shared" si="31"/>
        <v>115.2</v>
      </c>
      <c r="Q116" s="9">
        <f t="shared" si="32"/>
        <v>4.00665280086342</v>
      </c>
      <c r="R116" s="4">
        <v>10.98</v>
      </c>
      <c r="S116" s="4">
        <v>0.701</v>
      </c>
      <c r="T116" s="4">
        <v>0.227</v>
      </c>
      <c r="U116" s="4">
        <v>0.97</v>
      </c>
      <c r="V116" s="9">
        <v>0.282118051001822</v>
      </c>
    </row>
    <row r="117" spans="1:22">
      <c r="A117" s="4"/>
      <c r="B117" s="12" t="s">
        <v>14</v>
      </c>
      <c r="C117" s="4">
        <v>0.775</v>
      </c>
      <c r="D117" s="4">
        <v>0.71</v>
      </c>
      <c r="E117" s="4">
        <v>0.75</v>
      </c>
      <c r="F117" s="4">
        <f t="shared" si="27"/>
        <v>0.745</v>
      </c>
      <c r="G117" s="9">
        <f t="shared" si="28"/>
        <v>0.0267706306736817</v>
      </c>
      <c r="H117" s="4">
        <v>0.195</v>
      </c>
      <c r="I117" s="4">
        <v>0.16</v>
      </c>
      <c r="J117" s="4">
        <v>0.17</v>
      </c>
      <c r="K117" s="4">
        <f t="shared" si="29"/>
        <v>0.175</v>
      </c>
      <c r="L117" s="9">
        <f t="shared" si="30"/>
        <v>0.0147196014438797</v>
      </c>
      <c r="M117" s="4">
        <v>110.52</v>
      </c>
      <c r="N117" s="4">
        <v>107.25</v>
      </c>
      <c r="O117" s="4">
        <v>114.9</v>
      </c>
      <c r="P117" s="4">
        <f t="shared" si="31"/>
        <v>110.89</v>
      </c>
      <c r="Q117" s="9">
        <f t="shared" si="32"/>
        <v>3.13403892764592</v>
      </c>
      <c r="R117" s="4">
        <v>10.87</v>
      </c>
      <c r="S117" s="4">
        <v>0.645</v>
      </c>
      <c r="T117" s="4">
        <v>0.234</v>
      </c>
      <c r="U117" s="4">
        <v>0.92</v>
      </c>
      <c r="V117" s="9">
        <v>0.269870616375345</v>
      </c>
    </row>
    <row r="118" spans="1:22">
      <c r="A118" s="4" t="s">
        <v>16</v>
      </c>
      <c r="B118" s="12" t="s">
        <v>19</v>
      </c>
      <c r="C118" s="4">
        <v>1.1</v>
      </c>
      <c r="D118" s="4">
        <v>0.985</v>
      </c>
      <c r="E118" s="4">
        <v>0.951</v>
      </c>
      <c r="F118" s="4">
        <f t="shared" si="27"/>
        <v>1.012</v>
      </c>
      <c r="G118" s="9">
        <f t="shared" si="28"/>
        <v>0.0637547383859951</v>
      </c>
      <c r="H118" s="4">
        <v>0.286</v>
      </c>
      <c r="I118" s="4">
        <v>0.258</v>
      </c>
      <c r="J118" s="4">
        <v>0.293</v>
      </c>
      <c r="K118" s="4">
        <f t="shared" si="29"/>
        <v>0.279</v>
      </c>
      <c r="L118" s="9">
        <f t="shared" si="30"/>
        <v>0.015121728296285</v>
      </c>
      <c r="M118" s="4">
        <v>172.05</v>
      </c>
      <c r="N118" s="4">
        <v>154.9</v>
      </c>
      <c r="O118" s="4">
        <v>163.4</v>
      </c>
      <c r="P118" s="4">
        <f t="shared" si="31"/>
        <v>163.45</v>
      </c>
      <c r="Q118" s="9">
        <f t="shared" si="32"/>
        <v>7.0015474480051</v>
      </c>
      <c r="R118" s="4">
        <v>11.27</v>
      </c>
      <c r="S118" s="4">
        <v>0.997</v>
      </c>
      <c r="T118" s="4">
        <v>0.276</v>
      </c>
      <c r="U118" s="4">
        <v>1.291</v>
      </c>
      <c r="V118" s="9">
        <v>0.470524251996451</v>
      </c>
    </row>
    <row r="119" spans="1:22">
      <c r="A119" s="4"/>
      <c r="B119" s="12" t="s">
        <v>20</v>
      </c>
      <c r="C119" s="4">
        <v>0.982</v>
      </c>
      <c r="D119" s="4">
        <v>0.947</v>
      </c>
      <c r="E119" s="4">
        <v>0.951</v>
      </c>
      <c r="F119" s="4">
        <f t="shared" si="27"/>
        <v>0.96</v>
      </c>
      <c r="G119" s="9">
        <f t="shared" si="28"/>
        <v>0.0156418242755334</v>
      </c>
      <c r="H119" s="4">
        <v>0.224</v>
      </c>
      <c r="I119" s="4">
        <v>0.191</v>
      </c>
      <c r="J119" s="4">
        <v>0.212</v>
      </c>
      <c r="K119" s="4">
        <f t="shared" si="29"/>
        <v>0.209</v>
      </c>
      <c r="L119" s="9">
        <f t="shared" si="30"/>
        <v>0.0136381816969859</v>
      </c>
      <c r="M119" s="4">
        <v>137.4</v>
      </c>
      <c r="N119" s="4">
        <v>141.98</v>
      </c>
      <c r="O119" s="4">
        <v>150.4</v>
      </c>
      <c r="P119" s="4">
        <f t="shared" si="31"/>
        <v>143.26</v>
      </c>
      <c r="Q119" s="9">
        <f t="shared" si="32"/>
        <v>5.38385240015611</v>
      </c>
      <c r="R119" s="4">
        <v>10.29</v>
      </c>
      <c r="S119" s="4">
        <v>0.899</v>
      </c>
      <c r="T119" s="4">
        <v>0.217</v>
      </c>
      <c r="U119" s="4">
        <v>1.169</v>
      </c>
      <c r="V119" s="9">
        <v>0.355804292517007</v>
      </c>
    </row>
    <row r="120" spans="1:22">
      <c r="A120" s="4"/>
      <c r="B120" s="12" t="s">
        <v>21</v>
      </c>
      <c r="C120" s="4">
        <v>0.835</v>
      </c>
      <c r="D120" s="4">
        <v>0.798</v>
      </c>
      <c r="E120" s="4">
        <v>0.827</v>
      </c>
      <c r="F120" s="4">
        <f t="shared" si="27"/>
        <v>0.82</v>
      </c>
      <c r="G120" s="9">
        <f t="shared" si="28"/>
        <v>0.0158954920234218</v>
      </c>
      <c r="H120" s="4">
        <v>0.188</v>
      </c>
      <c r="I120" s="4">
        <v>0.16</v>
      </c>
      <c r="J120" s="4">
        <v>0.174</v>
      </c>
      <c r="K120" s="4">
        <f t="shared" si="29"/>
        <v>0.174</v>
      </c>
      <c r="L120" s="9">
        <f t="shared" si="30"/>
        <v>0.0114309521329882</v>
      </c>
      <c r="M120" s="4">
        <v>127.4</v>
      </c>
      <c r="N120" s="4">
        <v>142.9</v>
      </c>
      <c r="O120" s="4">
        <v>136.11</v>
      </c>
      <c r="P120" s="4">
        <f t="shared" si="31"/>
        <v>135.47</v>
      </c>
      <c r="Q120" s="9">
        <f t="shared" si="32"/>
        <v>6.34401029843637</v>
      </c>
      <c r="R120" s="4">
        <v>9.98</v>
      </c>
      <c r="S120" s="4">
        <v>0.774</v>
      </c>
      <c r="T120" s="4">
        <v>0.212</v>
      </c>
      <c r="U120" s="4">
        <v>0.994</v>
      </c>
      <c r="V120" s="9">
        <v>0.30814</v>
      </c>
    </row>
    <row r="121" spans="1:22">
      <c r="A121" s="4"/>
      <c r="B121" s="12" t="s">
        <v>14</v>
      </c>
      <c r="C121" s="4">
        <v>0.785</v>
      </c>
      <c r="D121" s="4">
        <v>0.74</v>
      </c>
      <c r="E121" s="4">
        <v>0.755</v>
      </c>
      <c r="F121" s="4">
        <f t="shared" si="27"/>
        <v>0.76</v>
      </c>
      <c r="G121" s="9">
        <f t="shared" si="28"/>
        <v>0.0187082869338697</v>
      </c>
      <c r="H121" s="4">
        <v>0.194</v>
      </c>
      <c r="I121" s="4">
        <v>0.162</v>
      </c>
      <c r="J121" s="4">
        <v>0.19</v>
      </c>
      <c r="K121" s="4">
        <f t="shared" si="29"/>
        <v>0.182</v>
      </c>
      <c r="L121" s="9">
        <f t="shared" si="30"/>
        <v>0.0142361043360417</v>
      </c>
      <c r="M121" s="4">
        <v>131.27</v>
      </c>
      <c r="N121" s="4">
        <v>126.71</v>
      </c>
      <c r="O121" s="4">
        <v>131.6</v>
      </c>
      <c r="P121" s="4">
        <f t="shared" si="31"/>
        <v>129.86</v>
      </c>
      <c r="Q121" s="9">
        <f t="shared" si="32"/>
        <v>2.23145692317822</v>
      </c>
      <c r="R121" s="4">
        <v>8.57</v>
      </c>
      <c r="S121" s="4">
        <v>0.735</v>
      </c>
      <c r="T121" s="4">
        <v>0.239</v>
      </c>
      <c r="U121" s="4">
        <v>0.942</v>
      </c>
      <c r="V121" s="9">
        <v>0.305927964994166</v>
      </c>
    </row>
    <row r="122" spans="1:22">
      <c r="A122" s="4" t="s">
        <v>17</v>
      </c>
      <c r="B122" s="12" t="s">
        <v>19</v>
      </c>
      <c r="C122" s="4">
        <v>1.15</v>
      </c>
      <c r="D122" s="4">
        <v>0.995</v>
      </c>
      <c r="E122" s="4">
        <v>1.215</v>
      </c>
      <c r="F122" s="4">
        <f t="shared" si="27"/>
        <v>1.12</v>
      </c>
      <c r="G122" s="9">
        <f t="shared" si="28"/>
        <v>0.0922857879993809</v>
      </c>
      <c r="H122" s="4">
        <v>0.31</v>
      </c>
      <c r="I122" s="4">
        <v>0.266</v>
      </c>
      <c r="J122" s="4">
        <v>0.33</v>
      </c>
      <c r="K122" s="4">
        <f t="shared" si="29"/>
        <v>0.302</v>
      </c>
      <c r="L122" s="9">
        <f t="shared" si="30"/>
        <v>0.0267332502076846</v>
      </c>
      <c r="M122" s="4">
        <v>150.25</v>
      </c>
      <c r="N122" s="4">
        <v>143.35</v>
      </c>
      <c r="O122" s="4">
        <v>152.65</v>
      </c>
      <c r="P122" s="4">
        <f t="shared" si="31"/>
        <v>148.75</v>
      </c>
      <c r="Q122" s="9">
        <f t="shared" si="32"/>
        <v>3.94208066888541</v>
      </c>
      <c r="R122" s="4">
        <v>11.39</v>
      </c>
      <c r="S122" s="4">
        <v>1.014</v>
      </c>
      <c r="T122" s="4">
        <v>0.269</v>
      </c>
      <c r="U122" s="4">
        <v>1.422</v>
      </c>
      <c r="V122" s="9">
        <v>0.509112205443371</v>
      </c>
    </row>
    <row r="123" spans="1:22">
      <c r="A123" s="4"/>
      <c r="B123" s="12" t="s">
        <v>20</v>
      </c>
      <c r="C123" s="4">
        <v>0.985</v>
      </c>
      <c r="D123" s="4">
        <v>0.94</v>
      </c>
      <c r="E123" s="4">
        <v>0.985</v>
      </c>
      <c r="F123" s="4">
        <f t="shared" si="27"/>
        <v>0.97</v>
      </c>
      <c r="G123" s="9">
        <f t="shared" si="28"/>
        <v>0.0212132034355964</v>
      </c>
      <c r="H123" s="4">
        <v>0.262</v>
      </c>
      <c r="I123" s="4">
        <v>0.238</v>
      </c>
      <c r="J123" s="4">
        <v>0.241</v>
      </c>
      <c r="K123" s="4">
        <f t="shared" si="29"/>
        <v>0.247</v>
      </c>
      <c r="L123" s="9">
        <f t="shared" si="30"/>
        <v>0.0106770782520313</v>
      </c>
      <c r="M123" s="4">
        <v>142.19</v>
      </c>
      <c r="N123" s="4">
        <v>129.75</v>
      </c>
      <c r="O123" s="4">
        <v>139.75</v>
      </c>
      <c r="P123" s="4">
        <f t="shared" si="31"/>
        <v>137.23</v>
      </c>
      <c r="Q123" s="9">
        <f t="shared" si="32"/>
        <v>5.38214331532213</v>
      </c>
      <c r="R123" s="4">
        <v>10.57</v>
      </c>
      <c r="S123" s="4">
        <v>0.927</v>
      </c>
      <c r="T123" s="4">
        <v>0.254</v>
      </c>
      <c r="U123" s="4">
        <v>1.217</v>
      </c>
      <c r="V123" s="9">
        <v>0.415850166508988</v>
      </c>
    </row>
    <row r="124" spans="1:22">
      <c r="A124" s="4"/>
      <c r="B124" s="12" t="s">
        <v>21</v>
      </c>
      <c r="C124" s="4">
        <v>0.86</v>
      </c>
      <c r="D124" s="4">
        <v>0.82</v>
      </c>
      <c r="E124" s="4">
        <v>0.84</v>
      </c>
      <c r="F124" s="4">
        <f t="shared" si="27"/>
        <v>0.84</v>
      </c>
      <c r="G124" s="9">
        <f t="shared" si="28"/>
        <v>0.0163299316185545</v>
      </c>
      <c r="H124" s="4">
        <v>0.228</v>
      </c>
      <c r="I124" s="4">
        <v>0.202</v>
      </c>
      <c r="J124" s="4">
        <v>0.197</v>
      </c>
      <c r="K124" s="4">
        <f t="shared" si="29"/>
        <v>0.209</v>
      </c>
      <c r="L124" s="9">
        <f t="shared" si="30"/>
        <v>0.013589211407093</v>
      </c>
      <c r="M124" s="4">
        <v>127.21</v>
      </c>
      <c r="N124" s="4">
        <v>117.18</v>
      </c>
      <c r="O124" s="4">
        <v>115.88</v>
      </c>
      <c r="P124" s="4">
        <f t="shared" si="31"/>
        <v>120.09</v>
      </c>
      <c r="Q124" s="9">
        <f t="shared" si="32"/>
        <v>5.06249609053347</v>
      </c>
      <c r="R124" s="4">
        <v>10.02</v>
      </c>
      <c r="S124" s="4">
        <v>0.839</v>
      </c>
      <c r="T124" s="4">
        <v>0.248</v>
      </c>
      <c r="U124" s="4">
        <v>1.049</v>
      </c>
      <c r="V124" s="9">
        <v>0.347987429141717</v>
      </c>
    </row>
    <row r="125" spans="1:22">
      <c r="A125" s="4"/>
      <c r="B125" s="12" t="s">
        <v>14</v>
      </c>
      <c r="C125" s="4">
        <v>0.795</v>
      </c>
      <c r="D125" s="4">
        <v>0.8</v>
      </c>
      <c r="E125" s="4">
        <v>0.715</v>
      </c>
      <c r="F125" s="4">
        <f t="shared" si="27"/>
        <v>0.77</v>
      </c>
      <c r="G125" s="9">
        <f t="shared" si="28"/>
        <v>0.0389444048184931</v>
      </c>
      <c r="H125" s="4">
        <v>0.204</v>
      </c>
      <c r="I125" s="4">
        <v>0.18</v>
      </c>
      <c r="J125" s="4">
        <v>0.204</v>
      </c>
      <c r="K125" s="4">
        <f t="shared" si="29"/>
        <v>0.196</v>
      </c>
      <c r="L125" s="9">
        <f t="shared" si="30"/>
        <v>0.0113137084989848</v>
      </c>
      <c r="M125" s="4">
        <v>115.24</v>
      </c>
      <c r="N125" s="4">
        <v>112.08</v>
      </c>
      <c r="O125" s="4">
        <v>117.92</v>
      </c>
      <c r="P125" s="4">
        <f t="shared" si="31"/>
        <v>115.08</v>
      </c>
      <c r="Q125" s="9">
        <f t="shared" si="32"/>
        <v>2.38685287914163</v>
      </c>
      <c r="R125" s="4">
        <v>9.47</v>
      </c>
      <c r="S125" s="4">
        <v>0.792</v>
      </c>
      <c r="T125" s="4">
        <v>0.255</v>
      </c>
      <c r="U125" s="4">
        <v>0.966</v>
      </c>
      <c r="V125" s="9">
        <v>0.327119017951426</v>
      </c>
    </row>
    <row r="126" spans="7:7">
      <c r="G126" s="17"/>
    </row>
    <row r="128" ht="41" customHeight="1" spans="1:17">
      <c r="A128" s="2" t="s">
        <v>41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ht="46" customHeight="1" spans="1:17">
      <c r="A129" s="10"/>
      <c r="B129" s="11"/>
      <c r="C129" s="19" t="s">
        <v>23</v>
      </c>
      <c r="D129" s="4"/>
      <c r="E129" s="4"/>
      <c r="F129" s="4"/>
      <c r="G129" s="4"/>
      <c r="H129" s="19" t="s">
        <v>42</v>
      </c>
      <c r="I129" s="4"/>
      <c r="J129" s="4"/>
      <c r="K129" s="4"/>
      <c r="L129" s="4"/>
      <c r="M129" s="24" t="s">
        <v>43</v>
      </c>
      <c r="N129" s="4"/>
      <c r="O129" s="4"/>
      <c r="P129" s="4"/>
      <c r="Q129" s="4"/>
    </row>
    <row r="130" ht="18" customHeight="1" spans="1:17">
      <c r="A130" s="11"/>
      <c r="B130" s="11"/>
      <c r="C130" s="4" t="s">
        <v>6</v>
      </c>
      <c r="D130" s="4" t="s">
        <v>7</v>
      </c>
      <c r="E130" s="4" t="s">
        <v>8</v>
      </c>
      <c r="F130" s="4" t="s">
        <v>9</v>
      </c>
      <c r="G130" s="4" t="s">
        <v>26</v>
      </c>
      <c r="H130" s="4" t="s">
        <v>6</v>
      </c>
      <c r="I130" s="4" t="s">
        <v>7</v>
      </c>
      <c r="J130" s="4" t="s">
        <v>8</v>
      </c>
      <c r="K130" s="4" t="s">
        <v>9</v>
      </c>
      <c r="L130" s="4" t="s">
        <v>26</v>
      </c>
      <c r="M130" s="4" t="s">
        <v>6</v>
      </c>
      <c r="N130" s="4" t="s">
        <v>7</v>
      </c>
      <c r="O130" s="4" t="s">
        <v>8</v>
      </c>
      <c r="P130" s="25" t="s">
        <v>9</v>
      </c>
      <c r="Q130" s="4" t="s">
        <v>26</v>
      </c>
    </row>
    <row r="131" spans="1:17">
      <c r="A131" s="4" t="s">
        <v>10</v>
      </c>
      <c r="B131" s="7" t="s">
        <v>11</v>
      </c>
      <c r="C131" s="4">
        <v>54.13</v>
      </c>
      <c r="D131" s="4">
        <v>53.27</v>
      </c>
      <c r="E131" s="4">
        <v>54.87</v>
      </c>
      <c r="F131" s="4">
        <f t="shared" ref="F131:F146" si="33">AVERAGE(C131:E131)</f>
        <v>54.09</v>
      </c>
      <c r="G131" s="9">
        <f t="shared" ref="G131:G146" si="34">STDEVP(C131:E131)</f>
        <v>0.653809350397089</v>
      </c>
      <c r="H131" s="4">
        <v>13.67</v>
      </c>
      <c r="I131" s="4">
        <v>13.21</v>
      </c>
      <c r="J131" s="4">
        <v>13.35</v>
      </c>
      <c r="K131" s="4">
        <f t="shared" ref="K131:K146" si="35">AVERAGE(H131:J131)</f>
        <v>13.41</v>
      </c>
      <c r="L131" s="9">
        <f t="shared" ref="L131:L146" si="36">STDEVP(H131:J131)</f>
        <v>0.192527054375915</v>
      </c>
      <c r="M131" s="4">
        <v>6189</v>
      </c>
      <c r="N131" s="4">
        <v>6247</v>
      </c>
      <c r="O131" s="4">
        <v>6191</v>
      </c>
      <c r="P131" s="25">
        <f t="shared" ref="P131:P146" si="37">AVERAGE(M131:O131)</f>
        <v>6209</v>
      </c>
      <c r="Q131" s="9">
        <f t="shared" ref="Q131:Q146" si="38">STDEVP(M131:O131)</f>
        <v>26.8824602048746</v>
      </c>
    </row>
    <row r="132" spans="1:17">
      <c r="A132" s="4"/>
      <c r="B132" s="7" t="s">
        <v>12</v>
      </c>
      <c r="C132" s="4">
        <v>61.24</v>
      </c>
      <c r="D132" s="4">
        <v>59.02</v>
      </c>
      <c r="E132" s="4">
        <v>59.38</v>
      </c>
      <c r="F132" s="4">
        <f t="shared" si="33"/>
        <v>59.88</v>
      </c>
      <c r="G132" s="9">
        <f t="shared" si="34"/>
        <v>0.972830920561224</v>
      </c>
      <c r="H132" s="4">
        <v>15.98</v>
      </c>
      <c r="I132" s="4">
        <v>15.61</v>
      </c>
      <c r="J132" s="4">
        <v>15.63</v>
      </c>
      <c r="K132" s="4">
        <f t="shared" si="35"/>
        <v>15.74</v>
      </c>
      <c r="L132" s="9">
        <f t="shared" si="36"/>
        <v>0.169901932498329</v>
      </c>
      <c r="M132" s="4">
        <v>6601</v>
      </c>
      <c r="N132" s="4">
        <v>6537</v>
      </c>
      <c r="O132" s="4">
        <v>6578</v>
      </c>
      <c r="P132" s="25">
        <f t="shared" si="37"/>
        <v>6572</v>
      </c>
      <c r="Q132" s="9">
        <f t="shared" si="38"/>
        <v>26.4701089281224</v>
      </c>
    </row>
    <row r="133" spans="1:17">
      <c r="A133" s="4"/>
      <c r="B133" s="7" t="s">
        <v>13</v>
      </c>
      <c r="C133" s="4">
        <v>65.09</v>
      </c>
      <c r="D133" s="4">
        <v>63.87</v>
      </c>
      <c r="E133" s="4">
        <v>63.4</v>
      </c>
      <c r="F133" s="4">
        <f t="shared" si="33"/>
        <v>64.12</v>
      </c>
      <c r="G133" s="9">
        <f t="shared" si="34"/>
        <v>0.712226555715715</v>
      </c>
      <c r="H133" s="4">
        <v>16.42</v>
      </c>
      <c r="I133" s="4">
        <v>16.14</v>
      </c>
      <c r="J133" s="4">
        <v>16.34</v>
      </c>
      <c r="K133" s="4">
        <f t="shared" si="35"/>
        <v>16.3</v>
      </c>
      <c r="L133" s="9">
        <f t="shared" si="36"/>
        <v>0.117756811551038</v>
      </c>
      <c r="M133" s="4">
        <v>6701</v>
      </c>
      <c r="N133" s="4">
        <v>6739</v>
      </c>
      <c r="O133" s="4">
        <v>6744</v>
      </c>
      <c r="P133" s="25">
        <f t="shared" si="37"/>
        <v>6728</v>
      </c>
      <c r="Q133" s="9">
        <f t="shared" si="38"/>
        <v>19.2006944318862</v>
      </c>
    </row>
    <row r="134" spans="1:17">
      <c r="A134" s="4"/>
      <c r="B134" s="7" t="s">
        <v>14</v>
      </c>
      <c r="C134" s="4">
        <v>49.24</v>
      </c>
      <c r="D134" s="4">
        <v>48.03</v>
      </c>
      <c r="E134" s="4">
        <v>47.24</v>
      </c>
      <c r="F134" s="4">
        <f t="shared" si="33"/>
        <v>48.17</v>
      </c>
      <c r="G134" s="9">
        <f t="shared" si="34"/>
        <v>0.822475936831386</v>
      </c>
      <c r="H134" s="4">
        <v>12.38</v>
      </c>
      <c r="I134" s="4">
        <v>11.97</v>
      </c>
      <c r="J134" s="4">
        <v>12.37</v>
      </c>
      <c r="K134" s="4">
        <f t="shared" si="35"/>
        <v>12.24</v>
      </c>
      <c r="L134" s="9">
        <f t="shared" si="36"/>
        <v>0.1909624744987</v>
      </c>
      <c r="M134" s="4">
        <v>5800</v>
      </c>
      <c r="N134" s="4">
        <v>5757</v>
      </c>
      <c r="O134" s="4">
        <v>5807</v>
      </c>
      <c r="P134" s="25">
        <f t="shared" si="37"/>
        <v>5788</v>
      </c>
      <c r="Q134" s="9">
        <f t="shared" si="38"/>
        <v>22.1058061754523</v>
      </c>
    </row>
    <row r="135" spans="1:17">
      <c r="A135" s="4" t="s">
        <v>15</v>
      </c>
      <c r="B135" s="7" t="s">
        <v>11</v>
      </c>
      <c r="C135" s="4">
        <v>63.9</v>
      </c>
      <c r="D135" s="4">
        <v>61.24</v>
      </c>
      <c r="E135" s="4">
        <v>60.98</v>
      </c>
      <c r="F135" s="4">
        <f t="shared" si="33"/>
        <v>62.04</v>
      </c>
      <c r="G135" s="9">
        <f t="shared" si="34"/>
        <v>1.31949485283826</v>
      </c>
      <c r="H135" s="4">
        <v>13.01</v>
      </c>
      <c r="I135" s="4">
        <v>12.69</v>
      </c>
      <c r="J135" s="4">
        <v>12.64</v>
      </c>
      <c r="K135" s="4">
        <f t="shared" si="35"/>
        <v>12.78</v>
      </c>
      <c r="L135" s="9">
        <f t="shared" si="36"/>
        <v>0.16391054470859</v>
      </c>
      <c r="M135" s="4">
        <v>6409</v>
      </c>
      <c r="N135" s="4">
        <v>6381</v>
      </c>
      <c r="O135" s="4">
        <v>6392</v>
      </c>
      <c r="P135" s="25">
        <f t="shared" si="37"/>
        <v>6394</v>
      </c>
      <c r="Q135" s="9">
        <f t="shared" si="38"/>
        <v>11.5181016954473</v>
      </c>
    </row>
    <row r="136" spans="1:17">
      <c r="A136" s="4"/>
      <c r="B136" s="7" t="s">
        <v>12</v>
      </c>
      <c r="C136" s="4">
        <v>70.32</v>
      </c>
      <c r="D136" s="4">
        <v>68.47</v>
      </c>
      <c r="E136" s="4">
        <v>69.77</v>
      </c>
      <c r="F136" s="4">
        <f t="shared" si="33"/>
        <v>69.52</v>
      </c>
      <c r="G136" s="9">
        <f t="shared" si="34"/>
        <v>0.775671751881337</v>
      </c>
      <c r="H136" s="4">
        <v>15.04</v>
      </c>
      <c r="I136" s="4">
        <v>14.78</v>
      </c>
      <c r="J136" s="4">
        <v>15.06</v>
      </c>
      <c r="K136" s="4">
        <f t="shared" si="35"/>
        <v>14.96</v>
      </c>
      <c r="L136" s="9">
        <f t="shared" si="36"/>
        <v>0.127540843131394</v>
      </c>
      <c r="M136" s="4">
        <v>6812</v>
      </c>
      <c r="N136" s="4">
        <v>6782</v>
      </c>
      <c r="O136" s="4">
        <v>6803</v>
      </c>
      <c r="P136" s="25">
        <f t="shared" si="37"/>
        <v>6799</v>
      </c>
      <c r="Q136" s="9">
        <f t="shared" si="38"/>
        <v>12.5698050899765</v>
      </c>
    </row>
    <row r="137" spans="1:17">
      <c r="A137" s="4"/>
      <c r="B137" s="7" t="s">
        <v>13</v>
      </c>
      <c r="C137" s="4">
        <v>74</v>
      </c>
      <c r="D137" s="4">
        <v>72.09</v>
      </c>
      <c r="E137" s="4">
        <v>73.15</v>
      </c>
      <c r="F137" s="4">
        <f t="shared" si="33"/>
        <v>73.08</v>
      </c>
      <c r="G137" s="9">
        <f t="shared" si="34"/>
        <v>0.781323663193855</v>
      </c>
      <c r="H137" s="4">
        <v>15.46</v>
      </c>
      <c r="I137" s="4">
        <v>15.22</v>
      </c>
      <c r="J137" s="4">
        <v>15.22</v>
      </c>
      <c r="K137" s="4">
        <f t="shared" si="35"/>
        <v>15.3</v>
      </c>
      <c r="L137" s="9">
        <f t="shared" si="36"/>
        <v>0.113137084989848</v>
      </c>
      <c r="M137" s="4">
        <v>6945</v>
      </c>
      <c r="N137" s="4">
        <v>6916</v>
      </c>
      <c r="O137" s="4">
        <v>6950</v>
      </c>
      <c r="P137" s="25">
        <f t="shared" si="37"/>
        <v>6937</v>
      </c>
      <c r="Q137" s="9">
        <f t="shared" si="38"/>
        <v>14.9888847706114</v>
      </c>
    </row>
    <row r="138" spans="1:17">
      <c r="A138" s="4"/>
      <c r="B138" s="7" t="s">
        <v>14</v>
      </c>
      <c r="C138" s="4">
        <v>64.01</v>
      </c>
      <c r="D138" s="4">
        <v>62.57</v>
      </c>
      <c r="E138" s="4">
        <v>63.23</v>
      </c>
      <c r="F138" s="4">
        <f t="shared" si="33"/>
        <v>63.27</v>
      </c>
      <c r="G138" s="9">
        <f t="shared" si="34"/>
        <v>0.588557558782489</v>
      </c>
      <c r="H138" s="4">
        <v>12.04</v>
      </c>
      <c r="I138" s="4">
        <v>11.6</v>
      </c>
      <c r="J138" s="4">
        <v>11.58</v>
      </c>
      <c r="K138" s="4">
        <f t="shared" si="35"/>
        <v>11.74</v>
      </c>
      <c r="L138" s="9">
        <f t="shared" si="36"/>
        <v>0.212289111041208</v>
      </c>
      <c r="M138" s="4">
        <v>6004</v>
      </c>
      <c r="N138" s="4">
        <v>5972</v>
      </c>
      <c r="O138" s="4">
        <v>5991</v>
      </c>
      <c r="P138" s="25">
        <f t="shared" si="37"/>
        <v>5989</v>
      </c>
      <c r="Q138" s="9">
        <f t="shared" si="38"/>
        <v>13.1402688962847</v>
      </c>
    </row>
    <row r="139" spans="1:17">
      <c r="A139" s="4" t="s">
        <v>16</v>
      </c>
      <c r="B139" s="7" t="s">
        <v>11</v>
      </c>
      <c r="C139" s="4">
        <v>54.72</v>
      </c>
      <c r="D139" s="4">
        <v>53.89</v>
      </c>
      <c r="E139" s="4">
        <v>53.78</v>
      </c>
      <c r="F139" s="4">
        <f t="shared" si="33"/>
        <v>54.13</v>
      </c>
      <c r="G139" s="9">
        <f t="shared" si="34"/>
        <v>0.419602986961087</v>
      </c>
      <c r="H139" s="4">
        <v>12.98</v>
      </c>
      <c r="I139" s="4">
        <v>13.4</v>
      </c>
      <c r="J139" s="4">
        <v>13.34</v>
      </c>
      <c r="K139" s="4">
        <f t="shared" si="35"/>
        <v>13.24</v>
      </c>
      <c r="L139" s="9">
        <f t="shared" si="36"/>
        <v>0.185472369909914</v>
      </c>
      <c r="M139" s="4">
        <v>6492</v>
      </c>
      <c r="N139" s="4">
        <v>6473</v>
      </c>
      <c r="O139" s="4">
        <v>6493</v>
      </c>
      <c r="P139" s="25">
        <f t="shared" si="37"/>
        <v>6486</v>
      </c>
      <c r="Q139" s="9">
        <f t="shared" si="38"/>
        <v>9.20144916122817</v>
      </c>
    </row>
    <row r="140" spans="1:17">
      <c r="A140" s="4"/>
      <c r="B140" s="7" t="s">
        <v>12</v>
      </c>
      <c r="C140" s="4">
        <v>60.41</v>
      </c>
      <c r="D140" s="4">
        <v>58.33</v>
      </c>
      <c r="E140" s="4">
        <v>58.92</v>
      </c>
      <c r="F140" s="4">
        <f t="shared" si="33"/>
        <v>59.22</v>
      </c>
      <c r="G140" s="9">
        <f t="shared" si="34"/>
        <v>0.875252344565077</v>
      </c>
      <c r="H140" s="4">
        <v>16.09</v>
      </c>
      <c r="I140" s="4">
        <v>15.87</v>
      </c>
      <c r="J140" s="4">
        <v>16.01</v>
      </c>
      <c r="K140" s="4">
        <f t="shared" si="35"/>
        <v>15.99</v>
      </c>
      <c r="L140" s="9">
        <f t="shared" si="36"/>
        <v>0.0909212113132394</v>
      </c>
      <c r="M140" s="4">
        <v>6789</v>
      </c>
      <c r="N140" s="4">
        <v>6814</v>
      </c>
      <c r="O140" s="4">
        <v>6827</v>
      </c>
      <c r="P140" s="25">
        <f t="shared" si="37"/>
        <v>6810</v>
      </c>
      <c r="Q140" s="9">
        <f t="shared" si="38"/>
        <v>15.7691682300198</v>
      </c>
    </row>
    <row r="141" spans="1:17">
      <c r="A141" s="4"/>
      <c r="B141" s="7" t="s">
        <v>13</v>
      </c>
      <c r="C141" s="4">
        <v>66.24</v>
      </c>
      <c r="D141" s="4">
        <v>64.74</v>
      </c>
      <c r="E141" s="4">
        <v>66.42</v>
      </c>
      <c r="F141" s="4">
        <f t="shared" si="33"/>
        <v>65.8</v>
      </c>
      <c r="G141" s="9">
        <f t="shared" si="34"/>
        <v>0.753126815350511</v>
      </c>
      <c r="H141" s="4">
        <v>16.8</v>
      </c>
      <c r="I141" s="4">
        <v>16.57</v>
      </c>
      <c r="J141" s="4">
        <v>16.64</v>
      </c>
      <c r="K141" s="4">
        <f t="shared" si="35"/>
        <v>16.67</v>
      </c>
      <c r="L141" s="9">
        <f t="shared" si="36"/>
        <v>0.0962635271879578</v>
      </c>
      <c r="M141" s="4">
        <v>6892</v>
      </c>
      <c r="N141" s="4">
        <v>6903</v>
      </c>
      <c r="O141" s="4">
        <v>6968</v>
      </c>
      <c r="P141" s="25">
        <f t="shared" si="37"/>
        <v>6921</v>
      </c>
      <c r="Q141" s="9">
        <f t="shared" si="38"/>
        <v>33.5360502544153</v>
      </c>
    </row>
    <row r="142" spans="1:17">
      <c r="A142" s="4"/>
      <c r="B142" s="7" t="s">
        <v>14</v>
      </c>
      <c r="C142" s="4">
        <v>48.08</v>
      </c>
      <c r="D142" s="4">
        <v>46.04</v>
      </c>
      <c r="E142" s="4">
        <v>49.31</v>
      </c>
      <c r="F142" s="4">
        <f t="shared" si="33"/>
        <v>47.81</v>
      </c>
      <c r="G142" s="9">
        <f t="shared" si="34"/>
        <v>1.34855478197958</v>
      </c>
      <c r="H142" s="4">
        <v>12.56</v>
      </c>
      <c r="I142" s="4">
        <v>12.24</v>
      </c>
      <c r="J142" s="4">
        <v>12.37</v>
      </c>
      <c r="K142" s="4">
        <f t="shared" si="35"/>
        <v>12.39</v>
      </c>
      <c r="L142" s="9">
        <f t="shared" si="36"/>
        <v>0.131402688962847</v>
      </c>
      <c r="M142" s="4">
        <v>6003</v>
      </c>
      <c r="N142" s="4">
        <v>6024</v>
      </c>
      <c r="O142" s="4">
        <v>6024</v>
      </c>
      <c r="P142" s="25">
        <f t="shared" si="37"/>
        <v>6017</v>
      </c>
      <c r="Q142" s="9">
        <f t="shared" si="38"/>
        <v>9.89949493661167</v>
      </c>
    </row>
    <row r="143" spans="1:17">
      <c r="A143" s="4" t="s">
        <v>17</v>
      </c>
      <c r="B143" s="7" t="s">
        <v>11</v>
      </c>
      <c r="C143" s="4">
        <v>64.01</v>
      </c>
      <c r="D143" s="4">
        <v>62.74</v>
      </c>
      <c r="E143" s="4">
        <v>62.4</v>
      </c>
      <c r="F143" s="4">
        <f t="shared" si="33"/>
        <v>63.05</v>
      </c>
      <c r="G143" s="9">
        <f t="shared" si="34"/>
        <v>0.692868433879528</v>
      </c>
      <c r="H143" s="4">
        <v>13.03</v>
      </c>
      <c r="I143" s="4">
        <v>12.6</v>
      </c>
      <c r="J143" s="4">
        <v>12.71</v>
      </c>
      <c r="K143" s="4">
        <f t="shared" si="35"/>
        <v>12.78</v>
      </c>
      <c r="L143" s="9">
        <f t="shared" si="36"/>
        <v>0.182391520270726</v>
      </c>
      <c r="M143" s="4">
        <v>6475</v>
      </c>
      <c r="N143" s="4">
        <v>6430</v>
      </c>
      <c r="O143" s="4">
        <v>6463</v>
      </c>
      <c r="P143" s="25">
        <f t="shared" si="37"/>
        <v>6456</v>
      </c>
      <c r="Q143" s="9">
        <f t="shared" si="38"/>
        <v>19.0262975904404</v>
      </c>
    </row>
    <row r="144" spans="1:17">
      <c r="A144" s="4"/>
      <c r="B144" s="7" t="s">
        <v>12</v>
      </c>
      <c r="C144" s="4">
        <v>68.03</v>
      </c>
      <c r="D144" s="4">
        <v>67.08</v>
      </c>
      <c r="E144" s="4">
        <v>66.76</v>
      </c>
      <c r="F144" s="4">
        <f t="shared" si="33"/>
        <v>67.29</v>
      </c>
      <c r="G144" s="9">
        <f t="shared" si="34"/>
        <v>0.539320560211333</v>
      </c>
      <c r="H144" s="4">
        <v>15.16</v>
      </c>
      <c r="I144" s="4">
        <v>14.89</v>
      </c>
      <c r="J144" s="4">
        <v>15.22</v>
      </c>
      <c r="K144" s="4">
        <f t="shared" si="35"/>
        <v>15.09</v>
      </c>
      <c r="L144" s="9">
        <f t="shared" si="36"/>
        <v>0.143527000944073</v>
      </c>
      <c r="M144" s="4">
        <v>6736</v>
      </c>
      <c r="N144" s="4">
        <v>6689</v>
      </c>
      <c r="O144" s="4">
        <v>6705</v>
      </c>
      <c r="P144" s="25">
        <f t="shared" si="37"/>
        <v>6710</v>
      </c>
      <c r="Q144" s="9">
        <f t="shared" si="38"/>
        <v>19.5106808355492</v>
      </c>
    </row>
    <row r="145" spans="1:17">
      <c r="A145" s="4"/>
      <c r="B145" s="7" t="s">
        <v>13</v>
      </c>
      <c r="C145" s="4">
        <v>72.17</v>
      </c>
      <c r="D145" s="4">
        <v>71.14</v>
      </c>
      <c r="E145" s="4">
        <v>72.21</v>
      </c>
      <c r="F145" s="4">
        <f t="shared" si="33"/>
        <v>71.84</v>
      </c>
      <c r="G145" s="9">
        <f t="shared" si="34"/>
        <v>0.495244047583275</v>
      </c>
      <c r="H145" s="4">
        <v>15.9</v>
      </c>
      <c r="I145" s="4">
        <v>16.17</v>
      </c>
      <c r="J145" s="4">
        <v>16.17</v>
      </c>
      <c r="K145" s="4">
        <f t="shared" si="35"/>
        <v>16.08</v>
      </c>
      <c r="L145" s="9">
        <f t="shared" si="36"/>
        <v>0.127279220613579</v>
      </c>
      <c r="M145" s="4">
        <v>6943</v>
      </c>
      <c r="N145" s="4">
        <v>6897</v>
      </c>
      <c r="O145" s="4">
        <v>6938</v>
      </c>
      <c r="P145" s="25">
        <f t="shared" si="37"/>
        <v>6926</v>
      </c>
      <c r="Q145" s="9">
        <f t="shared" si="38"/>
        <v>20.6074420214316</v>
      </c>
    </row>
    <row r="146" spans="1:17">
      <c r="A146" s="4"/>
      <c r="B146" s="7" t="s">
        <v>14</v>
      </c>
      <c r="C146" s="4">
        <v>58.09</v>
      </c>
      <c r="D146" s="4">
        <v>57.21</v>
      </c>
      <c r="E146" s="4">
        <v>58.64</v>
      </c>
      <c r="F146" s="4">
        <f t="shared" si="33"/>
        <v>57.98</v>
      </c>
      <c r="G146" s="9">
        <f t="shared" si="34"/>
        <v>0.588953874820997</v>
      </c>
      <c r="H146" s="4">
        <v>11.8</v>
      </c>
      <c r="I146" s="4">
        <v>11.43</v>
      </c>
      <c r="J146" s="4">
        <v>11.9</v>
      </c>
      <c r="K146" s="4">
        <f t="shared" si="35"/>
        <v>11.71</v>
      </c>
      <c r="L146" s="9">
        <f t="shared" si="36"/>
        <v>0.202155056000751</v>
      </c>
      <c r="M146" s="4">
        <v>5952</v>
      </c>
      <c r="N146" s="4">
        <v>5894</v>
      </c>
      <c r="O146" s="4">
        <v>5938</v>
      </c>
      <c r="P146" s="25">
        <f t="shared" si="37"/>
        <v>5928</v>
      </c>
      <c r="Q146" s="9">
        <f t="shared" si="38"/>
        <v>24.7116706571342</v>
      </c>
    </row>
    <row r="147" spans="2:2">
      <c r="B147" s="13"/>
    </row>
    <row r="149" ht="59" customHeight="1" spans="1:17">
      <c r="A149" s="2" t="s">
        <v>44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="1" customFormat="1" ht="46" customHeight="1" spans="1:17">
      <c r="A150" s="10"/>
      <c r="B150" s="11"/>
      <c r="C150" s="4" t="s">
        <v>23</v>
      </c>
      <c r="D150" s="4"/>
      <c r="E150" s="4"/>
      <c r="F150" s="4"/>
      <c r="G150" s="4"/>
      <c r="H150" s="3" t="s">
        <v>24</v>
      </c>
      <c r="I150" s="4"/>
      <c r="J150" s="4"/>
      <c r="K150" s="4"/>
      <c r="L150" s="4"/>
      <c r="M150" s="3" t="s">
        <v>43</v>
      </c>
      <c r="N150" s="4"/>
      <c r="O150" s="4"/>
      <c r="P150" s="4"/>
      <c r="Q150" s="4"/>
    </row>
    <row r="151" s="1" customFormat="1" ht="18" customHeight="1" spans="1:17">
      <c r="A151" s="11"/>
      <c r="B151" s="11"/>
      <c r="C151" s="4" t="s">
        <v>6</v>
      </c>
      <c r="D151" s="4" t="s">
        <v>7</v>
      </c>
      <c r="E151" s="4" t="s">
        <v>8</v>
      </c>
      <c r="F151" s="4" t="s">
        <v>9</v>
      </c>
      <c r="G151" s="4" t="s">
        <v>26</v>
      </c>
      <c r="H151" s="4" t="s">
        <v>6</v>
      </c>
      <c r="I151" s="4" t="s">
        <v>7</v>
      </c>
      <c r="J151" s="4" t="s">
        <v>8</v>
      </c>
      <c r="K151" s="4" t="s">
        <v>9</v>
      </c>
      <c r="L151" s="4" t="s">
        <v>26</v>
      </c>
      <c r="M151" s="4" t="s">
        <v>6</v>
      </c>
      <c r="N151" s="4" t="s">
        <v>7</v>
      </c>
      <c r="O151" s="4" t="s">
        <v>8</v>
      </c>
      <c r="P151" s="4" t="s">
        <v>9</v>
      </c>
      <c r="Q151" s="4" t="s">
        <v>26</v>
      </c>
    </row>
    <row r="152" spans="1:17">
      <c r="A152" s="4" t="s">
        <v>10</v>
      </c>
      <c r="B152" s="7" t="s">
        <v>19</v>
      </c>
      <c r="C152" s="4">
        <v>61.23</v>
      </c>
      <c r="D152" s="4">
        <v>58.17</v>
      </c>
      <c r="E152" s="4">
        <v>60.24</v>
      </c>
      <c r="F152" s="4">
        <f t="shared" ref="F152:F167" si="39">AVERAGE(C152:E152)</f>
        <v>59.88</v>
      </c>
      <c r="G152" s="9">
        <f t="shared" ref="G152:G167" si="40">STDEVP(C152:E152)</f>
        <v>1.27491176165254</v>
      </c>
      <c r="H152" s="4">
        <v>15.9</v>
      </c>
      <c r="I152" s="4">
        <v>16.04</v>
      </c>
      <c r="J152" s="4">
        <v>15.74</v>
      </c>
      <c r="K152" s="26">
        <v>15.74</v>
      </c>
      <c r="L152" s="4">
        <v>0.33</v>
      </c>
      <c r="M152" s="4">
        <v>6620</v>
      </c>
      <c r="N152" s="4">
        <v>6501</v>
      </c>
      <c r="O152" s="4">
        <v>6595</v>
      </c>
      <c r="P152" s="4">
        <v>6572</v>
      </c>
      <c r="Q152" s="4">
        <v>51.2315007262784</v>
      </c>
    </row>
    <row r="153" spans="1:17">
      <c r="A153" s="4"/>
      <c r="B153" s="7" t="s">
        <v>20</v>
      </c>
      <c r="C153" s="4">
        <v>58.17</v>
      </c>
      <c r="D153" s="4">
        <v>56.34</v>
      </c>
      <c r="E153" s="4">
        <v>58.11</v>
      </c>
      <c r="F153" s="4">
        <f t="shared" si="39"/>
        <v>57.54</v>
      </c>
      <c r="G153" s="9">
        <f t="shared" si="40"/>
        <v>0.848881617188167</v>
      </c>
      <c r="H153" s="4">
        <v>15.2</v>
      </c>
      <c r="I153" s="4">
        <v>14.56</v>
      </c>
      <c r="J153" s="4">
        <v>14.98</v>
      </c>
      <c r="K153" s="26">
        <v>14.98</v>
      </c>
      <c r="L153" s="4">
        <v>0.29</v>
      </c>
      <c r="M153" s="4">
        <v>6502</v>
      </c>
      <c r="N153" s="4">
        <v>6230</v>
      </c>
      <c r="O153" s="4">
        <v>6528</v>
      </c>
      <c r="P153" s="4">
        <v>6420</v>
      </c>
      <c r="Q153" s="4">
        <v>134.768938063141</v>
      </c>
    </row>
    <row r="154" spans="1:17">
      <c r="A154" s="4"/>
      <c r="B154" s="7" t="s">
        <v>21</v>
      </c>
      <c r="C154" s="4">
        <v>50.27</v>
      </c>
      <c r="D154" s="4">
        <v>48.1</v>
      </c>
      <c r="E154" s="4">
        <v>49.71</v>
      </c>
      <c r="F154" s="4">
        <f t="shared" si="39"/>
        <v>49.36</v>
      </c>
      <c r="G154" s="9">
        <f t="shared" si="40"/>
        <v>0.919818822739928</v>
      </c>
      <c r="H154" s="4">
        <v>12.38</v>
      </c>
      <c r="I154" s="4">
        <v>11.86</v>
      </c>
      <c r="J154" s="4">
        <v>12.01</v>
      </c>
      <c r="K154" s="26">
        <v>12.01</v>
      </c>
      <c r="L154" s="4">
        <v>0.26</v>
      </c>
      <c r="M154" s="4">
        <v>6172</v>
      </c>
      <c r="N154" s="4">
        <v>5988</v>
      </c>
      <c r="O154" s="4">
        <v>6071</v>
      </c>
      <c r="P154" s="4">
        <v>6077</v>
      </c>
      <c r="Q154" s="4">
        <v>75.2374020462341</v>
      </c>
    </row>
    <row r="155" spans="1:17">
      <c r="A155" s="4"/>
      <c r="B155" s="7" t="s">
        <v>14</v>
      </c>
      <c r="C155" s="4">
        <v>49.25</v>
      </c>
      <c r="D155" s="4">
        <v>47.27</v>
      </c>
      <c r="E155" s="4">
        <v>47.99</v>
      </c>
      <c r="F155" s="4">
        <f t="shared" si="39"/>
        <v>48.17</v>
      </c>
      <c r="G155" s="9">
        <f t="shared" si="40"/>
        <v>0.81829090181915</v>
      </c>
      <c r="H155" s="4">
        <v>12.09</v>
      </c>
      <c r="I155" s="4">
        <v>11.86</v>
      </c>
      <c r="J155" s="4">
        <v>11.99</v>
      </c>
      <c r="K155" s="26">
        <v>11.99</v>
      </c>
      <c r="L155" s="4">
        <v>0.09</v>
      </c>
      <c r="M155" s="4">
        <v>5988</v>
      </c>
      <c r="N155" s="4">
        <v>5701</v>
      </c>
      <c r="O155" s="4">
        <v>5675</v>
      </c>
      <c r="P155" s="4">
        <v>5788</v>
      </c>
      <c r="Q155" s="4">
        <v>141.81913364094</v>
      </c>
    </row>
    <row r="156" spans="1:17">
      <c r="A156" s="4" t="s">
        <v>15</v>
      </c>
      <c r="B156" s="7" t="s">
        <v>19</v>
      </c>
      <c r="C156" s="4">
        <v>70.89</v>
      </c>
      <c r="D156" s="4">
        <v>69.02</v>
      </c>
      <c r="E156" s="4">
        <v>68.65</v>
      </c>
      <c r="F156" s="4">
        <f t="shared" si="39"/>
        <v>69.52</v>
      </c>
      <c r="G156" s="9">
        <f t="shared" si="40"/>
        <v>0.980442077160433</v>
      </c>
      <c r="H156" s="4">
        <v>15.2</v>
      </c>
      <c r="I156" s="4">
        <v>14.86</v>
      </c>
      <c r="J156" s="4">
        <v>14.96</v>
      </c>
      <c r="K156" s="26">
        <v>14.96</v>
      </c>
      <c r="L156" s="4">
        <v>0.17</v>
      </c>
      <c r="M156" s="4">
        <v>6829</v>
      </c>
      <c r="N156" s="4">
        <v>6674</v>
      </c>
      <c r="O156" s="4">
        <v>6894</v>
      </c>
      <c r="P156" s="4">
        <v>6799</v>
      </c>
      <c r="Q156" s="4">
        <v>92.2857879993808</v>
      </c>
    </row>
    <row r="157" spans="1:17">
      <c r="A157" s="4"/>
      <c r="B157" s="7" t="s">
        <v>20</v>
      </c>
      <c r="C157" s="4">
        <v>69.7</v>
      </c>
      <c r="D157" s="4">
        <v>67.01</v>
      </c>
      <c r="E157" s="4">
        <v>68.67</v>
      </c>
      <c r="F157" s="4">
        <f t="shared" si="39"/>
        <v>68.46</v>
      </c>
      <c r="G157" s="9">
        <f t="shared" si="40"/>
        <v>1.10818169388718</v>
      </c>
      <c r="H157" s="4">
        <v>13.99</v>
      </c>
      <c r="I157" s="4">
        <v>14.59</v>
      </c>
      <c r="J157" s="4">
        <v>14.27</v>
      </c>
      <c r="K157" s="26">
        <v>14.27</v>
      </c>
      <c r="L157" s="4">
        <v>0.24</v>
      </c>
      <c r="M157" s="4">
        <v>6721</v>
      </c>
      <c r="N157" s="4">
        <v>6527</v>
      </c>
      <c r="O157" s="4">
        <v>6555</v>
      </c>
      <c r="P157" s="4">
        <v>6601</v>
      </c>
      <c r="Q157" s="4">
        <v>85.6193124631743</v>
      </c>
    </row>
    <row r="158" spans="1:17">
      <c r="A158" s="4"/>
      <c r="B158" s="7" t="s">
        <v>21</v>
      </c>
      <c r="C158" s="4">
        <v>66.02</v>
      </c>
      <c r="D158" s="4">
        <v>63.19</v>
      </c>
      <c r="E158" s="4">
        <v>63.33</v>
      </c>
      <c r="F158" s="4">
        <f t="shared" si="39"/>
        <v>64.18</v>
      </c>
      <c r="G158" s="9">
        <f t="shared" si="40"/>
        <v>1.30233124306632</v>
      </c>
      <c r="H158" s="4">
        <v>12.35</v>
      </c>
      <c r="I158" s="4">
        <v>11.86</v>
      </c>
      <c r="J158" s="4">
        <v>11.98</v>
      </c>
      <c r="K158" s="26">
        <v>11.98</v>
      </c>
      <c r="L158" s="4">
        <v>0.26</v>
      </c>
      <c r="M158" s="4">
        <v>6398</v>
      </c>
      <c r="N158" s="4">
        <v>6128</v>
      </c>
      <c r="O158" s="4">
        <v>6221</v>
      </c>
      <c r="P158" s="4">
        <v>6249</v>
      </c>
      <c r="Q158" s="4">
        <v>111.991071072653</v>
      </c>
    </row>
    <row r="159" spans="1:17">
      <c r="A159" s="4"/>
      <c r="B159" s="7" t="s">
        <v>14</v>
      </c>
      <c r="C159" s="4">
        <v>64.57</v>
      </c>
      <c r="D159" s="4">
        <v>62.8</v>
      </c>
      <c r="E159" s="4">
        <v>62.44</v>
      </c>
      <c r="F159" s="4">
        <f t="shared" si="39"/>
        <v>63.27</v>
      </c>
      <c r="G159" s="9">
        <f t="shared" si="40"/>
        <v>0.93091352981896</v>
      </c>
      <c r="H159" s="4">
        <v>11.56</v>
      </c>
      <c r="I159" s="4">
        <v>11.98</v>
      </c>
      <c r="J159" s="4">
        <v>11.74</v>
      </c>
      <c r="K159" s="26">
        <v>11.74</v>
      </c>
      <c r="L159" s="4">
        <v>0.17</v>
      </c>
      <c r="M159" s="4">
        <v>6108</v>
      </c>
      <c r="N159" s="4">
        <v>5967</v>
      </c>
      <c r="O159" s="4">
        <v>5892</v>
      </c>
      <c r="P159" s="4">
        <v>5989</v>
      </c>
      <c r="Q159" s="4">
        <v>89.5432856220945</v>
      </c>
    </row>
    <row r="160" spans="1:17">
      <c r="A160" s="4" t="s">
        <v>16</v>
      </c>
      <c r="B160" s="7" t="s">
        <v>19</v>
      </c>
      <c r="C160" s="4">
        <v>60.29</v>
      </c>
      <c r="D160" s="4">
        <v>57.14</v>
      </c>
      <c r="E160" s="4">
        <v>60.23</v>
      </c>
      <c r="F160" s="4">
        <f t="shared" si="39"/>
        <v>59.22</v>
      </c>
      <c r="G160" s="9">
        <f t="shared" si="40"/>
        <v>1.47098606383609</v>
      </c>
      <c r="H160" s="4">
        <v>15.89</v>
      </c>
      <c r="I160" s="4">
        <v>16.05</v>
      </c>
      <c r="J160" s="4">
        <v>15.99</v>
      </c>
      <c r="K160" s="26">
        <v>15.99</v>
      </c>
      <c r="L160" s="4">
        <v>0.07</v>
      </c>
      <c r="M160" s="4">
        <v>6913</v>
      </c>
      <c r="N160" s="4">
        <v>6794</v>
      </c>
      <c r="O160" s="4">
        <v>6723</v>
      </c>
      <c r="P160" s="4">
        <v>6810</v>
      </c>
      <c r="Q160" s="4">
        <v>78.3879242400682</v>
      </c>
    </row>
    <row r="161" spans="1:17">
      <c r="A161" s="4"/>
      <c r="B161" s="7" t="s">
        <v>20</v>
      </c>
      <c r="C161" s="4">
        <v>59.27</v>
      </c>
      <c r="D161" s="4">
        <v>55.02</v>
      </c>
      <c r="E161" s="4">
        <v>57.13</v>
      </c>
      <c r="F161" s="4">
        <f t="shared" si="39"/>
        <v>57.14</v>
      </c>
      <c r="G161" s="9">
        <f t="shared" si="40"/>
        <v>1.73506964317478</v>
      </c>
      <c r="H161" s="4">
        <v>15.32</v>
      </c>
      <c r="I161" s="4">
        <v>14.89</v>
      </c>
      <c r="J161" s="4">
        <v>15.02</v>
      </c>
      <c r="K161" s="26">
        <v>15.02</v>
      </c>
      <c r="L161" s="4">
        <v>0.21</v>
      </c>
      <c r="M161" s="4">
        <v>6609</v>
      </c>
      <c r="N161" s="4">
        <v>6427</v>
      </c>
      <c r="O161" s="4">
        <v>6485</v>
      </c>
      <c r="P161" s="4">
        <v>6507</v>
      </c>
      <c r="Q161" s="4">
        <v>75.9122300203773</v>
      </c>
    </row>
    <row r="162" spans="1:17">
      <c r="A162" s="4"/>
      <c r="B162" s="7" t="s">
        <v>21</v>
      </c>
      <c r="C162" s="4">
        <v>50.1</v>
      </c>
      <c r="D162" s="4">
        <v>47.25</v>
      </c>
      <c r="E162" s="4">
        <v>49.35</v>
      </c>
      <c r="F162" s="4">
        <f t="shared" si="39"/>
        <v>48.9</v>
      </c>
      <c r="G162" s="9">
        <f t="shared" si="40"/>
        <v>1.20623380818148</v>
      </c>
      <c r="H162" s="4">
        <v>12.68</v>
      </c>
      <c r="I162" s="4">
        <v>13.08</v>
      </c>
      <c r="J162" s="4">
        <v>12.94</v>
      </c>
      <c r="K162" s="26">
        <v>12.94</v>
      </c>
      <c r="L162" s="4">
        <v>0.18</v>
      </c>
      <c r="M162" s="4">
        <v>6281</v>
      </c>
      <c r="N162" s="4">
        <v>6012</v>
      </c>
      <c r="O162" s="4">
        <v>6307</v>
      </c>
      <c r="P162" s="4">
        <v>6200</v>
      </c>
      <c r="Q162" s="4">
        <v>133.359164164547</v>
      </c>
    </row>
    <row r="163" spans="1:17">
      <c r="A163" s="4"/>
      <c r="B163" s="7" t="s">
        <v>14</v>
      </c>
      <c r="C163" s="4">
        <v>49.02</v>
      </c>
      <c r="D163" s="4">
        <v>45.27</v>
      </c>
      <c r="E163" s="4">
        <v>49.14</v>
      </c>
      <c r="F163" s="4">
        <f t="shared" si="39"/>
        <v>47.81</v>
      </c>
      <c r="G163" s="9">
        <f t="shared" si="40"/>
        <v>1.79671923237884</v>
      </c>
      <c r="H163" s="4">
        <v>12.24</v>
      </c>
      <c r="I163" s="4">
        <v>12.59</v>
      </c>
      <c r="J163" s="4">
        <v>12.39</v>
      </c>
      <c r="K163" s="26">
        <v>12.39</v>
      </c>
      <c r="L163" s="4">
        <v>0.14</v>
      </c>
      <c r="M163" s="4">
        <v>6099</v>
      </c>
      <c r="N163" s="4">
        <v>5925</v>
      </c>
      <c r="O163" s="4">
        <v>6027</v>
      </c>
      <c r="P163" s="4">
        <v>6017</v>
      </c>
      <c r="Q163" s="4">
        <v>71.386273190299</v>
      </c>
    </row>
    <row r="164" spans="1:17">
      <c r="A164" s="4" t="s">
        <v>17</v>
      </c>
      <c r="B164" s="7" t="s">
        <v>19</v>
      </c>
      <c r="C164" s="4">
        <v>68.92</v>
      </c>
      <c r="D164" s="4">
        <v>66.07</v>
      </c>
      <c r="E164" s="4">
        <v>66.88</v>
      </c>
      <c r="F164" s="4">
        <f t="shared" si="39"/>
        <v>67.29</v>
      </c>
      <c r="G164" s="9">
        <f t="shared" si="40"/>
        <v>1.19908298294989</v>
      </c>
      <c r="H164" s="4">
        <v>14.89</v>
      </c>
      <c r="I164" s="4">
        <v>15.24</v>
      </c>
      <c r="J164" s="4">
        <v>15.09</v>
      </c>
      <c r="K164" s="26">
        <v>15.09</v>
      </c>
      <c r="L164" s="4">
        <v>0.14</v>
      </c>
      <c r="M164" s="4">
        <v>6802</v>
      </c>
      <c r="N164" s="4">
        <v>6614</v>
      </c>
      <c r="O164" s="4">
        <v>6714</v>
      </c>
      <c r="P164" s="4">
        <v>6710</v>
      </c>
      <c r="Q164" s="4">
        <v>76.8027777275449</v>
      </c>
    </row>
    <row r="165" spans="1:17">
      <c r="A165" s="4"/>
      <c r="B165" s="7" t="s">
        <v>20</v>
      </c>
      <c r="C165" s="4">
        <v>66.52</v>
      </c>
      <c r="D165" s="4">
        <v>64.21</v>
      </c>
      <c r="E165" s="4">
        <v>64.48</v>
      </c>
      <c r="F165" s="4">
        <f t="shared" si="39"/>
        <v>65.07</v>
      </c>
      <c r="G165" s="9">
        <f t="shared" si="40"/>
        <v>1.03121287811974</v>
      </c>
      <c r="H165" s="4">
        <v>14.61</v>
      </c>
      <c r="I165" s="4">
        <v>14.87</v>
      </c>
      <c r="J165" s="4">
        <v>14.62</v>
      </c>
      <c r="K165" s="26">
        <v>14.62</v>
      </c>
      <c r="L165" s="4">
        <v>0.2</v>
      </c>
      <c r="M165" s="4">
        <v>6534</v>
      </c>
      <c r="N165" s="4">
        <v>6400</v>
      </c>
      <c r="O165" s="4">
        <v>6443</v>
      </c>
      <c r="P165" s="4">
        <v>6459</v>
      </c>
      <c r="Q165" s="4">
        <v>55.8629274802768</v>
      </c>
    </row>
    <row r="166" spans="1:17">
      <c r="A166" s="4"/>
      <c r="B166" s="7" t="s">
        <v>21</v>
      </c>
      <c r="C166" s="4">
        <v>60.11</v>
      </c>
      <c r="D166" s="4">
        <v>58.24</v>
      </c>
      <c r="E166" s="4">
        <v>61.11</v>
      </c>
      <c r="F166" s="4">
        <f t="shared" si="39"/>
        <v>59.82</v>
      </c>
      <c r="G166" s="9">
        <f t="shared" si="40"/>
        <v>1.1894816798365</v>
      </c>
      <c r="H166" s="4">
        <v>11.86</v>
      </c>
      <c r="I166" s="4">
        <v>12.05</v>
      </c>
      <c r="J166" s="4">
        <v>11.98</v>
      </c>
      <c r="K166" s="26">
        <v>11.98</v>
      </c>
      <c r="L166" s="4">
        <v>0.08</v>
      </c>
      <c r="M166" s="4">
        <v>6218</v>
      </c>
      <c r="N166" s="4">
        <v>6009</v>
      </c>
      <c r="O166" s="4">
        <v>6085</v>
      </c>
      <c r="P166" s="4">
        <v>6104</v>
      </c>
      <c r="Q166" s="4">
        <v>86.3751507475771</v>
      </c>
    </row>
    <row r="167" spans="1:17">
      <c r="A167" s="4"/>
      <c r="B167" s="7" t="s">
        <v>14</v>
      </c>
      <c r="C167" s="4">
        <v>58.95</v>
      </c>
      <c r="D167" s="4">
        <v>56.2</v>
      </c>
      <c r="E167" s="4">
        <v>58.79</v>
      </c>
      <c r="F167" s="4">
        <f t="shared" si="39"/>
        <v>57.98</v>
      </c>
      <c r="G167" s="9">
        <f t="shared" si="40"/>
        <v>1.2603438684211</v>
      </c>
      <c r="H167" s="4">
        <v>11.9</v>
      </c>
      <c r="I167" s="4">
        <v>11.58</v>
      </c>
      <c r="J167" s="4">
        <v>11.71</v>
      </c>
      <c r="K167" s="26">
        <v>11.71</v>
      </c>
      <c r="L167" s="4">
        <v>0.13</v>
      </c>
      <c r="M167" s="4">
        <v>5909</v>
      </c>
      <c r="N167" s="4">
        <v>5874</v>
      </c>
      <c r="O167" s="4">
        <v>6001</v>
      </c>
      <c r="P167" s="4">
        <v>5928</v>
      </c>
      <c r="Q167" s="4">
        <v>53.5599352750418</v>
      </c>
    </row>
    <row r="170" ht="54" customHeight="1" spans="1:23">
      <c r="A170" s="2" t="s">
        <v>45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ht="38" customHeight="1" spans="3:23">
      <c r="C171" s="20" t="s">
        <v>1</v>
      </c>
      <c r="D171" s="21"/>
      <c r="E171" s="21"/>
      <c r="F171" s="21"/>
      <c r="G171" s="22"/>
      <c r="H171" s="5" t="s">
        <v>2</v>
      </c>
      <c r="I171" s="20" t="s">
        <v>3</v>
      </c>
      <c r="J171" s="21"/>
      <c r="K171" s="21"/>
      <c r="L171" s="21"/>
      <c r="M171" s="22"/>
      <c r="N171" s="20" t="s">
        <v>4</v>
      </c>
      <c r="O171" s="21"/>
      <c r="P171" s="21"/>
      <c r="Q171" s="21"/>
      <c r="R171" s="22"/>
      <c r="S171" s="3" t="s">
        <v>5</v>
      </c>
      <c r="T171" s="3"/>
      <c r="U171" s="3"/>
      <c r="V171" s="3"/>
      <c r="W171" s="3"/>
    </row>
    <row r="172" spans="3:23">
      <c r="C172" s="4" t="s">
        <v>6</v>
      </c>
      <c r="D172" s="4" t="s">
        <v>7</v>
      </c>
      <c r="E172" s="4" t="s">
        <v>8</v>
      </c>
      <c r="F172" s="4" t="s">
        <v>9</v>
      </c>
      <c r="G172" s="4" t="s">
        <v>26</v>
      </c>
      <c r="H172" s="6"/>
      <c r="I172" s="4" t="s">
        <v>6</v>
      </c>
      <c r="J172" s="4" t="s">
        <v>7</v>
      </c>
      <c r="K172" s="4" t="s">
        <v>8</v>
      </c>
      <c r="L172" s="4" t="s">
        <v>9</v>
      </c>
      <c r="M172" s="4" t="s">
        <v>26</v>
      </c>
      <c r="N172" s="4" t="s">
        <v>6</v>
      </c>
      <c r="O172" s="4" t="s">
        <v>7</v>
      </c>
      <c r="P172" s="4" t="s">
        <v>8</v>
      </c>
      <c r="Q172" s="4" t="s">
        <v>9</v>
      </c>
      <c r="R172" s="4" t="s">
        <v>26</v>
      </c>
      <c r="S172" s="4" t="s">
        <v>6</v>
      </c>
      <c r="T172" s="4" t="s">
        <v>7</v>
      </c>
      <c r="U172" s="4" t="s">
        <v>8</v>
      </c>
      <c r="V172" s="4" t="s">
        <v>9</v>
      </c>
      <c r="W172" s="4" t="s">
        <v>26</v>
      </c>
    </row>
    <row r="173" spans="1:23">
      <c r="A173" s="4" t="s">
        <v>10</v>
      </c>
      <c r="B173" s="12" t="s">
        <v>11</v>
      </c>
      <c r="C173" s="4">
        <v>3.1</v>
      </c>
      <c r="D173" s="4">
        <v>2.87</v>
      </c>
      <c r="E173" s="4">
        <v>2.91</v>
      </c>
      <c r="F173" s="4">
        <f t="shared" ref="F173:F188" si="41">AVERAGE(C173:E173)</f>
        <v>2.96</v>
      </c>
      <c r="G173" s="9">
        <f t="shared" ref="G173:G188" si="42">STDEVP(C173:E173)</f>
        <v>0.100332779621949</v>
      </c>
      <c r="H173" s="23">
        <v>1125</v>
      </c>
      <c r="I173" s="4">
        <v>16.6</v>
      </c>
      <c r="J173" s="4">
        <v>15.9</v>
      </c>
      <c r="K173" s="4">
        <v>16.7</v>
      </c>
      <c r="L173" s="4">
        <f t="shared" ref="L173:L188" si="43">AVERAGE(I173:K173)</f>
        <v>16.4</v>
      </c>
      <c r="M173" s="9">
        <f t="shared" ref="M173:M188" si="44">STDEVP(I173:K173)</f>
        <v>0.355902608401044</v>
      </c>
      <c r="N173" s="4">
        <v>3.7</v>
      </c>
      <c r="O173" s="4">
        <v>3.23</v>
      </c>
      <c r="P173" s="4">
        <v>3.57</v>
      </c>
      <c r="Q173" s="4">
        <f t="shared" ref="Q173:Q188" si="45">AVERAGE(N173:P173)</f>
        <v>3.5</v>
      </c>
      <c r="R173" s="4">
        <f t="shared" ref="R173:R188" si="46">STDEVP(N173:P173)</f>
        <v>0.198158185969358</v>
      </c>
      <c r="S173" s="4">
        <v>247</v>
      </c>
      <c r="T173" s="4">
        <v>230</v>
      </c>
      <c r="U173" s="4">
        <v>243</v>
      </c>
      <c r="V173" s="4">
        <f t="shared" ref="V173:V188" si="47">AVERAGE(S173:U173)</f>
        <v>240</v>
      </c>
      <c r="W173" s="4">
        <f t="shared" ref="W173:W188" si="48">STDEVP(S173:U173)</f>
        <v>7.25718035235908</v>
      </c>
    </row>
    <row r="174" spans="1:23">
      <c r="A174" s="4"/>
      <c r="B174" s="12" t="s">
        <v>12</v>
      </c>
      <c r="C174" s="4">
        <v>3.42</v>
      </c>
      <c r="D174" s="4">
        <v>3.25</v>
      </c>
      <c r="E174" s="4">
        <v>3.29</v>
      </c>
      <c r="F174" s="4">
        <f t="shared" si="41"/>
        <v>3.32</v>
      </c>
      <c r="G174" s="9">
        <f t="shared" si="42"/>
        <v>0.0725718035235908</v>
      </c>
      <c r="H174" s="23">
        <v>1125</v>
      </c>
      <c r="I174" s="4">
        <v>17.5</v>
      </c>
      <c r="J174" s="4">
        <v>16.9</v>
      </c>
      <c r="K174" s="4">
        <v>17.5</v>
      </c>
      <c r="L174" s="4">
        <f t="shared" si="43"/>
        <v>17.3</v>
      </c>
      <c r="M174" s="9">
        <f t="shared" si="44"/>
        <v>0.28284271247462</v>
      </c>
      <c r="N174" s="4">
        <v>4.15</v>
      </c>
      <c r="O174" s="4">
        <v>3.74</v>
      </c>
      <c r="P174" s="4">
        <v>3.81</v>
      </c>
      <c r="Q174" s="4">
        <f t="shared" si="45"/>
        <v>3.9</v>
      </c>
      <c r="R174" s="4">
        <f t="shared" si="46"/>
        <v>0.179071680247511</v>
      </c>
      <c r="S174" s="4">
        <v>262</v>
      </c>
      <c r="T174" s="4">
        <v>243</v>
      </c>
      <c r="U174" s="4">
        <v>248</v>
      </c>
      <c r="V174" s="4">
        <f t="shared" si="47"/>
        <v>251</v>
      </c>
      <c r="W174" s="4">
        <f t="shared" si="48"/>
        <v>8.04155872120988</v>
      </c>
    </row>
    <row r="175" spans="1:23">
      <c r="A175" s="4"/>
      <c r="B175" s="12" t="s">
        <v>13</v>
      </c>
      <c r="C175" s="4">
        <v>3.9</v>
      </c>
      <c r="D175" s="4">
        <v>3.66</v>
      </c>
      <c r="E175" s="4">
        <v>3.57</v>
      </c>
      <c r="F175" s="4">
        <f t="shared" si="41"/>
        <v>3.71</v>
      </c>
      <c r="G175" s="9">
        <f t="shared" si="42"/>
        <v>0.139283882771841</v>
      </c>
      <c r="H175" s="23">
        <v>1125</v>
      </c>
      <c r="I175" s="4">
        <v>18.8</v>
      </c>
      <c r="J175" s="4">
        <v>18.4</v>
      </c>
      <c r="K175" s="4">
        <v>18.3</v>
      </c>
      <c r="L175" s="4">
        <f t="shared" si="43"/>
        <v>18.5</v>
      </c>
      <c r="M175" s="9">
        <f t="shared" si="44"/>
        <v>0.216024689946929</v>
      </c>
      <c r="N175" s="4">
        <v>4.4</v>
      </c>
      <c r="O175" s="4">
        <v>3.94</v>
      </c>
      <c r="P175" s="4">
        <v>4.26</v>
      </c>
      <c r="Q175" s="4">
        <f t="shared" si="45"/>
        <v>4.2</v>
      </c>
      <c r="R175" s="4">
        <f t="shared" si="46"/>
        <v>0.192527054375915</v>
      </c>
      <c r="S175" s="4">
        <v>271</v>
      </c>
      <c r="T175" s="4">
        <v>252</v>
      </c>
      <c r="U175" s="4">
        <v>254</v>
      </c>
      <c r="V175" s="4">
        <f t="shared" si="47"/>
        <v>259</v>
      </c>
      <c r="W175" s="4">
        <f t="shared" si="48"/>
        <v>8.52447456836295</v>
      </c>
    </row>
    <row r="176" spans="1:23">
      <c r="A176" s="4"/>
      <c r="B176" s="12" t="s">
        <v>14</v>
      </c>
      <c r="C176" s="4">
        <v>2.87</v>
      </c>
      <c r="D176" s="4">
        <v>2.6</v>
      </c>
      <c r="E176" s="4">
        <v>2.9</v>
      </c>
      <c r="F176" s="4">
        <f t="shared" si="41"/>
        <v>2.79</v>
      </c>
      <c r="G176" s="9">
        <f t="shared" si="42"/>
        <v>0.13490737563232</v>
      </c>
      <c r="H176" s="23">
        <v>1125</v>
      </c>
      <c r="I176" s="4">
        <v>14.7</v>
      </c>
      <c r="J176" s="4">
        <v>15.3</v>
      </c>
      <c r="K176" s="4">
        <v>15</v>
      </c>
      <c r="L176" s="4">
        <f t="shared" si="43"/>
        <v>15</v>
      </c>
      <c r="M176" s="9">
        <f t="shared" si="44"/>
        <v>0.244948974278318</v>
      </c>
      <c r="N176" s="4">
        <v>3.19</v>
      </c>
      <c r="O176" s="4">
        <v>2.94</v>
      </c>
      <c r="P176" s="4">
        <v>2.87</v>
      </c>
      <c r="Q176" s="4">
        <f t="shared" si="45"/>
        <v>3</v>
      </c>
      <c r="R176" s="4">
        <f t="shared" si="46"/>
        <v>0.13735598518691</v>
      </c>
      <c r="S176" s="4">
        <v>230</v>
      </c>
      <c r="T176" s="4">
        <v>217</v>
      </c>
      <c r="U176" s="4">
        <v>216</v>
      </c>
      <c r="V176" s="4">
        <f t="shared" si="47"/>
        <v>221</v>
      </c>
      <c r="W176" s="4">
        <f t="shared" si="48"/>
        <v>6.37704215656966</v>
      </c>
    </row>
    <row r="177" spans="1:23">
      <c r="A177" s="4" t="s">
        <v>15</v>
      </c>
      <c r="B177" s="12" t="s">
        <v>11</v>
      </c>
      <c r="C177" s="4">
        <v>2.82</v>
      </c>
      <c r="D177" s="4">
        <v>2.61</v>
      </c>
      <c r="E177" s="4">
        <v>2.85</v>
      </c>
      <c r="F177" s="4">
        <f t="shared" si="41"/>
        <v>2.76</v>
      </c>
      <c r="G177" s="9">
        <f t="shared" si="42"/>
        <v>0.106770782520313</v>
      </c>
      <c r="H177" s="23">
        <v>1125</v>
      </c>
      <c r="I177" s="4">
        <v>15.9</v>
      </c>
      <c r="J177" s="4">
        <v>15.2</v>
      </c>
      <c r="K177" s="4">
        <v>15.7</v>
      </c>
      <c r="L177" s="4">
        <f t="shared" si="43"/>
        <v>15.6</v>
      </c>
      <c r="M177" s="9">
        <f t="shared" si="44"/>
        <v>0.294392028877595</v>
      </c>
      <c r="N177" s="4">
        <v>3.45</v>
      </c>
      <c r="O177" s="4">
        <v>3.02</v>
      </c>
      <c r="P177" s="4">
        <v>3.43</v>
      </c>
      <c r="Q177" s="4">
        <f t="shared" si="45"/>
        <v>3.3</v>
      </c>
      <c r="R177" s="4">
        <f t="shared" si="46"/>
        <v>0.198158185969358</v>
      </c>
      <c r="S177" s="4">
        <v>222</v>
      </c>
      <c r="T177" s="4">
        <v>216</v>
      </c>
      <c r="U177" s="4">
        <v>216</v>
      </c>
      <c r="V177" s="4">
        <f t="shared" si="47"/>
        <v>218</v>
      </c>
      <c r="W177" s="4">
        <f t="shared" si="48"/>
        <v>2.82842712474619</v>
      </c>
    </row>
    <row r="178" spans="1:23">
      <c r="A178" s="4"/>
      <c r="B178" s="12" t="s">
        <v>12</v>
      </c>
      <c r="C178" s="4">
        <v>3.27</v>
      </c>
      <c r="D178" s="4">
        <v>3.05</v>
      </c>
      <c r="E178" s="4">
        <v>3.04</v>
      </c>
      <c r="F178" s="4">
        <f t="shared" si="41"/>
        <v>3.12</v>
      </c>
      <c r="G178" s="9">
        <f t="shared" si="42"/>
        <v>0.106144555520604</v>
      </c>
      <c r="H178" s="23">
        <v>1125</v>
      </c>
      <c r="I178" s="4">
        <v>17.4</v>
      </c>
      <c r="J178" s="4">
        <v>16.3</v>
      </c>
      <c r="K178" s="4">
        <v>17</v>
      </c>
      <c r="L178" s="4">
        <f t="shared" si="43"/>
        <v>16.9</v>
      </c>
      <c r="M178" s="9">
        <f t="shared" si="44"/>
        <v>0.454606056566194</v>
      </c>
      <c r="N178" s="4">
        <v>3.84</v>
      </c>
      <c r="O178" s="4">
        <v>3.52</v>
      </c>
      <c r="P178" s="4">
        <v>3.74</v>
      </c>
      <c r="Q178" s="4">
        <f t="shared" si="45"/>
        <v>3.7</v>
      </c>
      <c r="R178" s="4">
        <f t="shared" si="46"/>
        <v>0.133666251038423</v>
      </c>
      <c r="S178" s="4">
        <v>246</v>
      </c>
      <c r="T178" s="4">
        <v>230</v>
      </c>
      <c r="U178" s="4">
        <v>241</v>
      </c>
      <c r="V178" s="4">
        <f t="shared" si="47"/>
        <v>239</v>
      </c>
      <c r="W178" s="4">
        <f t="shared" si="48"/>
        <v>6.68331255192114</v>
      </c>
    </row>
    <row r="179" spans="1:23">
      <c r="A179" s="4"/>
      <c r="B179" s="12" t="s">
        <v>13</v>
      </c>
      <c r="C179" s="4">
        <v>3.63</v>
      </c>
      <c r="D179" s="4">
        <v>3.41</v>
      </c>
      <c r="E179" s="4">
        <v>3.46</v>
      </c>
      <c r="F179" s="4">
        <f t="shared" si="41"/>
        <v>3.5</v>
      </c>
      <c r="G179" s="9">
        <f t="shared" si="42"/>
        <v>0.0941629792788368</v>
      </c>
      <c r="H179" s="23">
        <v>1125</v>
      </c>
      <c r="I179" s="4">
        <v>18.4</v>
      </c>
      <c r="J179" s="4">
        <v>17.6</v>
      </c>
      <c r="K179" s="4">
        <v>18.6</v>
      </c>
      <c r="L179" s="4">
        <f t="shared" si="43"/>
        <v>18.2</v>
      </c>
      <c r="M179" s="9">
        <f t="shared" si="44"/>
        <v>0.432049379893857</v>
      </c>
      <c r="N179" s="4">
        <v>4.06</v>
      </c>
      <c r="O179" s="4">
        <v>3.74</v>
      </c>
      <c r="P179" s="4">
        <v>3.9</v>
      </c>
      <c r="Q179" s="4">
        <f t="shared" si="45"/>
        <v>3.9</v>
      </c>
      <c r="R179" s="4">
        <f t="shared" si="46"/>
        <v>0.130639452948436</v>
      </c>
      <c r="S179" s="4">
        <v>262</v>
      </c>
      <c r="T179" s="4">
        <v>241</v>
      </c>
      <c r="U179" s="4">
        <v>238</v>
      </c>
      <c r="V179" s="4">
        <f t="shared" si="47"/>
        <v>247</v>
      </c>
      <c r="W179" s="4">
        <f t="shared" si="48"/>
        <v>10.6770782520313</v>
      </c>
    </row>
    <row r="180" spans="1:23">
      <c r="A180" s="4"/>
      <c r="B180" s="12" t="s">
        <v>14</v>
      </c>
      <c r="C180" s="4">
        <v>2.52</v>
      </c>
      <c r="D180" s="4">
        <v>2.17</v>
      </c>
      <c r="E180" s="4">
        <v>2.33</v>
      </c>
      <c r="F180" s="4">
        <f t="shared" si="41"/>
        <v>2.34</v>
      </c>
      <c r="G180" s="9">
        <f t="shared" si="42"/>
        <v>0.143061758225833</v>
      </c>
      <c r="H180" s="23">
        <v>1125</v>
      </c>
      <c r="I180" s="4">
        <v>15.3</v>
      </c>
      <c r="J180" s="4">
        <v>14.6</v>
      </c>
      <c r="K180" s="4">
        <v>14.2</v>
      </c>
      <c r="L180" s="4">
        <f t="shared" si="43"/>
        <v>14.7</v>
      </c>
      <c r="M180" s="9">
        <f t="shared" si="44"/>
        <v>0.454606056566196</v>
      </c>
      <c r="N180" s="4">
        <v>2.98</v>
      </c>
      <c r="O180" s="4">
        <v>2.65</v>
      </c>
      <c r="P180" s="4">
        <v>2.77</v>
      </c>
      <c r="Q180" s="4">
        <f t="shared" si="45"/>
        <v>2.8</v>
      </c>
      <c r="R180" s="4">
        <f t="shared" si="46"/>
        <v>0.136381816969859</v>
      </c>
      <c r="S180" s="4">
        <v>209</v>
      </c>
      <c r="T180" s="4">
        <v>187</v>
      </c>
      <c r="U180" s="4">
        <v>201</v>
      </c>
      <c r="V180" s="4">
        <f t="shared" si="47"/>
        <v>199</v>
      </c>
      <c r="W180" s="4">
        <f t="shared" si="48"/>
        <v>9.0921211313239</v>
      </c>
    </row>
    <row r="181" spans="1:23">
      <c r="A181" s="4" t="s">
        <v>16</v>
      </c>
      <c r="B181" s="12" t="s">
        <v>11</v>
      </c>
      <c r="C181" s="4">
        <v>3.44</v>
      </c>
      <c r="D181" s="4">
        <v>3.19</v>
      </c>
      <c r="E181" s="4">
        <v>3.18</v>
      </c>
      <c r="F181" s="4">
        <f t="shared" si="41"/>
        <v>3.27</v>
      </c>
      <c r="G181" s="9">
        <f t="shared" si="42"/>
        <v>0.120277457017791</v>
      </c>
      <c r="H181" s="23">
        <v>1125</v>
      </c>
      <c r="I181" s="4">
        <v>17.7</v>
      </c>
      <c r="J181" s="4">
        <v>16.8</v>
      </c>
      <c r="K181" s="4">
        <v>17.7</v>
      </c>
      <c r="L181" s="4">
        <f t="shared" si="43"/>
        <v>17.4</v>
      </c>
      <c r="M181" s="9">
        <f t="shared" si="44"/>
        <v>0.424264068711928</v>
      </c>
      <c r="N181" s="4">
        <v>4.09</v>
      </c>
      <c r="O181" s="4">
        <v>3.74</v>
      </c>
      <c r="P181" s="4">
        <v>3.87</v>
      </c>
      <c r="Q181" s="4">
        <f t="shared" si="45"/>
        <v>3.9</v>
      </c>
      <c r="R181" s="4">
        <f t="shared" si="46"/>
        <v>0.144452991200136</v>
      </c>
      <c r="S181" s="4">
        <v>285</v>
      </c>
      <c r="T181" s="4">
        <v>263</v>
      </c>
      <c r="U181" s="4">
        <v>262</v>
      </c>
      <c r="V181" s="4">
        <f t="shared" si="47"/>
        <v>270</v>
      </c>
      <c r="W181" s="4">
        <f t="shared" si="48"/>
        <v>10.6144555520604</v>
      </c>
    </row>
    <row r="182" spans="1:23">
      <c r="A182" s="4"/>
      <c r="B182" s="12" t="s">
        <v>12</v>
      </c>
      <c r="C182" s="4">
        <v>4.02</v>
      </c>
      <c r="D182" s="4">
        <v>3.72</v>
      </c>
      <c r="E182" s="4">
        <v>3.93</v>
      </c>
      <c r="F182" s="4">
        <f t="shared" si="41"/>
        <v>3.89</v>
      </c>
      <c r="G182" s="9">
        <f t="shared" si="42"/>
        <v>0.125698050899765</v>
      </c>
      <c r="H182" s="23">
        <v>1125</v>
      </c>
      <c r="I182" s="4">
        <v>19.3</v>
      </c>
      <c r="J182" s="4">
        <v>18.6</v>
      </c>
      <c r="K182" s="4">
        <v>18.8</v>
      </c>
      <c r="L182" s="4">
        <f t="shared" si="43"/>
        <v>18.9</v>
      </c>
      <c r="M182" s="9">
        <f t="shared" si="44"/>
        <v>0.294392028877595</v>
      </c>
      <c r="N182" s="4">
        <v>4.47</v>
      </c>
      <c r="O182" s="4">
        <v>4.05</v>
      </c>
      <c r="P182" s="4">
        <v>4.38</v>
      </c>
      <c r="Q182" s="4">
        <f t="shared" si="45"/>
        <v>4.3</v>
      </c>
      <c r="R182" s="4">
        <f t="shared" si="46"/>
        <v>0.180554700852678</v>
      </c>
      <c r="S182" s="4">
        <v>290</v>
      </c>
      <c r="T182" s="4">
        <v>276</v>
      </c>
      <c r="U182" s="4">
        <v>292</v>
      </c>
      <c r="V182" s="4">
        <f t="shared" si="47"/>
        <v>286</v>
      </c>
      <c r="W182" s="4">
        <f t="shared" si="48"/>
        <v>7.11805216802087</v>
      </c>
    </row>
    <row r="183" spans="1:23">
      <c r="A183" s="4"/>
      <c r="B183" s="12" t="s">
        <v>13</v>
      </c>
      <c r="C183" s="4">
        <v>4.35</v>
      </c>
      <c r="D183" s="4">
        <v>4.14</v>
      </c>
      <c r="E183" s="4">
        <v>4.29</v>
      </c>
      <c r="F183" s="4">
        <f t="shared" si="41"/>
        <v>4.26</v>
      </c>
      <c r="G183" s="9">
        <f t="shared" si="42"/>
        <v>0.0883176086632785</v>
      </c>
      <c r="H183" s="23">
        <v>1125</v>
      </c>
      <c r="I183" s="4">
        <v>20.3</v>
      </c>
      <c r="J183" s="4">
        <v>19.4</v>
      </c>
      <c r="K183" s="4">
        <v>19.7</v>
      </c>
      <c r="L183" s="4">
        <f t="shared" si="43"/>
        <v>19.8</v>
      </c>
      <c r="M183" s="9">
        <f t="shared" si="44"/>
        <v>0.374165738677395</v>
      </c>
      <c r="N183" s="4">
        <v>4.6</v>
      </c>
      <c r="O183" s="4">
        <v>4.32</v>
      </c>
      <c r="P183" s="4">
        <v>4.58</v>
      </c>
      <c r="Q183" s="4">
        <f t="shared" si="45"/>
        <v>4.5</v>
      </c>
      <c r="R183" s="4">
        <f t="shared" si="46"/>
        <v>0.127540843131393</v>
      </c>
      <c r="S183" s="4">
        <v>295</v>
      </c>
      <c r="T183" s="4">
        <v>286</v>
      </c>
      <c r="U183" s="4">
        <v>289</v>
      </c>
      <c r="V183" s="4">
        <f t="shared" si="47"/>
        <v>290</v>
      </c>
      <c r="W183" s="4">
        <f t="shared" si="48"/>
        <v>3.74165738677394</v>
      </c>
    </row>
    <row r="184" spans="1:23">
      <c r="A184" s="4"/>
      <c r="B184" s="12" t="s">
        <v>14</v>
      </c>
      <c r="C184" s="4">
        <v>2.9</v>
      </c>
      <c r="D184" s="4">
        <v>2.75</v>
      </c>
      <c r="E184" s="4">
        <v>2.81</v>
      </c>
      <c r="F184" s="4">
        <f t="shared" si="41"/>
        <v>2.82</v>
      </c>
      <c r="G184" s="9">
        <f t="shared" si="42"/>
        <v>0.0616441400296897</v>
      </c>
      <c r="H184" s="23">
        <v>1125</v>
      </c>
      <c r="I184" s="4">
        <v>16.4</v>
      </c>
      <c r="J184" s="4">
        <v>15.8</v>
      </c>
      <c r="K184" s="4">
        <v>16.4</v>
      </c>
      <c r="L184" s="4">
        <f t="shared" si="43"/>
        <v>16.2</v>
      </c>
      <c r="M184" s="9">
        <f t="shared" si="44"/>
        <v>0.282842712474618</v>
      </c>
      <c r="N184" s="4">
        <v>3.84</v>
      </c>
      <c r="O184" s="4">
        <v>3.41</v>
      </c>
      <c r="P184" s="4">
        <v>3.55</v>
      </c>
      <c r="Q184" s="4">
        <f t="shared" si="45"/>
        <v>3.6</v>
      </c>
      <c r="R184" s="4">
        <f t="shared" si="46"/>
        <v>0.17907168024751</v>
      </c>
      <c r="S184" s="4">
        <v>254</v>
      </c>
      <c r="T184" s="4">
        <v>243</v>
      </c>
      <c r="U184" s="4">
        <v>250</v>
      </c>
      <c r="V184" s="4">
        <f t="shared" si="47"/>
        <v>249</v>
      </c>
      <c r="W184" s="4">
        <f t="shared" si="48"/>
        <v>4.54606056566195</v>
      </c>
    </row>
    <row r="185" spans="1:23">
      <c r="A185" s="4" t="s">
        <v>17</v>
      </c>
      <c r="B185" s="12" t="s">
        <v>11</v>
      </c>
      <c r="C185" s="4">
        <v>2.94</v>
      </c>
      <c r="D185" s="4">
        <v>2.72</v>
      </c>
      <c r="E185" s="4">
        <v>2.89</v>
      </c>
      <c r="F185" s="4">
        <f t="shared" si="41"/>
        <v>2.85</v>
      </c>
      <c r="G185" s="9">
        <f t="shared" si="42"/>
        <v>0.0941629792788368</v>
      </c>
      <c r="H185" s="23">
        <v>1125</v>
      </c>
      <c r="I185" s="4">
        <v>19.4</v>
      </c>
      <c r="J185" s="4">
        <v>18.7</v>
      </c>
      <c r="K185" s="4">
        <v>19.8</v>
      </c>
      <c r="L185" s="4">
        <f t="shared" si="43"/>
        <v>19.3</v>
      </c>
      <c r="M185" s="9">
        <f t="shared" si="44"/>
        <v>0.454606056566196</v>
      </c>
      <c r="N185" s="4">
        <v>4.08</v>
      </c>
      <c r="O185" s="4">
        <v>3.81</v>
      </c>
      <c r="P185" s="4">
        <v>3.81</v>
      </c>
      <c r="Q185" s="4">
        <f t="shared" si="45"/>
        <v>3.9</v>
      </c>
      <c r="R185" s="4">
        <f t="shared" si="46"/>
        <v>0.127279220613579</v>
      </c>
      <c r="S185" s="4">
        <v>234</v>
      </c>
      <c r="T185" s="4">
        <v>221</v>
      </c>
      <c r="U185" s="4">
        <v>226</v>
      </c>
      <c r="V185" s="4">
        <f t="shared" si="47"/>
        <v>227</v>
      </c>
      <c r="W185" s="4">
        <f t="shared" si="48"/>
        <v>5.35412613473634</v>
      </c>
    </row>
    <row r="186" spans="1:23">
      <c r="A186" s="4"/>
      <c r="B186" s="12" t="s">
        <v>12</v>
      </c>
      <c r="C186" s="4">
        <v>3.39</v>
      </c>
      <c r="D186" s="4">
        <v>3.11</v>
      </c>
      <c r="E186" s="4">
        <v>3.22</v>
      </c>
      <c r="F186" s="4">
        <f t="shared" si="41"/>
        <v>3.24</v>
      </c>
      <c r="G186" s="9">
        <f t="shared" si="42"/>
        <v>0.115181016954473</v>
      </c>
      <c r="H186" s="23">
        <v>1125</v>
      </c>
      <c r="I186" s="4">
        <v>20.3</v>
      </c>
      <c r="J186" s="4">
        <v>19.7</v>
      </c>
      <c r="K186" s="4">
        <v>20.3</v>
      </c>
      <c r="L186" s="4">
        <f t="shared" si="43"/>
        <v>20.1</v>
      </c>
      <c r="M186" s="9">
        <f t="shared" si="44"/>
        <v>0.28284271247462</v>
      </c>
      <c r="N186" s="4">
        <v>4.35</v>
      </c>
      <c r="O186" s="4">
        <v>4.02</v>
      </c>
      <c r="P186" s="4">
        <v>4.23</v>
      </c>
      <c r="Q186" s="4">
        <f t="shared" si="45"/>
        <v>4.2</v>
      </c>
      <c r="R186" s="4">
        <f t="shared" si="46"/>
        <v>0.136381816969859</v>
      </c>
      <c r="S186" s="4">
        <v>246</v>
      </c>
      <c r="T186" s="4">
        <v>232</v>
      </c>
      <c r="U186" s="4">
        <v>242</v>
      </c>
      <c r="V186" s="4">
        <f t="shared" si="47"/>
        <v>240</v>
      </c>
      <c r="W186" s="4">
        <f t="shared" si="48"/>
        <v>5.8878405775519</v>
      </c>
    </row>
    <row r="187" spans="1:23">
      <c r="A187" s="4"/>
      <c r="B187" s="12" t="s">
        <v>13</v>
      </c>
      <c r="C187" s="4">
        <v>3.78</v>
      </c>
      <c r="D187" s="4">
        <v>3.5</v>
      </c>
      <c r="E187" s="4">
        <v>3.52</v>
      </c>
      <c r="F187" s="4">
        <f t="shared" si="41"/>
        <v>3.6</v>
      </c>
      <c r="G187" s="9">
        <f t="shared" si="42"/>
        <v>0.127540843131393</v>
      </c>
      <c r="H187" s="23">
        <v>1125</v>
      </c>
      <c r="I187" s="4">
        <v>20.6</v>
      </c>
      <c r="J187" s="4">
        <v>21.2</v>
      </c>
      <c r="K187" s="4">
        <v>20.9</v>
      </c>
      <c r="L187" s="4">
        <f t="shared" si="43"/>
        <v>20.9</v>
      </c>
      <c r="M187" s="9">
        <f t="shared" si="44"/>
        <v>0.244948974278317</v>
      </c>
      <c r="N187" s="4">
        <v>4.63</v>
      </c>
      <c r="O187" s="4">
        <v>4.17</v>
      </c>
      <c r="P187" s="4">
        <v>4.4</v>
      </c>
      <c r="Q187" s="4">
        <f t="shared" si="45"/>
        <v>4.4</v>
      </c>
      <c r="R187" s="4">
        <f t="shared" si="46"/>
        <v>0.187794213613377</v>
      </c>
      <c r="S187" s="4">
        <v>253</v>
      </c>
      <c r="T187" s="4">
        <v>241</v>
      </c>
      <c r="U187" s="4">
        <v>241</v>
      </c>
      <c r="V187" s="4">
        <f t="shared" si="47"/>
        <v>245</v>
      </c>
      <c r="W187" s="4">
        <f t="shared" si="48"/>
        <v>5.65685424949238</v>
      </c>
    </row>
    <row r="188" spans="1:23">
      <c r="A188" s="4"/>
      <c r="B188" s="12" t="s">
        <v>14</v>
      </c>
      <c r="C188" s="4">
        <v>2.76</v>
      </c>
      <c r="D188" s="4">
        <v>2.49</v>
      </c>
      <c r="E188" s="4">
        <v>2.58</v>
      </c>
      <c r="F188" s="4">
        <f t="shared" si="41"/>
        <v>2.61</v>
      </c>
      <c r="G188" s="9">
        <f t="shared" si="42"/>
        <v>0.112249721603218</v>
      </c>
      <c r="H188" s="23">
        <v>1125</v>
      </c>
      <c r="I188" s="4">
        <v>18.3</v>
      </c>
      <c r="J188" s="4">
        <v>17.8</v>
      </c>
      <c r="K188" s="4">
        <v>18.2</v>
      </c>
      <c r="L188" s="4">
        <f t="shared" si="43"/>
        <v>18.1</v>
      </c>
      <c r="M188" s="9">
        <f t="shared" si="44"/>
        <v>0.216024689946928</v>
      </c>
      <c r="N188" s="4">
        <v>3.58</v>
      </c>
      <c r="O188" s="4">
        <v>3.3</v>
      </c>
      <c r="P188" s="4">
        <v>3.62</v>
      </c>
      <c r="Q188" s="4">
        <f t="shared" si="45"/>
        <v>3.5</v>
      </c>
      <c r="R188" s="4">
        <f t="shared" si="46"/>
        <v>0.142361043360418</v>
      </c>
      <c r="S188" s="4">
        <v>209</v>
      </c>
      <c r="T188" s="4">
        <v>198</v>
      </c>
      <c r="U188" s="4">
        <v>205</v>
      </c>
      <c r="V188" s="4">
        <f t="shared" si="47"/>
        <v>204</v>
      </c>
      <c r="W188" s="4">
        <f t="shared" si="48"/>
        <v>4.54606056566195</v>
      </c>
    </row>
    <row r="190" ht="20" customHeight="1"/>
    <row r="191" ht="39" customHeight="1" spans="1:23">
      <c r="A191" s="2" t="s">
        <v>46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ht="52" customHeight="1" spans="3:23">
      <c r="C192" s="20" t="s">
        <v>1</v>
      </c>
      <c r="D192" s="21"/>
      <c r="E192" s="21"/>
      <c r="F192" s="21"/>
      <c r="G192" s="22"/>
      <c r="H192" s="5" t="s">
        <v>2</v>
      </c>
      <c r="I192" s="20" t="s">
        <v>3</v>
      </c>
      <c r="J192" s="21"/>
      <c r="K192" s="21"/>
      <c r="L192" s="21"/>
      <c r="M192" s="22"/>
      <c r="N192" s="20" t="s">
        <v>4</v>
      </c>
      <c r="O192" s="21"/>
      <c r="P192" s="21"/>
      <c r="Q192" s="21"/>
      <c r="R192" s="22"/>
      <c r="S192" s="3" t="s">
        <v>5</v>
      </c>
      <c r="T192" s="3"/>
      <c r="U192" s="3"/>
      <c r="V192" s="3"/>
      <c r="W192" s="3"/>
    </row>
    <row r="193" spans="3:23">
      <c r="C193" s="4" t="s">
        <v>6</v>
      </c>
      <c r="D193" s="4" t="s">
        <v>7</v>
      </c>
      <c r="E193" s="4" t="s">
        <v>8</v>
      </c>
      <c r="F193" s="4" t="s">
        <v>9</v>
      </c>
      <c r="G193" s="4" t="s">
        <v>26</v>
      </c>
      <c r="H193" s="6"/>
      <c r="I193" s="4" t="s">
        <v>6</v>
      </c>
      <c r="J193" s="4" t="s">
        <v>7</v>
      </c>
      <c r="K193" s="4" t="s">
        <v>8</v>
      </c>
      <c r="L193" s="4" t="s">
        <v>9</v>
      </c>
      <c r="M193" s="4" t="s">
        <v>26</v>
      </c>
      <c r="N193" s="4" t="s">
        <v>6</v>
      </c>
      <c r="O193" s="4" t="s">
        <v>7</v>
      </c>
      <c r="P193" s="4" t="s">
        <v>8</v>
      </c>
      <c r="Q193" s="4" t="s">
        <v>9</v>
      </c>
      <c r="R193" s="4" t="s">
        <v>26</v>
      </c>
      <c r="S193" s="4" t="s">
        <v>6</v>
      </c>
      <c r="T193" s="4" t="s">
        <v>7</v>
      </c>
      <c r="U193" s="4" t="s">
        <v>8</v>
      </c>
      <c r="V193" s="4" t="s">
        <v>9</v>
      </c>
      <c r="W193" s="4" t="s">
        <v>26</v>
      </c>
    </row>
    <row r="194" spans="1:23">
      <c r="A194" s="4" t="s">
        <v>10</v>
      </c>
      <c r="B194" s="7" t="s">
        <v>19</v>
      </c>
      <c r="C194" s="4">
        <v>3.52</v>
      </c>
      <c r="D194" s="4">
        <v>3.21</v>
      </c>
      <c r="E194" s="4">
        <v>3.23</v>
      </c>
      <c r="F194" s="4">
        <f t="shared" ref="F194:F209" si="49">AVERAGE(C194:E194)</f>
        <v>3.32</v>
      </c>
      <c r="G194" s="9">
        <v>0.141656862405839</v>
      </c>
      <c r="H194" s="4">
        <v>1125</v>
      </c>
      <c r="I194" s="4">
        <v>18.2</v>
      </c>
      <c r="J194" s="4">
        <v>16.7</v>
      </c>
      <c r="K194" s="4">
        <v>17</v>
      </c>
      <c r="L194" s="4">
        <f t="shared" ref="L194:L209" si="50">AVERAGE(I194:K194)</f>
        <v>17.3</v>
      </c>
      <c r="M194" s="9">
        <f>STDEVP(I194:K194)</f>
        <v>0.648074069840786</v>
      </c>
      <c r="N194" s="4">
        <v>3.75</v>
      </c>
      <c r="O194" s="4">
        <v>4.12</v>
      </c>
      <c r="P194" s="4">
        <v>3.83</v>
      </c>
      <c r="Q194" s="4">
        <f t="shared" ref="Q194:Q209" si="51">AVERAGE(N194:P194)</f>
        <v>3.9</v>
      </c>
      <c r="R194" s="4">
        <f t="shared" ref="R194:R209" si="52">STDEVP(N194:P194)</f>
        <v>0.158954920234218</v>
      </c>
      <c r="S194" s="4">
        <v>268</v>
      </c>
      <c r="T194" s="4">
        <v>247</v>
      </c>
      <c r="U194" s="4">
        <v>238</v>
      </c>
      <c r="V194" s="4">
        <f t="shared" ref="V194:V209" si="53">AVERAGE(S194:U194)</f>
        <v>251</v>
      </c>
      <c r="W194" s="4">
        <f t="shared" ref="W194:W209" si="54">STDEVP(S194:U194)</f>
        <v>12.5698050899765</v>
      </c>
    </row>
    <row r="195" spans="1:23">
      <c r="A195" s="4"/>
      <c r="B195" s="7" t="s">
        <v>20</v>
      </c>
      <c r="C195" s="4">
        <v>3.32</v>
      </c>
      <c r="D195" s="4">
        <v>3.02</v>
      </c>
      <c r="E195" s="4">
        <v>3.2</v>
      </c>
      <c r="F195" s="4">
        <f t="shared" si="49"/>
        <v>3.18</v>
      </c>
      <c r="G195" s="9">
        <v>0.123288280059379</v>
      </c>
      <c r="H195" s="4">
        <v>1125</v>
      </c>
      <c r="I195" s="4">
        <v>17</v>
      </c>
      <c r="J195" s="4">
        <v>15.9</v>
      </c>
      <c r="K195" s="4">
        <v>16.3</v>
      </c>
      <c r="L195" s="4">
        <f t="shared" si="50"/>
        <v>16.4</v>
      </c>
      <c r="M195" s="9">
        <f t="shared" ref="M194:M209" si="55">STDEVP(I195:K195)</f>
        <v>0.454606056566195</v>
      </c>
      <c r="N195" s="4">
        <v>3.73</v>
      </c>
      <c r="O195" s="4">
        <v>3.49</v>
      </c>
      <c r="P195" s="4">
        <v>3.58</v>
      </c>
      <c r="Q195" s="4">
        <f t="shared" si="51"/>
        <v>3.6</v>
      </c>
      <c r="R195" s="4">
        <f t="shared" si="52"/>
        <v>0.0989949493661166</v>
      </c>
      <c r="S195" s="4">
        <v>256</v>
      </c>
      <c r="T195" s="4">
        <v>237</v>
      </c>
      <c r="U195" s="4">
        <v>248</v>
      </c>
      <c r="V195" s="4">
        <f t="shared" si="53"/>
        <v>247</v>
      </c>
      <c r="W195" s="4">
        <f t="shared" si="54"/>
        <v>7.78888096369861</v>
      </c>
    </row>
    <row r="196" spans="1:23">
      <c r="A196" s="4"/>
      <c r="B196" s="7" t="s">
        <v>21</v>
      </c>
      <c r="C196" s="4">
        <v>2.97</v>
      </c>
      <c r="D196" s="4">
        <v>2.69</v>
      </c>
      <c r="E196" s="4">
        <v>2.86</v>
      </c>
      <c r="F196" s="4">
        <f t="shared" si="49"/>
        <v>2.84</v>
      </c>
      <c r="G196" s="9">
        <v>0.115181016954473</v>
      </c>
      <c r="H196" s="4">
        <v>1125</v>
      </c>
      <c r="I196" s="4">
        <v>15.9</v>
      </c>
      <c r="J196" s="4">
        <v>14.7</v>
      </c>
      <c r="K196" s="4">
        <v>15.6</v>
      </c>
      <c r="L196" s="4">
        <f t="shared" si="50"/>
        <v>15.4</v>
      </c>
      <c r="M196" s="9">
        <f t="shared" si="55"/>
        <v>0.509901951359279</v>
      </c>
      <c r="N196" s="4">
        <v>3.37</v>
      </c>
      <c r="O196" s="4">
        <v>3.08</v>
      </c>
      <c r="P196" s="4">
        <v>3.15</v>
      </c>
      <c r="Q196" s="4">
        <f t="shared" si="51"/>
        <v>3.2</v>
      </c>
      <c r="R196" s="4">
        <f t="shared" si="52"/>
        <v>0.123558353285671</v>
      </c>
      <c r="S196" s="4">
        <v>239</v>
      </c>
      <c r="T196" s="4">
        <v>215</v>
      </c>
      <c r="U196" s="4">
        <v>233</v>
      </c>
      <c r="V196" s="4">
        <f t="shared" si="53"/>
        <v>229</v>
      </c>
      <c r="W196" s="4">
        <f t="shared" si="54"/>
        <v>10.1980390271856</v>
      </c>
    </row>
    <row r="197" spans="1:23">
      <c r="A197" s="4"/>
      <c r="B197" s="7" t="s">
        <v>14</v>
      </c>
      <c r="C197" s="4">
        <v>2.88</v>
      </c>
      <c r="D197" s="4">
        <v>2.66</v>
      </c>
      <c r="E197" s="4">
        <v>2.83</v>
      </c>
      <c r="F197" s="4">
        <f t="shared" si="49"/>
        <v>2.79</v>
      </c>
      <c r="G197" s="9">
        <v>0.0941629792788368</v>
      </c>
      <c r="H197" s="4">
        <v>1125</v>
      </c>
      <c r="I197" s="4">
        <v>14.7</v>
      </c>
      <c r="J197" s="4">
        <v>15.8</v>
      </c>
      <c r="K197" s="4">
        <v>14.5</v>
      </c>
      <c r="L197" s="4">
        <f t="shared" si="50"/>
        <v>15</v>
      </c>
      <c r="M197" s="9">
        <f t="shared" si="55"/>
        <v>0.571547606649409</v>
      </c>
      <c r="N197" s="4">
        <v>2.82</v>
      </c>
      <c r="O197" s="4">
        <v>3.14</v>
      </c>
      <c r="P197" s="4">
        <v>3.04</v>
      </c>
      <c r="Q197" s="4">
        <f t="shared" si="51"/>
        <v>3</v>
      </c>
      <c r="R197" s="4">
        <f t="shared" si="52"/>
        <v>0.133666251038423</v>
      </c>
      <c r="S197" s="4">
        <v>224</v>
      </c>
      <c r="T197" s="4">
        <v>209</v>
      </c>
      <c r="U197" s="4">
        <v>230</v>
      </c>
      <c r="V197" s="4">
        <f t="shared" si="53"/>
        <v>221</v>
      </c>
      <c r="W197" s="4">
        <f t="shared" si="54"/>
        <v>8.83176086632785</v>
      </c>
    </row>
    <row r="198" spans="1:23">
      <c r="A198" s="4" t="s">
        <v>15</v>
      </c>
      <c r="B198" s="7" t="s">
        <v>19</v>
      </c>
      <c r="C198" s="4">
        <v>3.4</v>
      </c>
      <c r="D198" s="4">
        <v>2.98</v>
      </c>
      <c r="E198" s="4">
        <v>2.98</v>
      </c>
      <c r="F198" s="4">
        <f t="shared" si="49"/>
        <v>3.12</v>
      </c>
      <c r="G198" s="9">
        <v>0.197989898732233</v>
      </c>
      <c r="H198" s="4">
        <v>1125</v>
      </c>
      <c r="I198" s="4">
        <v>18</v>
      </c>
      <c r="J198" s="4">
        <v>16.2</v>
      </c>
      <c r="K198" s="4">
        <v>16.5</v>
      </c>
      <c r="L198" s="4">
        <f t="shared" si="50"/>
        <v>16.9</v>
      </c>
      <c r="M198" s="9">
        <f t="shared" si="55"/>
        <v>0.787400787401181</v>
      </c>
      <c r="N198" s="4">
        <v>3.85</v>
      </c>
      <c r="O198" s="4">
        <v>3.51</v>
      </c>
      <c r="P198" s="4">
        <v>3.74</v>
      </c>
      <c r="Q198" s="4">
        <f t="shared" si="51"/>
        <v>3.7</v>
      </c>
      <c r="R198" s="4">
        <f t="shared" si="52"/>
        <v>0.141656862405839</v>
      </c>
      <c r="S198" s="4">
        <v>246</v>
      </c>
      <c r="T198" s="4">
        <v>227</v>
      </c>
      <c r="U198" s="4">
        <v>244</v>
      </c>
      <c r="V198" s="4">
        <f t="shared" si="53"/>
        <v>239</v>
      </c>
      <c r="W198" s="4">
        <f t="shared" si="54"/>
        <v>8.52447456836295</v>
      </c>
    </row>
    <row r="199" spans="1:23">
      <c r="A199" s="4"/>
      <c r="B199" s="7" t="s">
        <v>20</v>
      </c>
      <c r="C199" s="4">
        <v>2.99</v>
      </c>
      <c r="D199" s="4">
        <v>2.71</v>
      </c>
      <c r="E199" s="4">
        <v>3.12</v>
      </c>
      <c r="F199" s="4">
        <f t="shared" si="49"/>
        <v>2.94</v>
      </c>
      <c r="G199" s="9">
        <v>0.171075032271418</v>
      </c>
      <c r="H199" s="4">
        <v>1125</v>
      </c>
      <c r="I199" s="4">
        <v>16.9</v>
      </c>
      <c r="J199" s="4">
        <v>15.4</v>
      </c>
      <c r="K199" s="4">
        <v>16.3</v>
      </c>
      <c r="L199" s="4">
        <f t="shared" si="50"/>
        <v>16.2</v>
      </c>
      <c r="M199" s="9">
        <f t="shared" si="55"/>
        <v>0.616441400296897</v>
      </c>
      <c r="N199" s="4">
        <v>3.72</v>
      </c>
      <c r="O199" s="4">
        <v>3.4</v>
      </c>
      <c r="P199" s="4">
        <v>3.68</v>
      </c>
      <c r="Q199" s="4">
        <f t="shared" si="51"/>
        <v>3.6</v>
      </c>
      <c r="R199" s="4">
        <f t="shared" si="52"/>
        <v>0.142361043360418</v>
      </c>
      <c r="S199" s="4">
        <v>239</v>
      </c>
      <c r="T199" s="4">
        <v>220</v>
      </c>
      <c r="U199" s="4">
        <v>246</v>
      </c>
      <c r="V199" s="4">
        <f t="shared" si="53"/>
        <v>235</v>
      </c>
      <c r="W199" s="4">
        <f t="shared" si="54"/>
        <v>10.9848380355227</v>
      </c>
    </row>
    <row r="200" spans="1:23">
      <c r="A200" s="4"/>
      <c r="B200" s="7" t="s">
        <v>21</v>
      </c>
      <c r="C200" s="4">
        <v>2.54</v>
      </c>
      <c r="D200" s="4">
        <v>2.29</v>
      </c>
      <c r="E200" s="4">
        <v>2.43</v>
      </c>
      <c r="F200" s="4">
        <f t="shared" si="49"/>
        <v>2.42</v>
      </c>
      <c r="G200" s="9">
        <v>0.102306728354819</v>
      </c>
      <c r="H200" s="4">
        <v>1125</v>
      </c>
      <c r="I200" s="4">
        <v>15.3</v>
      </c>
      <c r="J200" s="4">
        <v>14.1</v>
      </c>
      <c r="K200" s="4">
        <v>15.3</v>
      </c>
      <c r="L200" s="4">
        <f t="shared" si="50"/>
        <v>14.9</v>
      </c>
      <c r="M200" s="9">
        <f t="shared" si="55"/>
        <v>0.565685424949239</v>
      </c>
      <c r="N200" s="4">
        <v>3.21</v>
      </c>
      <c r="O200" s="4">
        <v>2.74</v>
      </c>
      <c r="P200" s="4">
        <v>2.75</v>
      </c>
      <c r="Q200" s="4">
        <f t="shared" si="51"/>
        <v>2.9</v>
      </c>
      <c r="R200" s="4">
        <f t="shared" si="52"/>
        <v>0.219241115365405</v>
      </c>
      <c r="S200" s="4">
        <v>210</v>
      </c>
      <c r="T200" s="4">
        <v>201</v>
      </c>
      <c r="U200" s="4">
        <v>195</v>
      </c>
      <c r="V200" s="4">
        <f t="shared" si="53"/>
        <v>202</v>
      </c>
      <c r="W200" s="4">
        <f t="shared" si="54"/>
        <v>6.16441400296898</v>
      </c>
    </row>
    <row r="201" spans="1:23">
      <c r="A201" s="4"/>
      <c r="B201" s="7" t="s">
        <v>14</v>
      </c>
      <c r="C201" s="4">
        <v>2.49</v>
      </c>
      <c r="D201" s="4">
        <v>2.08</v>
      </c>
      <c r="E201" s="4">
        <v>2.45</v>
      </c>
      <c r="F201" s="4">
        <f t="shared" si="49"/>
        <v>2.34</v>
      </c>
      <c r="G201" s="9">
        <v>0.184571575998762</v>
      </c>
      <c r="H201" s="4">
        <v>1125</v>
      </c>
      <c r="I201" s="4">
        <v>15.2</v>
      </c>
      <c r="J201" s="4">
        <v>13.8</v>
      </c>
      <c r="K201" s="4">
        <v>15.1</v>
      </c>
      <c r="L201" s="4">
        <f t="shared" si="50"/>
        <v>14.7</v>
      </c>
      <c r="M201" s="9">
        <f t="shared" si="55"/>
        <v>0.637704215656966</v>
      </c>
      <c r="N201" s="4">
        <v>2.91</v>
      </c>
      <c r="O201" s="4">
        <v>2.67</v>
      </c>
      <c r="P201" s="4">
        <v>2.82</v>
      </c>
      <c r="Q201" s="4">
        <f t="shared" si="51"/>
        <v>2.8</v>
      </c>
      <c r="R201" s="4">
        <f t="shared" si="52"/>
        <v>0.0989949493661167</v>
      </c>
      <c r="S201" s="4">
        <v>192</v>
      </c>
      <c r="T201" s="4">
        <v>194</v>
      </c>
      <c r="U201" s="4">
        <v>211</v>
      </c>
      <c r="V201" s="4">
        <f t="shared" si="53"/>
        <v>199</v>
      </c>
      <c r="W201" s="4">
        <f t="shared" si="54"/>
        <v>8.52447456836295</v>
      </c>
    </row>
    <row r="202" spans="1:23">
      <c r="A202" s="4" t="s">
        <v>16</v>
      </c>
      <c r="B202" s="7" t="s">
        <v>19</v>
      </c>
      <c r="C202" s="4">
        <v>4.02</v>
      </c>
      <c r="D202" s="4">
        <v>3.65</v>
      </c>
      <c r="E202" s="4">
        <v>4</v>
      </c>
      <c r="F202" s="4">
        <f t="shared" si="49"/>
        <v>3.89</v>
      </c>
      <c r="G202" s="9">
        <v>0.169901932498329</v>
      </c>
      <c r="H202" s="4">
        <v>1125</v>
      </c>
      <c r="I202" s="4">
        <v>20</v>
      </c>
      <c r="J202" s="4">
        <v>17.8</v>
      </c>
      <c r="K202" s="4">
        <v>18.9</v>
      </c>
      <c r="L202" s="4">
        <f t="shared" si="50"/>
        <v>18.9</v>
      </c>
      <c r="M202" s="9">
        <f t="shared" si="55"/>
        <v>0.898146239020498</v>
      </c>
      <c r="N202" s="4">
        <v>4.49</v>
      </c>
      <c r="O202" s="4">
        <v>4.23</v>
      </c>
      <c r="P202" s="4">
        <v>4.18</v>
      </c>
      <c r="Q202" s="4">
        <f t="shared" si="51"/>
        <v>4.3</v>
      </c>
      <c r="R202" s="4">
        <f t="shared" si="52"/>
        <v>0.13589211407093</v>
      </c>
      <c r="S202" s="4">
        <v>291</v>
      </c>
      <c r="T202" s="4">
        <v>277</v>
      </c>
      <c r="U202" s="4">
        <v>290</v>
      </c>
      <c r="V202" s="4">
        <f t="shared" si="53"/>
        <v>286</v>
      </c>
      <c r="W202" s="4">
        <f t="shared" si="54"/>
        <v>6.37704215656966</v>
      </c>
    </row>
    <row r="203" spans="1:23">
      <c r="A203" s="4"/>
      <c r="B203" s="7" t="s">
        <v>20</v>
      </c>
      <c r="C203" s="4">
        <v>3.85</v>
      </c>
      <c r="D203" s="4">
        <v>3.59</v>
      </c>
      <c r="E203" s="4">
        <v>3.6</v>
      </c>
      <c r="F203" s="4">
        <f t="shared" si="49"/>
        <v>3.68</v>
      </c>
      <c r="G203" s="9">
        <v>0.120277457017791</v>
      </c>
      <c r="H203" s="4">
        <v>1125</v>
      </c>
      <c r="I203" s="4">
        <v>18.4</v>
      </c>
      <c r="J203" s="4">
        <v>16.3</v>
      </c>
      <c r="K203" s="4">
        <v>18.7</v>
      </c>
      <c r="L203" s="4">
        <f t="shared" si="50"/>
        <v>17.8</v>
      </c>
      <c r="M203" s="9">
        <f t="shared" si="55"/>
        <v>1.06770782520313</v>
      </c>
      <c r="N203" s="4">
        <v>4.27</v>
      </c>
      <c r="O203" s="4">
        <v>4.22</v>
      </c>
      <c r="P203" s="4">
        <v>3.81</v>
      </c>
      <c r="Q203" s="4">
        <f t="shared" si="51"/>
        <v>4.1</v>
      </c>
      <c r="R203" s="4">
        <f t="shared" si="52"/>
        <v>0.206074420214316</v>
      </c>
      <c r="S203" s="4">
        <v>281</v>
      </c>
      <c r="T203" s="4">
        <v>274</v>
      </c>
      <c r="U203" s="4">
        <v>279</v>
      </c>
      <c r="V203" s="4">
        <f t="shared" si="53"/>
        <v>278</v>
      </c>
      <c r="W203" s="4">
        <f t="shared" si="54"/>
        <v>2.94392028877595</v>
      </c>
    </row>
    <row r="204" spans="1:23">
      <c r="A204" s="4"/>
      <c r="B204" s="7" t="s">
        <v>21</v>
      </c>
      <c r="C204" s="4">
        <v>3.07</v>
      </c>
      <c r="D204" s="4">
        <v>2.85</v>
      </c>
      <c r="E204" s="4">
        <v>2.87</v>
      </c>
      <c r="F204" s="4">
        <f t="shared" si="49"/>
        <v>2.93</v>
      </c>
      <c r="G204" s="9">
        <v>0.0993310961716755</v>
      </c>
      <c r="H204" s="4">
        <v>1125</v>
      </c>
      <c r="I204" s="4">
        <v>17.2</v>
      </c>
      <c r="J204" s="4">
        <v>15.6</v>
      </c>
      <c r="K204" s="4">
        <v>16.4</v>
      </c>
      <c r="L204" s="4">
        <f t="shared" si="50"/>
        <v>16.4</v>
      </c>
      <c r="M204" s="9">
        <f t="shared" si="55"/>
        <v>0.653197264742181</v>
      </c>
      <c r="N204" s="4">
        <v>3.85</v>
      </c>
      <c r="O204" s="4">
        <v>3.59</v>
      </c>
      <c r="P204" s="4">
        <v>3.66</v>
      </c>
      <c r="Q204" s="4">
        <f t="shared" si="51"/>
        <v>3.7</v>
      </c>
      <c r="R204" s="4">
        <f t="shared" si="52"/>
        <v>0.109848380355227</v>
      </c>
      <c r="S204" s="4">
        <v>263</v>
      </c>
      <c r="T204" s="4">
        <v>242</v>
      </c>
      <c r="U204" s="4">
        <v>251</v>
      </c>
      <c r="V204" s="4">
        <f t="shared" si="53"/>
        <v>252</v>
      </c>
      <c r="W204" s="4">
        <f t="shared" si="54"/>
        <v>8.60232526704263</v>
      </c>
    </row>
    <row r="205" spans="1:23">
      <c r="A205" s="4"/>
      <c r="B205" s="7" t="s">
        <v>14</v>
      </c>
      <c r="C205" s="4">
        <v>2.94</v>
      </c>
      <c r="D205" s="4">
        <v>2.62</v>
      </c>
      <c r="E205" s="4">
        <v>2.9</v>
      </c>
      <c r="F205" s="4">
        <f t="shared" si="49"/>
        <v>2.82</v>
      </c>
      <c r="G205" s="9">
        <v>0.142361043360417</v>
      </c>
      <c r="H205" s="4">
        <v>1125</v>
      </c>
      <c r="I205" s="4">
        <v>17</v>
      </c>
      <c r="J205" s="4">
        <v>15.7</v>
      </c>
      <c r="K205" s="4">
        <v>15.9</v>
      </c>
      <c r="L205" s="4">
        <f t="shared" si="50"/>
        <v>16.2</v>
      </c>
      <c r="M205" s="9">
        <f t="shared" si="55"/>
        <v>0.571547606649408</v>
      </c>
      <c r="N205" s="4">
        <v>3.8</v>
      </c>
      <c r="O205" s="4">
        <v>3.48</v>
      </c>
      <c r="P205" s="4">
        <v>3.52</v>
      </c>
      <c r="Q205" s="4">
        <f t="shared" si="51"/>
        <v>3.6</v>
      </c>
      <c r="R205" s="4">
        <f t="shared" si="52"/>
        <v>0.142361043360417</v>
      </c>
      <c r="S205" s="4">
        <v>239</v>
      </c>
      <c r="T205" s="4">
        <v>253</v>
      </c>
      <c r="U205" s="4">
        <v>255</v>
      </c>
      <c r="V205" s="4">
        <f t="shared" si="53"/>
        <v>249</v>
      </c>
      <c r="W205" s="4">
        <f t="shared" si="54"/>
        <v>7.11805216802087</v>
      </c>
    </row>
    <row r="206" spans="1:23">
      <c r="A206" s="4" t="s">
        <v>17</v>
      </c>
      <c r="B206" s="7" t="s">
        <v>19</v>
      </c>
      <c r="C206" s="4">
        <v>3.4</v>
      </c>
      <c r="D206" s="4">
        <v>3.05</v>
      </c>
      <c r="E206" s="4">
        <v>3.27</v>
      </c>
      <c r="F206" s="4">
        <f t="shared" si="49"/>
        <v>3.24</v>
      </c>
      <c r="G206" s="9">
        <v>0.144452991200136</v>
      </c>
      <c r="H206" s="4">
        <v>1125</v>
      </c>
      <c r="I206" s="4">
        <v>21.2</v>
      </c>
      <c r="J206" s="4">
        <v>19</v>
      </c>
      <c r="K206" s="4">
        <v>20.1</v>
      </c>
      <c r="L206" s="4">
        <f t="shared" si="50"/>
        <v>20.1</v>
      </c>
      <c r="M206" s="9">
        <f t="shared" si="55"/>
        <v>0.898146239020498</v>
      </c>
      <c r="N206" s="4">
        <v>4.29</v>
      </c>
      <c r="O206" s="4">
        <v>4.09</v>
      </c>
      <c r="P206" s="4">
        <v>4.22</v>
      </c>
      <c r="Q206" s="4">
        <f t="shared" si="51"/>
        <v>4.2</v>
      </c>
      <c r="R206" s="4">
        <f t="shared" si="52"/>
        <v>0.0828653526310404</v>
      </c>
      <c r="S206" s="4">
        <v>244</v>
      </c>
      <c r="T206" s="4">
        <v>232</v>
      </c>
      <c r="U206" s="4">
        <v>244</v>
      </c>
      <c r="V206" s="4">
        <f t="shared" si="53"/>
        <v>240</v>
      </c>
      <c r="W206" s="4">
        <f t="shared" si="54"/>
        <v>5.65685424949238</v>
      </c>
    </row>
    <row r="207" spans="1:23">
      <c r="A207" s="4"/>
      <c r="B207" s="7" t="s">
        <v>20</v>
      </c>
      <c r="C207" s="4">
        <v>3.13</v>
      </c>
      <c r="D207" s="4">
        <v>2.92</v>
      </c>
      <c r="E207" s="4">
        <v>3.19</v>
      </c>
      <c r="F207" s="4">
        <f t="shared" si="49"/>
        <v>3.08</v>
      </c>
      <c r="G207" s="9">
        <v>0.115758369027902</v>
      </c>
      <c r="H207" s="4">
        <v>1125</v>
      </c>
      <c r="I207" s="4">
        <v>20.3</v>
      </c>
      <c r="J207" s="4">
        <v>18.3</v>
      </c>
      <c r="K207" s="4">
        <v>19.6</v>
      </c>
      <c r="L207" s="4">
        <f t="shared" si="50"/>
        <v>19.4</v>
      </c>
      <c r="M207" s="9">
        <f t="shared" si="55"/>
        <v>0.828653526310404</v>
      </c>
      <c r="N207" s="4">
        <v>4.25</v>
      </c>
      <c r="O207" s="4">
        <v>3.85</v>
      </c>
      <c r="P207" s="4">
        <v>4.2</v>
      </c>
      <c r="Q207" s="4">
        <f t="shared" si="51"/>
        <v>4.1</v>
      </c>
      <c r="R207" s="4">
        <f t="shared" si="52"/>
        <v>0.177951304200522</v>
      </c>
      <c r="S207" s="4">
        <v>237</v>
      </c>
      <c r="T207" s="4">
        <v>229</v>
      </c>
      <c r="U207" s="4">
        <v>239</v>
      </c>
      <c r="V207" s="4">
        <f t="shared" si="53"/>
        <v>235</v>
      </c>
      <c r="W207" s="4">
        <f t="shared" si="54"/>
        <v>4.32049379893857</v>
      </c>
    </row>
    <row r="208" spans="1:23">
      <c r="A208" s="4"/>
      <c r="B208" s="7" t="s">
        <v>21</v>
      </c>
      <c r="C208" s="4">
        <v>2.96</v>
      </c>
      <c r="D208" s="4">
        <v>2.69</v>
      </c>
      <c r="E208" s="4">
        <v>2.78</v>
      </c>
      <c r="F208" s="4">
        <f t="shared" si="49"/>
        <v>2.81</v>
      </c>
      <c r="G208" s="27">
        <v>0.112249721603218</v>
      </c>
      <c r="H208" s="4">
        <v>1125</v>
      </c>
      <c r="I208" s="4">
        <v>19.2</v>
      </c>
      <c r="J208" s="4">
        <v>17.4</v>
      </c>
      <c r="K208" s="4">
        <v>18.3</v>
      </c>
      <c r="L208" s="4">
        <f t="shared" si="50"/>
        <v>18.3</v>
      </c>
      <c r="M208" s="9">
        <f t="shared" si="55"/>
        <v>0.734846922834954</v>
      </c>
      <c r="N208" s="4">
        <v>3.86</v>
      </c>
      <c r="O208" s="4">
        <v>3.37</v>
      </c>
      <c r="P208" s="4">
        <v>3.57</v>
      </c>
      <c r="Q208" s="4">
        <f t="shared" si="51"/>
        <v>3.6</v>
      </c>
      <c r="R208" s="4">
        <f t="shared" si="52"/>
        <v>0.201163283594861</v>
      </c>
      <c r="S208" s="4">
        <v>217</v>
      </c>
      <c r="T208" s="4">
        <v>202</v>
      </c>
      <c r="U208" s="4">
        <v>211</v>
      </c>
      <c r="V208" s="4">
        <f t="shared" si="53"/>
        <v>210</v>
      </c>
      <c r="W208" s="4">
        <f t="shared" si="54"/>
        <v>6.16441400296898</v>
      </c>
    </row>
    <row r="209" spans="1:23">
      <c r="A209" s="4"/>
      <c r="B209" s="7" t="s">
        <v>14</v>
      </c>
      <c r="C209" s="4">
        <v>2.69</v>
      </c>
      <c r="D209" s="4">
        <v>2.74</v>
      </c>
      <c r="E209" s="4">
        <v>2.4</v>
      </c>
      <c r="F209" s="25">
        <f t="shared" si="49"/>
        <v>2.61</v>
      </c>
      <c r="G209" s="9">
        <v>0.149888847706114</v>
      </c>
      <c r="H209" s="28">
        <v>1125</v>
      </c>
      <c r="I209" s="4">
        <v>19</v>
      </c>
      <c r="J209" s="4">
        <v>17.7</v>
      </c>
      <c r="K209" s="4">
        <v>17.6</v>
      </c>
      <c r="L209" s="4">
        <f t="shared" si="50"/>
        <v>18.1</v>
      </c>
      <c r="M209" s="9">
        <f t="shared" si="55"/>
        <v>0.637704215656966</v>
      </c>
      <c r="N209" s="4">
        <v>3.6</v>
      </c>
      <c r="O209" s="4">
        <v>3.38</v>
      </c>
      <c r="P209" s="4">
        <v>3.52</v>
      </c>
      <c r="Q209" s="4">
        <f t="shared" si="51"/>
        <v>3.5</v>
      </c>
      <c r="R209" s="4">
        <f t="shared" si="52"/>
        <v>0.0909212113132391</v>
      </c>
      <c r="S209" s="4">
        <v>209</v>
      </c>
      <c r="T209" s="4">
        <v>198</v>
      </c>
      <c r="U209" s="4">
        <v>205</v>
      </c>
      <c r="V209" s="4">
        <f t="shared" si="53"/>
        <v>204</v>
      </c>
      <c r="W209" s="4">
        <f t="shared" si="54"/>
        <v>4.54606056566195</v>
      </c>
    </row>
    <row r="210" spans="7:7">
      <c r="G210" s="17"/>
    </row>
    <row r="212" ht="34" customHeight="1" spans="1:7">
      <c r="A212" s="16" t="s">
        <v>47</v>
      </c>
      <c r="B212" s="16"/>
      <c r="C212" s="16"/>
      <c r="D212" s="16"/>
      <c r="E212" s="16"/>
      <c r="F212" s="16"/>
      <c r="G212" s="16"/>
    </row>
    <row r="213" spans="1:6">
      <c r="A213" s="12" t="s">
        <v>48</v>
      </c>
      <c r="B213" s="12"/>
      <c r="C213" s="29" t="s">
        <v>49</v>
      </c>
      <c r="D213" s="12" t="s">
        <v>50</v>
      </c>
      <c r="E213" s="12" t="s">
        <v>51</v>
      </c>
      <c r="F213" s="12" t="s">
        <v>52</v>
      </c>
    </row>
    <row r="214" spans="1:6">
      <c r="A214" s="12"/>
      <c r="B214" s="12"/>
      <c r="C214" s="30"/>
      <c r="D214" s="12"/>
      <c r="E214" s="12"/>
      <c r="F214" s="12"/>
    </row>
    <row r="215" spans="1:6">
      <c r="A215" s="12" t="s">
        <v>10</v>
      </c>
      <c r="B215" s="31" t="s">
        <v>11</v>
      </c>
      <c r="C215" s="32">
        <v>44306</v>
      </c>
      <c r="D215" s="32">
        <v>44365</v>
      </c>
      <c r="E215" s="31">
        <v>58</v>
      </c>
      <c r="F215" s="31">
        <v>-7</v>
      </c>
    </row>
    <row r="216" spans="1:6">
      <c r="A216" s="12"/>
      <c r="B216" s="31" t="s">
        <v>12</v>
      </c>
      <c r="C216" s="32">
        <v>44306</v>
      </c>
      <c r="D216" s="32">
        <v>44360</v>
      </c>
      <c r="E216" s="31">
        <v>53</v>
      </c>
      <c r="F216" s="31">
        <v>-12</v>
      </c>
    </row>
    <row r="217" spans="1:6">
      <c r="A217" s="12"/>
      <c r="B217" s="31" t="s">
        <v>13</v>
      </c>
      <c r="C217" s="32">
        <v>44306</v>
      </c>
      <c r="D217" s="32">
        <v>44359</v>
      </c>
      <c r="E217" s="31">
        <v>52</v>
      </c>
      <c r="F217" s="31">
        <v>-13</v>
      </c>
    </row>
    <row r="218" spans="1:6">
      <c r="A218" s="12"/>
      <c r="B218" s="31" t="s">
        <v>19</v>
      </c>
      <c r="C218" s="32">
        <v>44306</v>
      </c>
      <c r="D218" s="32">
        <v>44360</v>
      </c>
      <c r="E218" s="31">
        <v>53</v>
      </c>
      <c r="F218" s="31">
        <v>-12</v>
      </c>
    </row>
    <row r="219" spans="1:6">
      <c r="A219" s="12"/>
      <c r="B219" s="31" t="s">
        <v>20</v>
      </c>
      <c r="C219" s="32">
        <v>44306</v>
      </c>
      <c r="D219" s="32">
        <v>44364</v>
      </c>
      <c r="E219" s="31">
        <v>57</v>
      </c>
      <c r="F219" s="31">
        <v>-8</v>
      </c>
    </row>
    <row r="220" spans="1:6">
      <c r="A220" s="12"/>
      <c r="B220" s="31" t="s">
        <v>21</v>
      </c>
      <c r="C220" s="32">
        <v>44306</v>
      </c>
      <c r="D220" s="32">
        <v>44370</v>
      </c>
      <c r="E220" s="31">
        <v>63</v>
      </c>
      <c r="F220" s="31">
        <v>-2</v>
      </c>
    </row>
    <row r="221" spans="1:6">
      <c r="A221" s="12"/>
      <c r="B221" s="31" t="s">
        <v>14</v>
      </c>
      <c r="C221" s="32">
        <v>44306</v>
      </c>
      <c r="D221" s="32">
        <v>44372</v>
      </c>
      <c r="E221" s="31">
        <v>65</v>
      </c>
      <c r="F221" s="31">
        <v>0</v>
      </c>
    </row>
    <row r="222" spans="1:6">
      <c r="A222" s="12" t="s">
        <v>15</v>
      </c>
      <c r="B222" s="31" t="s">
        <v>11</v>
      </c>
      <c r="C222" s="32">
        <v>44306</v>
      </c>
      <c r="D222" s="32">
        <v>44367</v>
      </c>
      <c r="E222" s="31">
        <v>60</v>
      </c>
      <c r="F222" s="31">
        <v>-6</v>
      </c>
    </row>
    <row r="223" spans="1:6">
      <c r="A223" s="12"/>
      <c r="B223" s="31" t="s">
        <v>12</v>
      </c>
      <c r="C223" s="32">
        <v>44306</v>
      </c>
      <c r="D223" s="32">
        <v>44363</v>
      </c>
      <c r="E223" s="31">
        <v>56</v>
      </c>
      <c r="F223" s="31">
        <v>-11</v>
      </c>
    </row>
    <row r="224" spans="1:6">
      <c r="A224" s="12"/>
      <c r="B224" s="31" t="s">
        <v>13</v>
      </c>
      <c r="C224" s="32">
        <v>44306</v>
      </c>
      <c r="D224" s="32">
        <v>44361</v>
      </c>
      <c r="E224" s="31">
        <v>54</v>
      </c>
      <c r="F224" s="31">
        <v>-13</v>
      </c>
    </row>
    <row r="225" spans="1:6">
      <c r="A225" s="12"/>
      <c r="B225" s="31" t="s">
        <v>19</v>
      </c>
      <c r="C225" s="32">
        <v>44306</v>
      </c>
      <c r="D225" s="32">
        <v>44363</v>
      </c>
      <c r="E225" s="31">
        <v>56</v>
      </c>
      <c r="F225" s="31">
        <v>-11</v>
      </c>
    </row>
    <row r="226" spans="1:6">
      <c r="A226" s="12"/>
      <c r="B226" s="31" t="s">
        <v>20</v>
      </c>
      <c r="C226" s="32">
        <v>44306</v>
      </c>
      <c r="D226" s="32">
        <v>44367</v>
      </c>
      <c r="E226" s="31">
        <v>60</v>
      </c>
      <c r="F226" s="31">
        <v>-7</v>
      </c>
    </row>
    <row r="227" spans="1:6">
      <c r="A227" s="12"/>
      <c r="B227" s="31" t="s">
        <v>21</v>
      </c>
      <c r="C227" s="32">
        <v>44306</v>
      </c>
      <c r="D227" s="32">
        <v>44372</v>
      </c>
      <c r="E227" s="31">
        <v>65</v>
      </c>
      <c r="F227" s="31">
        <v>-2</v>
      </c>
    </row>
    <row r="228" spans="1:6">
      <c r="A228" s="12"/>
      <c r="B228" s="31" t="s">
        <v>14</v>
      </c>
      <c r="C228" s="32">
        <v>44306</v>
      </c>
      <c r="D228" s="32">
        <v>44374</v>
      </c>
      <c r="E228" s="31">
        <v>67</v>
      </c>
      <c r="F228" s="31">
        <v>0</v>
      </c>
    </row>
    <row r="229" spans="1:6">
      <c r="A229" s="12" t="s">
        <v>16</v>
      </c>
      <c r="B229" s="31" t="s">
        <v>11</v>
      </c>
      <c r="C229" s="32">
        <v>44306</v>
      </c>
      <c r="D229" s="32">
        <v>44363</v>
      </c>
      <c r="E229" s="31">
        <v>56</v>
      </c>
      <c r="F229" s="31">
        <v>-8</v>
      </c>
    </row>
    <row r="230" spans="1:6">
      <c r="A230" s="12"/>
      <c r="B230" s="31" t="s">
        <v>12</v>
      </c>
      <c r="C230" s="32">
        <v>44306</v>
      </c>
      <c r="D230" s="32">
        <v>44359</v>
      </c>
      <c r="E230" s="31">
        <v>52</v>
      </c>
      <c r="F230" s="31">
        <v>-12</v>
      </c>
    </row>
    <row r="231" spans="1:6">
      <c r="A231" s="12"/>
      <c r="B231" s="31" t="s">
        <v>13</v>
      </c>
      <c r="C231" s="32">
        <v>44306</v>
      </c>
      <c r="D231" s="32">
        <v>44358</v>
      </c>
      <c r="E231" s="31">
        <v>51</v>
      </c>
      <c r="F231" s="31">
        <v>-13</v>
      </c>
    </row>
    <row r="232" spans="1:6">
      <c r="A232" s="12"/>
      <c r="B232" s="31" t="s">
        <v>19</v>
      </c>
      <c r="C232" s="32">
        <v>44306</v>
      </c>
      <c r="D232" s="32">
        <v>44359</v>
      </c>
      <c r="E232" s="31">
        <v>52</v>
      </c>
      <c r="F232" s="31">
        <v>-12</v>
      </c>
    </row>
    <row r="233" spans="1:6">
      <c r="A233" s="12"/>
      <c r="B233" s="31" t="s">
        <v>20</v>
      </c>
      <c r="C233" s="32">
        <v>44306</v>
      </c>
      <c r="D233" s="32">
        <v>44362</v>
      </c>
      <c r="E233" s="31">
        <v>55</v>
      </c>
      <c r="F233" s="31">
        <v>-9</v>
      </c>
    </row>
    <row r="234" spans="1:6">
      <c r="A234" s="12"/>
      <c r="B234" s="31" t="s">
        <v>21</v>
      </c>
      <c r="C234" s="32">
        <v>44306</v>
      </c>
      <c r="D234" s="32">
        <v>44368</v>
      </c>
      <c r="E234" s="31">
        <v>61</v>
      </c>
      <c r="F234" s="31">
        <v>-3</v>
      </c>
    </row>
    <row r="235" spans="1:6">
      <c r="A235" s="12"/>
      <c r="B235" s="31" t="s">
        <v>14</v>
      </c>
      <c r="C235" s="32">
        <v>44306</v>
      </c>
      <c r="D235" s="32">
        <v>44371</v>
      </c>
      <c r="E235" s="31">
        <v>64</v>
      </c>
      <c r="F235" s="31">
        <v>0</v>
      </c>
    </row>
    <row r="236" spans="1:6">
      <c r="A236" s="12" t="s">
        <v>17</v>
      </c>
      <c r="B236" s="31" t="s">
        <v>11</v>
      </c>
      <c r="C236" s="32">
        <v>44306</v>
      </c>
      <c r="D236" s="32">
        <v>44365</v>
      </c>
      <c r="E236" s="31">
        <v>58</v>
      </c>
      <c r="F236" s="31">
        <v>-7</v>
      </c>
    </row>
    <row r="237" spans="1:6">
      <c r="A237" s="12"/>
      <c r="B237" s="31" t="s">
        <v>12</v>
      </c>
      <c r="C237" s="32">
        <v>44306</v>
      </c>
      <c r="D237" s="32">
        <v>44360</v>
      </c>
      <c r="E237" s="31">
        <v>53</v>
      </c>
      <c r="F237" s="31">
        <v>-12</v>
      </c>
    </row>
    <row r="238" spans="1:6">
      <c r="A238" s="12"/>
      <c r="B238" s="31" t="s">
        <v>13</v>
      </c>
      <c r="C238" s="32">
        <v>44306</v>
      </c>
      <c r="D238" s="32">
        <v>44359</v>
      </c>
      <c r="E238" s="31">
        <v>52</v>
      </c>
      <c r="F238" s="31">
        <v>-13</v>
      </c>
    </row>
    <row r="239" spans="1:6">
      <c r="A239" s="12"/>
      <c r="B239" s="31" t="s">
        <v>19</v>
      </c>
      <c r="C239" s="32">
        <v>44306</v>
      </c>
      <c r="D239" s="32">
        <v>44365</v>
      </c>
      <c r="E239" s="31">
        <v>58</v>
      </c>
      <c r="F239" s="31">
        <v>-12</v>
      </c>
    </row>
    <row r="240" spans="1:6">
      <c r="A240" s="12"/>
      <c r="B240" s="31" t="s">
        <v>20</v>
      </c>
      <c r="C240" s="32">
        <v>44306</v>
      </c>
      <c r="D240" s="32">
        <v>44369</v>
      </c>
      <c r="E240" s="31">
        <v>62</v>
      </c>
      <c r="F240" s="31">
        <v>-8</v>
      </c>
    </row>
    <row r="241" spans="1:6">
      <c r="A241" s="12"/>
      <c r="B241" s="31" t="s">
        <v>21</v>
      </c>
      <c r="C241" s="32">
        <v>44306</v>
      </c>
      <c r="D241" s="32">
        <v>44373</v>
      </c>
      <c r="E241" s="31">
        <v>66</v>
      </c>
      <c r="F241" s="31">
        <v>-4</v>
      </c>
    </row>
    <row r="242" spans="1:6">
      <c r="A242" s="12"/>
      <c r="B242" s="31" t="s">
        <v>14</v>
      </c>
      <c r="C242" s="32">
        <v>44306</v>
      </c>
      <c r="D242" s="32">
        <v>44377</v>
      </c>
      <c r="E242" s="31">
        <v>70</v>
      </c>
      <c r="F242" s="31">
        <v>0</v>
      </c>
    </row>
    <row r="245" ht="38" customHeight="1" spans="1:19">
      <c r="A245" s="2" t="s">
        <v>53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ht="38.25" spans="3:22">
      <c r="C246" s="4" t="s">
        <v>54</v>
      </c>
      <c r="D246" s="4"/>
      <c r="E246" s="4"/>
      <c r="F246" s="4"/>
      <c r="G246" s="3" t="s">
        <v>55</v>
      </c>
      <c r="H246" s="4"/>
      <c r="I246" s="4"/>
      <c r="J246" s="4"/>
      <c r="K246" s="4" t="s">
        <v>56</v>
      </c>
      <c r="L246" s="4"/>
      <c r="M246" s="4"/>
      <c r="N246" s="4"/>
      <c r="O246" s="3" t="s">
        <v>57</v>
      </c>
      <c r="P246" s="4"/>
      <c r="Q246" s="4"/>
      <c r="R246" s="4"/>
      <c r="S246" s="3" t="s">
        <v>58</v>
      </c>
      <c r="T246" s="33"/>
      <c r="U246" s="33"/>
      <c r="V246" s="33"/>
    </row>
    <row r="247" spans="3:19">
      <c r="C247" s="4" t="s">
        <v>6</v>
      </c>
      <c r="D247" s="4" t="s">
        <v>7</v>
      </c>
      <c r="E247" s="4" t="s">
        <v>8</v>
      </c>
      <c r="F247" s="4" t="s">
        <v>9</v>
      </c>
      <c r="G247" s="4" t="s">
        <v>6</v>
      </c>
      <c r="H247" s="4" t="s">
        <v>7</v>
      </c>
      <c r="I247" s="4" t="s">
        <v>8</v>
      </c>
      <c r="J247" s="4" t="s">
        <v>9</v>
      </c>
      <c r="K247" s="4" t="s">
        <v>6</v>
      </c>
      <c r="L247" s="4" t="s">
        <v>7</v>
      </c>
      <c r="M247" s="4" t="s">
        <v>8</v>
      </c>
      <c r="N247" s="4" t="s">
        <v>9</v>
      </c>
      <c r="O247" s="4" t="s">
        <v>6</v>
      </c>
      <c r="P247" s="4" t="s">
        <v>7</v>
      </c>
      <c r="Q247" s="4" t="s">
        <v>8</v>
      </c>
      <c r="R247" s="4" t="s">
        <v>9</v>
      </c>
      <c r="S247" s="4"/>
    </row>
    <row r="248" spans="1:19">
      <c r="A248" s="4" t="s">
        <v>10</v>
      </c>
      <c r="B248" s="12" t="s">
        <v>11</v>
      </c>
      <c r="C248" s="4">
        <v>4</v>
      </c>
      <c r="D248" s="4">
        <v>5</v>
      </c>
      <c r="E248" s="4">
        <v>3</v>
      </c>
      <c r="F248" s="4">
        <v>4</v>
      </c>
      <c r="G248" s="4">
        <v>141.27</v>
      </c>
      <c r="H248" s="4">
        <v>130.69</v>
      </c>
      <c r="I248" s="4">
        <v>138.68</v>
      </c>
      <c r="J248" s="4">
        <f t="shared" ref="J248:J263" si="56">AVERAGE(G248:I248)</f>
        <v>136.88</v>
      </c>
      <c r="K248" s="4">
        <v>22.52</v>
      </c>
      <c r="L248" s="4">
        <v>21.74</v>
      </c>
      <c r="M248" s="4">
        <v>21.44</v>
      </c>
      <c r="N248" s="4">
        <f t="shared" ref="N248:N263" si="57">AVERAGE(K248:M248)</f>
        <v>21.9</v>
      </c>
      <c r="O248" s="4">
        <v>2498.25</v>
      </c>
      <c r="P248" s="4">
        <v>2397.42</v>
      </c>
      <c r="Q248" s="4">
        <v>2408.49</v>
      </c>
      <c r="R248" s="4">
        <f t="shared" ref="R248:R263" si="58">AVERAGE(O248:Q248)</f>
        <v>2434.72</v>
      </c>
      <c r="S248" s="12">
        <v>110.27</v>
      </c>
    </row>
    <row r="249" spans="1:19">
      <c r="A249" s="4"/>
      <c r="B249" s="12" t="s">
        <v>12</v>
      </c>
      <c r="C249" s="4">
        <v>4</v>
      </c>
      <c r="D249" s="4">
        <v>4</v>
      </c>
      <c r="E249" s="4">
        <v>4</v>
      </c>
      <c r="F249" s="4">
        <v>4</v>
      </c>
      <c r="G249" s="4">
        <v>152.33</v>
      </c>
      <c r="H249" s="4">
        <v>146.17</v>
      </c>
      <c r="I249" s="4">
        <v>149.79</v>
      </c>
      <c r="J249" s="4">
        <f t="shared" si="56"/>
        <v>149.43</v>
      </c>
      <c r="K249" s="4">
        <v>26.67</v>
      </c>
      <c r="L249" s="4">
        <v>26.02</v>
      </c>
      <c r="M249" s="4">
        <v>26.21</v>
      </c>
      <c r="N249" s="4">
        <f t="shared" si="57"/>
        <v>26.3</v>
      </c>
      <c r="O249" s="4">
        <v>3009.61</v>
      </c>
      <c r="P249" s="4">
        <v>2907.18</v>
      </c>
      <c r="Q249" s="4">
        <v>2854.34</v>
      </c>
      <c r="R249" s="4">
        <f t="shared" si="58"/>
        <v>2923.71</v>
      </c>
      <c r="S249" s="12">
        <v>132.41</v>
      </c>
    </row>
    <row r="250" spans="1:19">
      <c r="A250" s="4"/>
      <c r="B250" s="12" t="s">
        <v>13</v>
      </c>
      <c r="C250" s="4">
        <v>5</v>
      </c>
      <c r="D250" s="4">
        <v>6</v>
      </c>
      <c r="E250" s="4">
        <v>4</v>
      </c>
      <c r="F250" s="4">
        <v>5</v>
      </c>
      <c r="G250" s="4">
        <v>155.2</v>
      </c>
      <c r="H250" s="4">
        <v>147.36</v>
      </c>
      <c r="I250" s="4">
        <v>147.77</v>
      </c>
      <c r="J250" s="4">
        <f t="shared" si="56"/>
        <v>150.11</v>
      </c>
      <c r="K250" s="4">
        <v>27.4</v>
      </c>
      <c r="L250" s="4">
        <v>26.84</v>
      </c>
      <c r="M250" s="4">
        <v>26.82</v>
      </c>
      <c r="N250" s="4">
        <f t="shared" si="57"/>
        <v>27.02</v>
      </c>
      <c r="O250" s="4">
        <v>2917.27</v>
      </c>
      <c r="P250" s="4">
        <v>3104.58</v>
      </c>
      <c r="Q250" s="4">
        <v>2990.54</v>
      </c>
      <c r="R250" s="4">
        <f t="shared" si="58"/>
        <v>3004.13</v>
      </c>
      <c r="S250" s="12">
        <v>136.05</v>
      </c>
    </row>
    <row r="251" spans="1:19">
      <c r="A251" s="4"/>
      <c r="B251" s="12" t="s">
        <v>14</v>
      </c>
      <c r="C251" s="4">
        <v>4</v>
      </c>
      <c r="D251" s="4">
        <v>4</v>
      </c>
      <c r="E251" s="4">
        <v>4</v>
      </c>
      <c r="F251" s="4">
        <v>4</v>
      </c>
      <c r="G251" s="4">
        <v>124.58</v>
      </c>
      <c r="H251" s="4">
        <v>118.27</v>
      </c>
      <c r="I251" s="4">
        <v>121.08</v>
      </c>
      <c r="J251" s="4">
        <f t="shared" si="56"/>
        <v>121.31</v>
      </c>
      <c r="K251" s="4">
        <v>19.6</v>
      </c>
      <c r="L251" s="4">
        <v>19.24</v>
      </c>
      <c r="M251" s="4">
        <v>19.39</v>
      </c>
      <c r="N251" s="4">
        <f t="shared" si="57"/>
        <v>19.41</v>
      </c>
      <c r="O251" s="4">
        <v>2194.16</v>
      </c>
      <c r="P251" s="4">
        <v>2131.43</v>
      </c>
      <c r="Q251" s="4">
        <v>2148.59</v>
      </c>
      <c r="R251" s="4">
        <f t="shared" si="58"/>
        <v>2158.06</v>
      </c>
      <c r="S251" s="12">
        <v>100</v>
      </c>
    </row>
    <row r="252" spans="1:19">
      <c r="A252" s="4" t="s">
        <v>15</v>
      </c>
      <c r="B252" s="12" t="s">
        <v>11</v>
      </c>
      <c r="C252" s="4">
        <v>4</v>
      </c>
      <c r="D252" s="4">
        <v>4</v>
      </c>
      <c r="E252" s="4">
        <v>4</v>
      </c>
      <c r="F252" s="4">
        <v>4</v>
      </c>
      <c r="G252" s="4">
        <v>160.09</v>
      </c>
      <c r="H252" s="4">
        <v>155.44</v>
      </c>
      <c r="I252" s="4">
        <v>159.58</v>
      </c>
      <c r="J252" s="4">
        <f t="shared" si="56"/>
        <v>158.37</v>
      </c>
      <c r="K252" s="4">
        <v>25.67</v>
      </c>
      <c r="L252" s="4">
        <v>24.98</v>
      </c>
      <c r="M252" s="4">
        <v>25.37</v>
      </c>
      <c r="N252" s="4">
        <f t="shared" si="57"/>
        <v>25.34</v>
      </c>
      <c r="O252" s="4">
        <v>2901.27</v>
      </c>
      <c r="P252" s="4">
        <v>2796.18</v>
      </c>
      <c r="Q252" s="4">
        <v>2751.93</v>
      </c>
      <c r="R252" s="4">
        <f t="shared" si="58"/>
        <v>2816.46</v>
      </c>
      <c r="S252" s="12">
        <v>116.91</v>
      </c>
    </row>
    <row r="253" spans="1:19">
      <c r="A253" s="4"/>
      <c r="B253" s="12" t="s">
        <v>12</v>
      </c>
      <c r="C253" s="4">
        <v>4</v>
      </c>
      <c r="D253" s="4">
        <v>4</v>
      </c>
      <c r="E253" s="4">
        <v>4</v>
      </c>
      <c r="F253" s="4">
        <v>4</v>
      </c>
      <c r="G253" s="4">
        <v>196.68</v>
      </c>
      <c r="H253" s="4">
        <v>190.17</v>
      </c>
      <c r="I253" s="4">
        <v>195.45</v>
      </c>
      <c r="J253" s="4">
        <f t="shared" si="56"/>
        <v>194.1</v>
      </c>
      <c r="K253" s="4">
        <v>30.42</v>
      </c>
      <c r="L253" s="4">
        <v>29.9</v>
      </c>
      <c r="M253" s="4">
        <v>30.52</v>
      </c>
      <c r="N253" s="4">
        <f t="shared" si="57"/>
        <v>30.28</v>
      </c>
      <c r="O253" s="4">
        <v>3381.78</v>
      </c>
      <c r="P253" s="4">
        <v>3342.17</v>
      </c>
      <c r="Q253" s="4">
        <v>3375.64</v>
      </c>
      <c r="R253" s="4">
        <f t="shared" si="58"/>
        <v>3366.53</v>
      </c>
      <c r="S253" s="12">
        <v>139.74</v>
      </c>
    </row>
    <row r="254" spans="1:19">
      <c r="A254" s="4"/>
      <c r="B254" s="12" t="s">
        <v>13</v>
      </c>
      <c r="C254" s="4">
        <v>4</v>
      </c>
      <c r="D254" s="4">
        <v>4</v>
      </c>
      <c r="E254" s="4">
        <v>4</v>
      </c>
      <c r="F254" s="4">
        <v>4</v>
      </c>
      <c r="G254" s="4">
        <v>193.04</v>
      </c>
      <c r="H254" s="4">
        <v>191.21</v>
      </c>
      <c r="I254" s="4">
        <v>192.14</v>
      </c>
      <c r="J254" s="4">
        <f t="shared" si="56"/>
        <v>192.13</v>
      </c>
      <c r="K254" s="4">
        <v>31.02</v>
      </c>
      <c r="L254" s="4">
        <v>30.64</v>
      </c>
      <c r="M254" s="4">
        <v>30.56</v>
      </c>
      <c r="N254" s="4">
        <f t="shared" si="57"/>
        <v>30.74</v>
      </c>
      <c r="O254" s="4">
        <v>3459.16</v>
      </c>
      <c r="P254" s="4">
        <v>3395.2</v>
      </c>
      <c r="Q254" s="4">
        <v>3397.36</v>
      </c>
      <c r="R254" s="4">
        <f t="shared" si="58"/>
        <v>3417.24</v>
      </c>
      <c r="S254" s="12">
        <v>141.84</v>
      </c>
    </row>
    <row r="255" spans="1:19">
      <c r="A255" s="4"/>
      <c r="B255" s="12" t="s">
        <v>14</v>
      </c>
      <c r="C255" s="4">
        <v>5</v>
      </c>
      <c r="D255" s="4">
        <v>5</v>
      </c>
      <c r="E255" s="4">
        <v>5</v>
      </c>
      <c r="F255" s="4">
        <v>5</v>
      </c>
      <c r="G255" s="4">
        <v>122.66</v>
      </c>
      <c r="H255" s="4">
        <v>118.17</v>
      </c>
      <c r="I255" s="4">
        <v>120.34</v>
      </c>
      <c r="J255" s="4">
        <f t="shared" si="56"/>
        <v>120.39</v>
      </c>
      <c r="K255" s="4">
        <v>21.93</v>
      </c>
      <c r="L255" s="4">
        <v>21.4</v>
      </c>
      <c r="M255" s="4">
        <v>21.68</v>
      </c>
      <c r="N255" s="4">
        <f t="shared" si="57"/>
        <v>21.67</v>
      </c>
      <c r="O255" s="4">
        <v>2417.5</v>
      </c>
      <c r="P255" s="4">
        <v>2397.44</v>
      </c>
      <c r="Q255" s="4">
        <v>2412.57</v>
      </c>
      <c r="R255" s="4">
        <f t="shared" si="58"/>
        <v>2409.17</v>
      </c>
      <c r="S255" s="12">
        <v>100</v>
      </c>
    </row>
    <row r="256" spans="1:19">
      <c r="A256" s="4" t="s">
        <v>16</v>
      </c>
      <c r="B256" s="12" t="s">
        <v>11</v>
      </c>
      <c r="C256" s="4">
        <v>4</v>
      </c>
      <c r="D256" s="4">
        <v>4</v>
      </c>
      <c r="E256" s="4">
        <v>4</v>
      </c>
      <c r="F256" s="4">
        <v>4</v>
      </c>
      <c r="G256" s="4">
        <v>153.47</v>
      </c>
      <c r="H256" s="4">
        <v>150.21</v>
      </c>
      <c r="I256" s="4">
        <v>154.75</v>
      </c>
      <c r="J256" s="4">
        <f t="shared" si="56"/>
        <v>152.81</v>
      </c>
      <c r="K256" s="4">
        <v>24.74</v>
      </c>
      <c r="L256" s="4">
        <v>24.05</v>
      </c>
      <c r="M256" s="4">
        <v>24.56</v>
      </c>
      <c r="N256" s="4">
        <f t="shared" si="57"/>
        <v>24.45</v>
      </c>
      <c r="O256" s="4">
        <v>2684.17</v>
      </c>
      <c r="P256" s="4">
        <v>2795.34</v>
      </c>
      <c r="Q256" s="4">
        <v>2674.97</v>
      </c>
      <c r="R256" s="4">
        <f t="shared" si="58"/>
        <v>2718.16</v>
      </c>
      <c r="S256" s="12">
        <v>113.45</v>
      </c>
    </row>
    <row r="257" spans="1:19">
      <c r="A257" s="4"/>
      <c r="B257" s="12" t="s">
        <v>12</v>
      </c>
      <c r="C257" s="4">
        <v>4</v>
      </c>
      <c r="D257" s="4">
        <v>4</v>
      </c>
      <c r="E257" s="4">
        <v>4</v>
      </c>
      <c r="F257" s="4">
        <v>4</v>
      </c>
      <c r="G257" s="4">
        <v>205.16</v>
      </c>
      <c r="H257" s="4">
        <v>201.3</v>
      </c>
      <c r="I257" s="4">
        <v>204.01</v>
      </c>
      <c r="J257" s="4">
        <f t="shared" si="56"/>
        <v>203.49</v>
      </c>
      <c r="K257" s="4">
        <v>31.25</v>
      </c>
      <c r="L257" s="4">
        <v>30.27</v>
      </c>
      <c r="M257" s="4">
        <v>31.27</v>
      </c>
      <c r="N257" s="4">
        <f t="shared" si="57"/>
        <v>30.93</v>
      </c>
      <c r="O257" s="4">
        <v>3450.96</v>
      </c>
      <c r="P257" s="4">
        <v>3417.24</v>
      </c>
      <c r="Q257" s="4">
        <v>3449.67</v>
      </c>
      <c r="R257" s="4">
        <f t="shared" si="58"/>
        <v>3439.29</v>
      </c>
      <c r="S257" s="12">
        <v>143.55</v>
      </c>
    </row>
    <row r="258" spans="1:19">
      <c r="A258" s="4"/>
      <c r="B258" s="12" t="s">
        <v>13</v>
      </c>
      <c r="C258" s="4">
        <v>4</v>
      </c>
      <c r="D258" s="4">
        <v>4</v>
      </c>
      <c r="E258" s="4">
        <v>4</v>
      </c>
      <c r="F258" s="4">
        <v>4</v>
      </c>
      <c r="G258" s="4">
        <v>189.27</v>
      </c>
      <c r="H258" s="4">
        <v>187.01</v>
      </c>
      <c r="I258" s="4">
        <v>186.91</v>
      </c>
      <c r="J258" s="4">
        <f t="shared" si="56"/>
        <v>187.73</v>
      </c>
      <c r="K258" s="4">
        <v>31.96</v>
      </c>
      <c r="L258" s="4">
        <v>31.06</v>
      </c>
      <c r="M258" s="4">
        <v>31.6</v>
      </c>
      <c r="N258" s="4">
        <f t="shared" si="57"/>
        <v>31.54</v>
      </c>
      <c r="O258" s="4">
        <v>3580.16</v>
      </c>
      <c r="P258" s="4">
        <v>3474.55</v>
      </c>
      <c r="Q258" s="4">
        <v>3464.52</v>
      </c>
      <c r="R258" s="4">
        <f t="shared" si="58"/>
        <v>3506.41</v>
      </c>
      <c r="S258" s="12">
        <v>146.35</v>
      </c>
    </row>
    <row r="259" spans="1:19">
      <c r="A259" s="4"/>
      <c r="B259" s="12" t="s">
        <v>14</v>
      </c>
      <c r="C259" s="4">
        <v>4</v>
      </c>
      <c r="D259" s="4">
        <v>4</v>
      </c>
      <c r="E259" s="4">
        <v>4</v>
      </c>
      <c r="F259" s="4">
        <v>4</v>
      </c>
      <c r="G259" s="4">
        <v>136.06</v>
      </c>
      <c r="H259" s="4">
        <v>133.01</v>
      </c>
      <c r="I259" s="4">
        <v>135</v>
      </c>
      <c r="J259" s="4">
        <f t="shared" si="56"/>
        <v>134.69</v>
      </c>
      <c r="K259" s="4">
        <v>21.7</v>
      </c>
      <c r="L259" s="4">
        <v>21.25</v>
      </c>
      <c r="M259" s="4">
        <v>21.7</v>
      </c>
      <c r="N259" s="4">
        <f t="shared" si="57"/>
        <v>21.55</v>
      </c>
      <c r="O259" s="4">
        <v>2402.27</v>
      </c>
      <c r="P259" s="4">
        <v>2386.05</v>
      </c>
      <c r="Q259" s="4">
        <v>2399.17</v>
      </c>
      <c r="R259" s="4">
        <f t="shared" si="58"/>
        <v>2395.83</v>
      </c>
      <c r="S259" s="12">
        <v>100</v>
      </c>
    </row>
    <row r="260" spans="1:19">
      <c r="A260" s="4" t="s">
        <v>17</v>
      </c>
      <c r="B260" s="12" t="s">
        <v>11</v>
      </c>
      <c r="C260" s="4">
        <v>4</v>
      </c>
      <c r="D260" s="4">
        <v>4</v>
      </c>
      <c r="E260" s="4">
        <v>4</v>
      </c>
      <c r="F260" s="4">
        <v>4</v>
      </c>
      <c r="G260" s="4">
        <v>152.29</v>
      </c>
      <c r="H260" s="4">
        <v>149.36</v>
      </c>
      <c r="I260" s="4">
        <v>151.53</v>
      </c>
      <c r="J260" s="4">
        <f t="shared" si="56"/>
        <v>151.06</v>
      </c>
      <c r="K260" s="4">
        <v>24.39</v>
      </c>
      <c r="L260" s="4">
        <v>23.96</v>
      </c>
      <c r="M260" s="4">
        <v>24.16</v>
      </c>
      <c r="N260" s="4">
        <f t="shared" si="57"/>
        <v>24.17</v>
      </c>
      <c r="O260" s="4">
        <v>2709.01</v>
      </c>
      <c r="P260" s="4">
        <v>2627.18</v>
      </c>
      <c r="Q260" s="4">
        <v>2725.23</v>
      </c>
      <c r="R260" s="4">
        <f t="shared" si="58"/>
        <v>2687.14</v>
      </c>
      <c r="S260" s="12">
        <v>120.1</v>
      </c>
    </row>
    <row r="261" spans="1:19">
      <c r="A261" s="4"/>
      <c r="B261" s="12" t="s">
        <v>12</v>
      </c>
      <c r="C261" s="4">
        <v>4</v>
      </c>
      <c r="D261" s="4">
        <v>4</v>
      </c>
      <c r="E261" s="4">
        <v>4</v>
      </c>
      <c r="F261" s="4">
        <v>4</v>
      </c>
      <c r="G261" s="4">
        <v>189.03</v>
      </c>
      <c r="H261" s="4">
        <v>186.32</v>
      </c>
      <c r="I261" s="4">
        <v>186.76</v>
      </c>
      <c r="J261" s="4">
        <f t="shared" si="56"/>
        <v>187.37</v>
      </c>
      <c r="K261" s="4">
        <v>28.77</v>
      </c>
      <c r="L261" s="4">
        <v>27.99</v>
      </c>
      <c r="M261" s="4">
        <v>28.68</v>
      </c>
      <c r="N261" s="4">
        <f t="shared" si="57"/>
        <v>28.48</v>
      </c>
      <c r="O261" s="4">
        <v>3178.34</v>
      </c>
      <c r="P261" s="4">
        <v>3141.39</v>
      </c>
      <c r="Q261" s="4">
        <v>3179.86</v>
      </c>
      <c r="R261" s="4">
        <f t="shared" si="58"/>
        <v>3166.53</v>
      </c>
      <c r="S261" s="12">
        <v>141.53</v>
      </c>
    </row>
    <row r="262" spans="1:19">
      <c r="A262" s="4"/>
      <c r="B262" s="12" t="s">
        <v>13</v>
      </c>
      <c r="C262" s="4">
        <v>4</v>
      </c>
      <c r="D262" s="4">
        <v>4</v>
      </c>
      <c r="E262" s="4">
        <v>4</v>
      </c>
      <c r="F262" s="4">
        <v>4</v>
      </c>
      <c r="G262" s="4">
        <v>181.55</v>
      </c>
      <c r="H262" s="4">
        <v>178.88</v>
      </c>
      <c r="I262" s="4">
        <v>181.25</v>
      </c>
      <c r="J262" s="4">
        <f t="shared" si="56"/>
        <v>180.56</v>
      </c>
      <c r="K262" s="4">
        <v>29.2</v>
      </c>
      <c r="L262" s="4">
        <v>28.64</v>
      </c>
      <c r="M262" s="4">
        <v>28.83</v>
      </c>
      <c r="N262" s="4">
        <f t="shared" si="57"/>
        <v>28.89</v>
      </c>
      <c r="O262" s="4">
        <v>3284.56</v>
      </c>
      <c r="P262" s="4">
        <v>3156.17</v>
      </c>
      <c r="Q262" s="4">
        <v>3192.99</v>
      </c>
      <c r="R262" s="4">
        <f t="shared" si="58"/>
        <v>3211.24</v>
      </c>
      <c r="S262" s="12">
        <v>143.53</v>
      </c>
    </row>
    <row r="263" spans="1:19">
      <c r="A263" s="4"/>
      <c r="B263" s="12" t="s">
        <v>14</v>
      </c>
      <c r="C263" s="4">
        <v>4</v>
      </c>
      <c r="D263" s="4">
        <v>4</v>
      </c>
      <c r="E263" s="4">
        <v>4</v>
      </c>
      <c r="F263" s="4">
        <v>4</v>
      </c>
      <c r="G263" s="4">
        <v>127.36</v>
      </c>
      <c r="H263" s="4">
        <v>124.14</v>
      </c>
      <c r="I263" s="4">
        <v>125.93</v>
      </c>
      <c r="J263" s="4">
        <f t="shared" si="56"/>
        <v>125.81</v>
      </c>
      <c r="K263" s="4">
        <v>20.43</v>
      </c>
      <c r="L263" s="4">
        <v>19.88</v>
      </c>
      <c r="M263" s="4">
        <v>20.08</v>
      </c>
      <c r="N263" s="4">
        <f t="shared" si="57"/>
        <v>20.13</v>
      </c>
      <c r="O263" s="4">
        <v>2253.67</v>
      </c>
      <c r="P263" s="4">
        <v>2210.19</v>
      </c>
      <c r="Q263" s="4">
        <v>2248.28</v>
      </c>
      <c r="R263" s="4">
        <f t="shared" si="58"/>
        <v>2237.38</v>
      </c>
      <c r="S263" s="12">
        <v>100</v>
      </c>
    </row>
    <row r="264" spans="2:19">
      <c r="B264" s="13"/>
      <c r="S264" s="13"/>
    </row>
    <row r="266" ht="33" customHeight="1" spans="1:19">
      <c r="A266" s="2" t="s">
        <v>59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ht="38.25" spans="3:19">
      <c r="C267" s="4" t="s">
        <v>54</v>
      </c>
      <c r="D267" s="4"/>
      <c r="E267" s="4"/>
      <c r="F267" s="4"/>
      <c r="G267" s="3" t="s">
        <v>60</v>
      </c>
      <c r="H267" s="4"/>
      <c r="I267" s="4"/>
      <c r="J267" s="4"/>
      <c r="K267" s="4" t="s">
        <v>61</v>
      </c>
      <c r="L267" s="4"/>
      <c r="M267" s="4"/>
      <c r="N267" s="4"/>
      <c r="O267" s="3" t="s">
        <v>62</v>
      </c>
      <c r="P267" s="4"/>
      <c r="Q267" s="4"/>
      <c r="R267" s="4"/>
      <c r="S267" s="3" t="s">
        <v>58</v>
      </c>
    </row>
    <row r="268" spans="3:19">
      <c r="C268" s="4" t="s">
        <v>6</v>
      </c>
      <c r="D268" s="4" t="s">
        <v>7</v>
      </c>
      <c r="E268" s="4" t="s">
        <v>8</v>
      </c>
      <c r="F268" s="4" t="s">
        <v>9</v>
      </c>
      <c r="G268" s="4" t="s">
        <v>6</v>
      </c>
      <c r="H268" s="4" t="s">
        <v>7</v>
      </c>
      <c r="I268" s="4" t="s">
        <v>8</v>
      </c>
      <c r="J268" s="4" t="s">
        <v>9</v>
      </c>
      <c r="K268" s="4" t="s">
        <v>6</v>
      </c>
      <c r="L268" s="4" t="s">
        <v>7</v>
      </c>
      <c r="M268" s="4" t="s">
        <v>8</v>
      </c>
      <c r="N268" s="4" t="s">
        <v>9</v>
      </c>
      <c r="O268" s="4" t="s">
        <v>6</v>
      </c>
      <c r="P268" s="4" t="s">
        <v>7</v>
      </c>
      <c r="Q268" s="4" t="s">
        <v>8</v>
      </c>
      <c r="R268" s="4" t="s">
        <v>9</v>
      </c>
      <c r="S268" s="4"/>
    </row>
    <row r="269" spans="1:19">
      <c r="A269" s="4" t="s">
        <v>10</v>
      </c>
      <c r="B269" s="7" t="s">
        <v>19</v>
      </c>
      <c r="C269" s="4">
        <v>4</v>
      </c>
      <c r="D269" s="4">
        <v>4</v>
      </c>
      <c r="E269" s="4">
        <v>4</v>
      </c>
      <c r="F269" s="4">
        <v>4</v>
      </c>
      <c r="G269" s="4">
        <v>147.69</v>
      </c>
      <c r="H269" s="4">
        <v>151.62</v>
      </c>
      <c r="I269" s="4">
        <v>148.98</v>
      </c>
      <c r="J269" s="4">
        <v>149.43</v>
      </c>
      <c r="K269" s="4">
        <v>26.95</v>
      </c>
      <c r="L269" s="4">
        <v>26.89</v>
      </c>
      <c r="M269" s="4">
        <v>25.06</v>
      </c>
      <c r="N269" s="4">
        <v>26.3</v>
      </c>
      <c r="O269" s="4">
        <v>2919.22</v>
      </c>
      <c r="P269" s="4">
        <v>2956.68</v>
      </c>
      <c r="Q269" s="4">
        <v>2895.23</v>
      </c>
      <c r="R269" s="4">
        <v>2923.71</v>
      </c>
      <c r="S269" s="4">
        <v>132.41</v>
      </c>
    </row>
    <row r="270" spans="1:19">
      <c r="A270" s="4"/>
      <c r="B270" s="7" t="s">
        <v>20</v>
      </c>
      <c r="C270" s="4">
        <v>5</v>
      </c>
      <c r="D270" s="4">
        <v>5</v>
      </c>
      <c r="E270" s="4">
        <v>5</v>
      </c>
      <c r="F270" s="4">
        <v>5</v>
      </c>
      <c r="G270" s="4">
        <v>139.78</v>
      </c>
      <c r="H270" s="4">
        <v>134.64</v>
      </c>
      <c r="I270" s="4">
        <v>139.25</v>
      </c>
      <c r="J270" s="4">
        <v>137.89</v>
      </c>
      <c r="K270" s="4">
        <v>25.62</v>
      </c>
      <c r="L270" s="4">
        <v>23.21</v>
      </c>
      <c r="M270" s="4">
        <v>25.63</v>
      </c>
      <c r="N270" s="4">
        <v>24.82</v>
      </c>
      <c r="O270" s="4">
        <v>2764.89</v>
      </c>
      <c r="P270" s="4">
        <v>2802.57</v>
      </c>
      <c r="Q270" s="4">
        <v>2710.26</v>
      </c>
      <c r="R270" s="4">
        <v>2759.24</v>
      </c>
      <c r="S270" s="4">
        <v>124.96</v>
      </c>
    </row>
    <row r="271" spans="1:19">
      <c r="A271" s="4"/>
      <c r="B271" s="7" t="s">
        <v>21</v>
      </c>
      <c r="C271" s="4">
        <v>4</v>
      </c>
      <c r="D271" s="4">
        <v>4</v>
      </c>
      <c r="E271" s="4">
        <v>4</v>
      </c>
      <c r="F271" s="4">
        <v>4</v>
      </c>
      <c r="G271" s="4">
        <v>126.01</v>
      </c>
      <c r="H271" s="4">
        <v>125.68</v>
      </c>
      <c r="I271" s="4">
        <v>129.31</v>
      </c>
      <c r="J271" s="4">
        <v>127</v>
      </c>
      <c r="K271" s="4">
        <v>19.58</v>
      </c>
      <c r="L271" s="4">
        <v>21.68</v>
      </c>
      <c r="M271" s="4">
        <v>19.7</v>
      </c>
      <c r="N271" s="4">
        <v>20.32</v>
      </c>
      <c r="O271" s="4">
        <v>2241.73</v>
      </c>
      <c r="P271" s="4">
        <v>2234.25</v>
      </c>
      <c r="Q271" s="4">
        <v>2302.01</v>
      </c>
      <c r="R271" s="4">
        <v>2259.33</v>
      </c>
      <c r="S271" s="4">
        <v>102.32</v>
      </c>
    </row>
    <row r="272" spans="1:19">
      <c r="A272" s="4"/>
      <c r="B272" s="7" t="s">
        <v>14</v>
      </c>
      <c r="C272" s="4">
        <v>4</v>
      </c>
      <c r="D272" s="4">
        <v>4</v>
      </c>
      <c r="E272" s="4">
        <v>4</v>
      </c>
      <c r="F272" s="4">
        <v>4</v>
      </c>
      <c r="G272" s="4">
        <v>122.85</v>
      </c>
      <c r="H272" s="4">
        <v>126.01</v>
      </c>
      <c r="I272" s="4">
        <v>123.56</v>
      </c>
      <c r="J272" s="4">
        <v>124.14</v>
      </c>
      <c r="K272" s="4">
        <v>20.15</v>
      </c>
      <c r="L272" s="4">
        <v>20.68</v>
      </c>
      <c r="M272" s="4">
        <v>18.75</v>
      </c>
      <c r="N272" s="4">
        <v>19.86</v>
      </c>
      <c r="O272" s="4">
        <v>2195.43</v>
      </c>
      <c r="P272" s="4">
        <v>2228.5</v>
      </c>
      <c r="Q272" s="4">
        <v>2200.25</v>
      </c>
      <c r="R272" s="4">
        <v>2208.06</v>
      </c>
      <c r="S272" s="4">
        <v>100</v>
      </c>
    </row>
    <row r="273" spans="1:19">
      <c r="A273" s="4" t="s">
        <v>15</v>
      </c>
      <c r="B273" s="7" t="s">
        <v>19</v>
      </c>
      <c r="C273" s="4">
        <v>4</v>
      </c>
      <c r="D273" s="4">
        <v>4</v>
      </c>
      <c r="E273" s="4">
        <v>4</v>
      </c>
      <c r="F273" s="4">
        <v>4</v>
      </c>
      <c r="G273" s="4">
        <v>193.05</v>
      </c>
      <c r="H273" s="4">
        <v>194.05</v>
      </c>
      <c r="I273" s="9">
        <v>195.2</v>
      </c>
      <c r="J273" s="4">
        <v>194.1</v>
      </c>
      <c r="K273" s="4">
        <v>30.87</v>
      </c>
      <c r="L273" s="4">
        <v>28.68</v>
      </c>
      <c r="M273" s="4">
        <v>31.29</v>
      </c>
      <c r="N273" s="4">
        <v>30.28</v>
      </c>
      <c r="O273" s="4">
        <v>3391.09</v>
      </c>
      <c r="P273" s="4">
        <v>3310.29</v>
      </c>
      <c r="Q273" s="4">
        <v>3398.21</v>
      </c>
      <c r="R273" s="4">
        <v>3366.53</v>
      </c>
      <c r="S273" s="4">
        <v>139.74</v>
      </c>
    </row>
    <row r="274" spans="1:19">
      <c r="A274" s="4"/>
      <c r="B274" s="7" t="s">
        <v>20</v>
      </c>
      <c r="C274" s="4">
        <v>4</v>
      </c>
      <c r="D274" s="4">
        <v>4</v>
      </c>
      <c r="E274" s="4">
        <v>4</v>
      </c>
      <c r="F274" s="4">
        <v>4</v>
      </c>
      <c r="G274" s="4">
        <v>181.26</v>
      </c>
      <c r="H274" s="4">
        <v>182.01</v>
      </c>
      <c r="I274" s="4">
        <v>175.98</v>
      </c>
      <c r="J274" s="4">
        <v>179.75</v>
      </c>
      <c r="K274" s="4">
        <v>29.98</v>
      </c>
      <c r="L274" s="4">
        <v>27.59</v>
      </c>
      <c r="M274" s="4">
        <v>28.71</v>
      </c>
      <c r="N274" s="4">
        <v>28.76</v>
      </c>
      <c r="O274" s="4">
        <v>3226.1</v>
      </c>
      <c r="P274" s="4">
        <v>3208.69</v>
      </c>
      <c r="Q274" s="4">
        <v>3155.64</v>
      </c>
      <c r="R274" s="4">
        <v>3196.81</v>
      </c>
      <c r="S274" s="4">
        <v>132.69</v>
      </c>
    </row>
    <row r="275" spans="1:19">
      <c r="A275" s="4"/>
      <c r="B275" s="7" t="s">
        <v>21</v>
      </c>
      <c r="C275" s="4">
        <v>5</v>
      </c>
      <c r="D275" s="4">
        <v>5</v>
      </c>
      <c r="E275" s="4">
        <v>5</v>
      </c>
      <c r="F275" s="4">
        <v>5</v>
      </c>
      <c r="G275" s="4">
        <v>131.7</v>
      </c>
      <c r="H275" s="4">
        <v>129.25</v>
      </c>
      <c r="I275" s="4">
        <v>132.89</v>
      </c>
      <c r="J275" s="4">
        <v>131.28</v>
      </c>
      <c r="K275" s="4">
        <v>23.45</v>
      </c>
      <c r="L275" s="4">
        <v>25.05</v>
      </c>
      <c r="M275" s="4">
        <v>22.39</v>
      </c>
      <c r="N275" s="4">
        <v>23.63</v>
      </c>
      <c r="O275" s="4">
        <v>2593.83</v>
      </c>
      <c r="P275" s="4">
        <v>2598.56</v>
      </c>
      <c r="Q275" s="4">
        <v>2689.15</v>
      </c>
      <c r="R275" s="4">
        <v>2627.18</v>
      </c>
      <c r="S275" s="4">
        <v>109.05</v>
      </c>
    </row>
    <row r="276" spans="1:19">
      <c r="A276" s="4"/>
      <c r="B276" s="7" t="s">
        <v>14</v>
      </c>
      <c r="C276" s="4">
        <v>5</v>
      </c>
      <c r="D276" s="4">
        <v>5</v>
      </c>
      <c r="E276" s="4">
        <v>5</v>
      </c>
      <c r="F276" s="4">
        <v>5</v>
      </c>
      <c r="G276" s="4">
        <v>121.21</v>
      </c>
      <c r="H276" s="4">
        <v>116.98</v>
      </c>
      <c r="I276" s="4">
        <v>122.98</v>
      </c>
      <c r="J276" s="4">
        <v>120.39</v>
      </c>
      <c r="K276" s="4">
        <v>22.23</v>
      </c>
      <c r="L276" s="4">
        <v>19.89</v>
      </c>
      <c r="M276" s="4">
        <v>22.89</v>
      </c>
      <c r="N276" s="4">
        <v>21.67</v>
      </c>
      <c r="O276" s="4">
        <v>2412.3</v>
      </c>
      <c r="P276" s="4">
        <v>2389.65</v>
      </c>
      <c r="Q276" s="4">
        <v>2425.56</v>
      </c>
      <c r="R276" s="4">
        <v>2409.17</v>
      </c>
      <c r="S276" s="4">
        <v>100</v>
      </c>
    </row>
    <row r="277" spans="1:19">
      <c r="A277" s="4" t="s">
        <v>16</v>
      </c>
      <c r="B277" s="7" t="s">
        <v>19</v>
      </c>
      <c r="C277" s="4">
        <v>4</v>
      </c>
      <c r="D277" s="4">
        <v>4</v>
      </c>
      <c r="E277" s="4">
        <v>4</v>
      </c>
      <c r="F277" s="4">
        <v>4</v>
      </c>
      <c r="G277" s="4">
        <v>208.69</v>
      </c>
      <c r="H277" s="4">
        <v>200.21</v>
      </c>
      <c r="I277" s="4">
        <v>201.57</v>
      </c>
      <c r="J277" s="4">
        <v>203.49</v>
      </c>
      <c r="K277" s="4">
        <v>29.62</v>
      </c>
      <c r="L277" s="4">
        <v>31.58</v>
      </c>
      <c r="M277" s="4">
        <v>31.59</v>
      </c>
      <c r="N277" s="4">
        <v>30.93</v>
      </c>
      <c r="O277" s="4">
        <v>3417.06</v>
      </c>
      <c r="P277" s="4">
        <v>3499.56</v>
      </c>
      <c r="Q277" s="4">
        <v>3401.25</v>
      </c>
      <c r="R277" s="4">
        <v>3439.29</v>
      </c>
      <c r="S277" s="4">
        <v>143.55</v>
      </c>
    </row>
    <row r="278" spans="1:19">
      <c r="A278" s="4"/>
      <c r="B278" s="7" t="s">
        <v>20</v>
      </c>
      <c r="C278" s="4">
        <v>4</v>
      </c>
      <c r="D278" s="4">
        <v>4</v>
      </c>
      <c r="E278" s="4">
        <v>4</v>
      </c>
      <c r="F278" s="4">
        <v>4</v>
      </c>
      <c r="G278" s="4">
        <v>185.18</v>
      </c>
      <c r="H278" s="4">
        <v>178.23</v>
      </c>
      <c r="I278" s="4">
        <v>185.98</v>
      </c>
      <c r="J278" s="4">
        <v>183.13</v>
      </c>
      <c r="K278" s="4">
        <v>29.44</v>
      </c>
      <c r="L278" s="4">
        <v>27.59</v>
      </c>
      <c r="M278" s="4">
        <v>30.87</v>
      </c>
      <c r="N278" s="9">
        <v>29.3</v>
      </c>
      <c r="O278" s="4">
        <v>3270.89</v>
      </c>
      <c r="P278" s="4">
        <v>3201.24</v>
      </c>
      <c r="Q278" s="4">
        <v>3298.36</v>
      </c>
      <c r="R278" s="4">
        <v>3256.83</v>
      </c>
      <c r="S278" s="4">
        <v>135.94</v>
      </c>
    </row>
    <row r="279" spans="1:19">
      <c r="A279" s="4"/>
      <c r="B279" s="7" t="s">
        <v>21</v>
      </c>
      <c r="C279" s="4">
        <v>4</v>
      </c>
      <c r="D279" s="4">
        <v>4</v>
      </c>
      <c r="E279" s="4">
        <v>4</v>
      </c>
      <c r="F279" s="4">
        <v>4</v>
      </c>
      <c r="G279" s="4">
        <v>137.99</v>
      </c>
      <c r="H279" s="4">
        <v>132.58</v>
      </c>
      <c r="I279" s="4">
        <v>139.32</v>
      </c>
      <c r="J279" s="4">
        <v>136.63</v>
      </c>
      <c r="K279" s="9">
        <v>22</v>
      </c>
      <c r="L279" s="4">
        <v>21.56</v>
      </c>
      <c r="M279" s="4">
        <v>22.02</v>
      </c>
      <c r="N279" s="4">
        <v>21.86</v>
      </c>
      <c r="O279" s="4">
        <v>2382.83</v>
      </c>
      <c r="P279" s="4">
        <v>2485.25</v>
      </c>
      <c r="Q279" s="4">
        <v>2412.02</v>
      </c>
      <c r="R279" s="9">
        <v>2426.7</v>
      </c>
      <c r="S279" s="4">
        <v>101.29</v>
      </c>
    </row>
    <row r="280" spans="1:19">
      <c r="A280" s="4"/>
      <c r="B280" s="7" t="s">
        <v>14</v>
      </c>
      <c r="C280" s="4">
        <v>4</v>
      </c>
      <c r="D280" s="4">
        <v>4</v>
      </c>
      <c r="E280" s="4">
        <v>4</v>
      </c>
      <c r="F280" s="4">
        <v>4</v>
      </c>
      <c r="G280" s="4">
        <v>136.47</v>
      </c>
      <c r="H280" s="4">
        <v>130.28</v>
      </c>
      <c r="I280" s="4">
        <v>137.32</v>
      </c>
      <c r="J280" s="4">
        <v>134.69</v>
      </c>
      <c r="K280" s="4">
        <v>21.64</v>
      </c>
      <c r="L280" s="4">
        <v>20.12</v>
      </c>
      <c r="M280" s="4">
        <v>22.89</v>
      </c>
      <c r="N280" s="4">
        <v>21.55</v>
      </c>
      <c r="O280" s="4">
        <v>2397.64</v>
      </c>
      <c r="P280" s="4">
        <v>2357.84</v>
      </c>
      <c r="Q280" s="4">
        <v>2432.01</v>
      </c>
      <c r="R280" s="4">
        <v>2395.83</v>
      </c>
      <c r="S280" s="4">
        <v>100</v>
      </c>
    </row>
    <row r="281" spans="1:19">
      <c r="A281" s="4" t="s">
        <v>17</v>
      </c>
      <c r="B281" s="7" t="s">
        <v>19</v>
      </c>
      <c r="C281" s="4">
        <v>4</v>
      </c>
      <c r="D281" s="4">
        <v>4</v>
      </c>
      <c r="E281" s="4">
        <v>4</v>
      </c>
      <c r="F281" s="4">
        <v>4</v>
      </c>
      <c r="G281" s="4">
        <v>185.74</v>
      </c>
      <c r="H281" s="4">
        <v>186.12</v>
      </c>
      <c r="I281" s="4">
        <v>190.25</v>
      </c>
      <c r="J281" s="4">
        <v>187.37</v>
      </c>
      <c r="K281" s="4">
        <v>28.76</v>
      </c>
      <c r="L281" s="4">
        <v>29.58</v>
      </c>
      <c r="M281" s="4">
        <v>27.12</v>
      </c>
      <c r="N281" s="4">
        <v>28.48</v>
      </c>
      <c r="O281" s="4">
        <v>3174.7</v>
      </c>
      <c r="P281" s="4">
        <v>3124.68</v>
      </c>
      <c r="Q281" s="4">
        <v>3200.21</v>
      </c>
      <c r="R281" s="4">
        <v>3166.53</v>
      </c>
      <c r="S281" s="4">
        <v>141.53</v>
      </c>
    </row>
    <row r="282" spans="1:19">
      <c r="A282" s="4"/>
      <c r="B282" s="7" t="s">
        <v>20</v>
      </c>
      <c r="C282" s="4">
        <v>4</v>
      </c>
      <c r="D282" s="4">
        <v>4</v>
      </c>
      <c r="E282" s="4">
        <v>4</v>
      </c>
      <c r="F282" s="4">
        <v>4</v>
      </c>
      <c r="G282" s="4">
        <v>165.28</v>
      </c>
      <c r="H282" s="4">
        <v>171.25</v>
      </c>
      <c r="I282" s="4">
        <v>174.04</v>
      </c>
      <c r="J282" s="4">
        <v>170.19</v>
      </c>
      <c r="K282" s="4">
        <v>26.55</v>
      </c>
      <c r="L282" s="4">
        <v>26.12</v>
      </c>
      <c r="M282" s="4">
        <v>29.02</v>
      </c>
      <c r="N282" s="4">
        <v>27.23</v>
      </c>
      <c r="O282" s="4">
        <v>3034.72</v>
      </c>
      <c r="P282" s="4">
        <v>2989.98</v>
      </c>
      <c r="Q282" s="4">
        <v>3056.21</v>
      </c>
      <c r="R282" s="4">
        <v>3026.97</v>
      </c>
      <c r="S282" s="4">
        <v>135.29</v>
      </c>
    </row>
    <row r="283" spans="1:19">
      <c r="A283" s="4"/>
      <c r="B283" s="7" t="s">
        <v>21</v>
      </c>
      <c r="C283" s="4">
        <v>4</v>
      </c>
      <c r="D283" s="4">
        <v>4</v>
      </c>
      <c r="E283" s="4">
        <v>4</v>
      </c>
      <c r="F283" s="4">
        <v>4</v>
      </c>
      <c r="G283" s="4">
        <v>133.49</v>
      </c>
      <c r="H283" s="4">
        <v>129.68</v>
      </c>
      <c r="I283" s="4">
        <v>136.01</v>
      </c>
      <c r="J283" s="4">
        <v>133.06</v>
      </c>
      <c r="K283" s="4">
        <v>21.19</v>
      </c>
      <c r="L283" s="4">
        <v>20.12</v>
      </c>
      <c r="M283" s="4">
        <v>22.56</v>
      </c>
      <c r="N283" s="4">
        <v>21.29</v>
      </c>
      <c r="O283" s="4">
        <v>2400.93</v>
      </c>
      <c r="P283" s="4">
        <v>2311.58</v>
      </c>
      <c r="Q283" s="4">
        <v>2389.21</v>
      </c>
      <c r="R283" s="4">
        <v>2367.24</v>
      </c>
      <c r="S283" s="4">
        <v>105.8</v>
      </c>
    </row>
    <row r="284" spans="1:19">
      <c r="A284" s="4"/>
      <c r="B284" s="7" t="s">
        <v>14</v>
      </c>
      <c r="C284" s="4">
        <v>4</v>
      </c>
      <c r="D284" s="4">
        <v>4</v>
      </c>
      <c r="E284" s="4">
        <v>4</v>
      </c>
      <c r="F284" s="4">
        <v>4</v>
      </c>
      <c r="G284" s="4">
        <v>128.44</v>
      </c>
      <c r="H284" s="4">
        <v>126.91</v>
      </c>
      <c r="I284" s="4">
        <v>122.08</v>
      </c>
      <c r="J284" s="4">
        <v>125.81</v>
      </c>
      <c r="K284" s="4">
        <v>19.8</v>
      </c>
      <c r="L284" s="4">
        <v>20.01</v>
      </c>
      <c r="M284" s="4">
        <v>20.58</v>
      </c>
      <c r="N284" s="4">
        <v>20.13</v>
      </c>
      <c r="O284" s="4">
        <v>2241.61</v>
      </c>
      <c r="P284" s="4">
        <v>2269.25</v>
      </c>
      <c r="Q284" s="4">
        <v>2201.28</v>
      </c>
      <c r="R284" s="4">
        <v>2237.38</v>
      </c>
      <c r="S284" s="4">
        <v>100</v>
      </c>
    </row>
    <row r="285" spans="2:2">
      <c r="B285" s="13"/>
    </row>
    <row r="287" ht="38" customHeight="1" spans="1:19">
      <c r="A287" s="2" t="s">
        <v>63</v>
      </c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ht="38.25" spans="3:19">
      <c r="C288" s="34" t="s">
        <v>64</v>
      </c>
      <c r="D288" s="34"/>
      <c r="E288" s="34"/>
      <c r="F288" s="34"/>
      <c r="G288" s="34" t="s">
        <v>65</v>
      </c>
      <c r="H288" s="34"/>
      <c r="I288" s="34"/>
      <c r="J288" s="34"/>
      <c r="K288" s="4" t="s">
        <v>66</v>
      </c>
      <c r="L288" s="4"/>
      <c r="M288" s="4"/>
      <c r="N288" s="4"/>
      <c r="O288" s="4" t="s">
        <v>67</v>
      </c>
      <c r="P288" s="4"/>
      <c r="Q288" s="4"/>
      <c r="R288" s="4"/>
      <c r="S288" s="12" t="s">
        <v>68</v>
      </c>
    </row>
    <row r="289" spans="3:19">
      <c r="C289" s="4" t="s">
        <v>6</v>
      </c>
      <c r="D289" s="4" t="s">
        <v>7</v>
      </c>
      <c r="E289" s="4" t="s">
        <v>8</v>
      </c>
      <c r="F289" s="4" t="s">
        <v>9</v>
      </c>
      <c r="G289" s="4" t="s">
        <v>6</v>
      </c>
      <c r="H289" s="4" t="s">
        <v>7</v>
      </c>
      <c r="I289" s="4" t="s">
        <v>8</v>
      </c>
      <c r="J289" s="4" t="s">
        <v>9</v>
      </c>
      <c r="K289" s="4" t="s">
        <v>6</v>
      </c>
      <c r="L289" s="4" t="s">
        <v>7</v>
      </c>
      <c r="M289" s="4" t="s">
        <v>8</v>
      </c>
      <c r="N289" s="4" t="s">
        <v>9</v>
      </c>
      <c r="O289" s="4" t="s">
        <v>6</v>
      </c>
      <c r="P289" s="4" t="s">
        <v>7</v>
      </c>
      <c r="Q289" s="4" t="s">
        <v>8</v>
      </c>
      <c r="R289" s="4" t="s">
        <v>9</v>
      </c>
      <c r="S289" s="12"/>
    </row>
    <row r="290" spans="1:19">
      <c r="A290" s="4" t="s">
        <v>10</v>
      </c>
      <c r="B290" s="12" t="s">
        <v>11</v>
      </c>
      <c r="C290" s="4">
        <v>14.09</v>
      </c>
      <c r="D290" s="4">
        <v>14.05</v>
      </c>
      <c r="E290" s="4">
        <v>14.22</v>
      </c>
      <c r="F290" s="4">
        <v>14.12</v>
      </c>
      <c r="G290" s="4">
        <v>0.088</v>
      </c>
      <c r="H290" s="4">
        <v>0.078</v>
      </c>
      <c r="I290" s="4">
        <v>0.092</v>
      </c>
      <c r="J290" s="4">
        <v>0.086</v>
      </c>
      <c r="K290" s="4">
        <v>1.671</v>
      </c>
      <c r="L290" s="4">
        <v>1.596</v>
      </c>
      <c r="M290" s="4">
        <v>1.521</v>
      </c>
      <c r="N290" s="4">
        <v>1.596</v>
      </c>
      <c r="O290" s="4">
        <v>0.295</v>
      </c>
      <c r="P290" s="4">
        <v>0.298</v>
      </c>
      <c r="Q290" s="4">
        <v>0.289</v>
      </c>
      <c r="R290" s="4">
        <v>0.294</v>
      </c>
      <c r="S290" s="31">
        <v>86.9</v>
      </c>
    </row>
    <row r="291" spans="1:19">
      <c r="A291" s="4"/>
      <c r="B291" s="12" t="s">
        <v>12</v>
      </c>
      <c r="C291" s="4">
        <v>14.41</v>
      </c>
      <c r="D291" s="4">
        <v>14.28</v>
      </c>
      <c r="E291" s="4">
        <v>14.45</v>
      </c>
      <c r="F291" s="4">
        <v>14.38</v>
      </c>
      <c r="G291" s="4">
        <v>0.089</v>
      </c>
      <c r="H291" s="4">
        <v>0.085</v>
      </c>
      <c r="I291" s="4">
        <v>0.096</v>
      </c>
      <c r="J291" s="4">
        <v>0.09</v>
      </c>
      <c r="K291" s="4">
        <v>1.591</v>
      </c>
      <c r="L291" s="4">
        <v>1.598</v>
      </c>
      <c r="M291" s="4">
        <v>1.635</v>
      </c>
      <c r="N291" s="4">
        <v>1.608</v>
      </c>
      <c r="O291" s="4">
        <v>0.291</v>
      </c>
      <c r="P291" s="4">
        <v>0.32</v>
      </c>
      <c r="Q291" s="4">
        <v>0.346</v>
      </c>
      <c r="R291" s="4">
        <v>0.319</v>
      </c>
      <c r="S291" s="31">
        <v>88.8</v>
      </c>
    </row>
    <row r="292" spans="1:19">
      <c r="A292" s="4"/>
      <c r="B292" s="12" t="s">
        <v>13</v>
      </c>
      <c r="C292" s="4">
        <v>14.26</v>
      </c>
      <c r="D292" s="4">
        <v>14.38</v>
      </c>
      <c r="E292" s="4">
        <v>14.56</v>
      </c>
      <c r="F292" s="4">
        <v>14.4</v>
      </c>
      <c r="G292" s="4">
        <v>0.093</v>
      </c>
      <c r="H292" s="4">
        <v>0.094</v>
      </c>
      <c r="I292" s="4">
        <v>0.089</v>
      </c>
      <c r="J292" s="4">
        <v>0.092</v>
      </c>
      <c r="K292" s="4">
        <v>1.555</v>
      </c>
      <c r="L292" s="4">
        <v>1.568</v>
      </c>
      <c r="M292" s="4">
        <v>1.689</v>
      </c>
      <c r="N292" s="4">
        <v>1.604</v>
      </c>
      <c r="O292" s="4">
        <v>0.289</v>
      </c>
      <c r="P292" s="4">
        <v>0.322</v>
      </c>
      <c r="Q292" s="4">
        <v>0.325</v>
      </c>
      <c r="R292" s="4">
        <v>0.312</v>
      </c>
      <c r="S292" s="31">
        <v>89.2</v>
      </c>
    </row>
    <row r="293" spans="1:19">
      <c r="A293" s="4"/>
      <c r="B293" s="12" t="s">
        <v>14</v>
      </c>
      <c r="C293" s="4">
        <v>14.08</v>
      </c>
      <c r="D293" s="4">
        <v>14.02</v>
      </c>
      <c r="E293" s="4">
        <v>14.2</v>
      </c>
      <c r="F293" s="4">
        <v>14.1</v>
      </c>
      <c r="G293" s="4">
        <v>0.078</v>
      </c>
      <c r="H293" s="4">
        <v>0.092</v>
      </c>
      <c r="I293" s="4">
        <v>0.082</v>
      </c>
      <c r="J293" s="4">
        <v>0.084</v>
      </c>
      <c r="K293" s="4">
        <v>1.581</v>
      </c>
      <c r="L293" s="4">
        <v>1.602</v>
      </c>
      <c r="M293" s="4">
        <v>1.578</v>
      </c>
      <c r="N293" s="4">
        <v>1.587</v>
      </c>
      <c r="O293" s="4">
        <v>0.249</v>
      </c>
      <c r="P293" s="4">
        <v>0.291</v>
      </c>
      <c r="Q293" s="4">
        <v>0.3</v>
      </c>
      <c r="R293" s="4">
        <v>0.28</v>
      </c>
      <c r="S293" s="31">
        <v>84.7</v>
      </c>
    </row>
    <row r="294" spans="1:19">
      <c r="A294" s="4" t="s">
        <v>15</v>
      </c>
      <c r="B294" s="12" t="s">
        <v>11</v>
      </c>
      <c r="C294" s="4">
        <v>13.64</v>
      </c>
      <c r="D294" s="4">
        <v>13.45</v>
      </c>
      <c r="E294" s="4">
        <v>13.56</v>
      </c>
      <c r="F294" s="4">
        <v>13.55</v>
      </c>
      <c r="G294" s="4">
        <v>0.06</v>
      </c>
      <c r="H294" s="4">
        <v>0.061</v>
      </c>
      <c r="I294" s="4">
        <v>0.068</v>
      </c>
      <c r="J294" s="4">
        <v>0.063</v>
      </c>
      <c r="K294" s="4">
        <v>1.392</v>
      </c>
      <c r="L294" s="4">
        <v>1.391</v>
      </c>
      <c r="M294" s="4">
        <v>1.402</v>
      </c>
      <c r="N294" s="4">
        <v>1.395</v>
      </c>
      <c r="O294" s="4">
        <v>0.297</v>
      </c>
      <c r="P294" s="4">
        <v>0.298</v>
      </c>
      <c r="Q294" s="4">
        <v>0.269</v>
      </c>
      <c r="R294" s="4">
        <v>0.288</v>
      </c>
      <c r="S294" s="31">
        <v>91.7</v>
      </c>
    </row>
    <row r="295" spans="1:19">
      <c r="A295" s="4"/>
      <c r="B295" s="12" t="s">
        <v>12</v>
      </c>
      <c r="C295" s="4">
        <v>13.68</v>
      </c>
      <c r="D295" s="4">
        <v>13.89</v>
      </c>
      <c r="E295" s="4">
        <v>13.68</v>
      </c>
      <c r="F295" s="4">
        <v>13.75</v>
      </c>
      <c r="G295" s="4">
        <v>0.063</v>
      </c>
      <c r="H295" s="4">
        <v>0.071</v>
      </c>
      <c r="I295" s="4">
        <v>0.064</v>
      </c>
      <c r="J295" s="4">
        <v>0.066</v>
      </c>
      <c r="K295" s="4">
        <v>1.489</v>
      </c>
      <c r="L295" s="4">
        <v>1.425</v>
      </c>
      <c r="M295" s="4">
        <v>1.325</v>
      </c>
      <c r="N295" s="4">
        <v>1.413</v>
      </c>
      <c r="O295" s="4">
        <v>0.201</v>
      </c>
      <c r="P295" s="4">
        <v>0.389</v>
      </c>
      <c r="Q295" s="4">
        <v>0.301</v>
      </c>
      <c r="R295" s="4">
        <v>0.297</v>
      </c>
      <c r="S295" s="31">
        <v>92.9</v>
      </c>
    </row>
    <row r="296" spans="1:19">
      <c r="A296" s="4"/>
      <c r="B296" s="12" t="s">
        <v>13</v>
      </c>
      <c r="C296" s="4">
        <v>13.63</v>
      </c>
      <c r="D296" s="4">
        <v>13.63</v>
      </c>
      <c r="E296" s="4">
        <v>13.6</v>
      </c>
      <c r="F296" s="4">
        <v>13.62</v>
      </c>
      <c r="G296" s="4">
        <v>0.066</v>
      </c>
      <c r="H296" s="4">
        <v>0.066</v>
      </c>
      <c r="I296" s="4">
        <v>0.069</v>
      </c>
      <c r="J296" s="4">
        <v>0.067</v>
      </c>
      <c r="K296" s="4">
        <v>1.367</v>
      </c>
      <c r="L296" s="4">
        <v>1.386</v>
      </c>
      <c r="M296" s="4">
        <v>1.456</v>
      </c>
      <c r="N296" s="4">
        <v>1.403</v>
      </c>
      <c r="O296" s="4">
        <v>0.284</v>
      </c>
      <c r="P296" s="4">
        <v>0.298</v>
      </c>
      <c r="Q296" s="4">
        <v>0.288</v>
      </c>
      <c r="R296" s="4">
        <v>0.29</v>
      </c>
      <c r="S296" s="31">
        <v>93.1</v>
      </c>
    </row>
    <row r="297" spans="1:19">
      <c r="A297" s="4"/>
      <c r="B297" s="12" t="s">
        <v>14</v>
      </c>
      <c r="C297" s="4">
        <v>13.51</v>
      </c>
      <c r="D297" s="4">
        <v>13.48</v>
      </c>
      <c r="E297" s="4">
        <v>13.39</v>
      </c>
      <c r="F297" s="4">
        <v>13.46</v>
      </c>
      <c r="G297" s="4">
        <v>0.054</v>
      </c>
      <c r="H297" s="4">
        <v>0.065</v>
      </c>
      <c r="I297" s="35">
        <v>0.07</v>
      </c>
      <c r="J297" s="4">
        <v>0.063</v>
      </c>
      <c r="K297" s="4">
        <v>1.433</v>
      </c>
      <c r="L297" s="4">
        <v>1.326</v>
      </c>
      <c r="M297" s="4">
        <v>1.402</v>
      </c>
      <c r="N297" s="4">
        <v>1.387</v>
      </c>
      <c r="O297" s="4">
        <v>0.284</v>
      </c>
      <c r="P297" s="4">
        <v>0.284</v>
      </c>
      <c r="Q297" s="4">
        <v>0.275</v>
      </c>
      <c r="R297" s="4">
        <v>0.281</v>
      </c>
      <c r="S297" s="31">
        <v>90.8</v>
      </c>
    </row>
    <row r="298" spans="1:19">
      <c r="A298" s="4" t="s">
        <v>16</v>
      </c>
      <c r="B298" s="12" t="s">
        <v>11</v>
      </c>
      <c r="C298" s="4">
        <v>12.36</v>
      </c>
      <c r="D298" s="9">
        <v>12.4</v>
      </c>
      <c r="E298" s="4">
        <v>12.56</v>
      </c>
      <c r="F298" s="4">
        <v>12.44</v>
      </c>
      <c r="G298" s="4">
        <v>0.427</v>
      </c>
      <c r="H298" s="4">
        <v>0.422</v>
      </c>
      <c r="I298" s="4">
        <v>0.429</v>
      </c>
      <c r="J298" s="4">
        <v>0.426</v>
      </c>
      <c r="K298" s="4">
        <v>1.504</v>
      </c>
      <c r="L298" s="4">
        <v>1.501</v>
      </c>
      <c r="M298" s="4">
        <v>1.549</v>
      </c>
      <c r="N298" s="4">
        <v>1.518</v>
      </c>
      <c r="O298" s="4">
        <v>27.5</v>
      </c>
      <c r="P298" s="4">
        <v>26.5</v>
      </c>
      <c r="Q298" s="4">
        <v>25.8</v>
      </c>
      <c r="R298" s="4">
        <v>26.6</v>
      </c>
      <c r="S298" s="31">
        <v>85.1</v>
      </c>
    </row>
    <row r="299" spans="1:19">
      <c r="A299" s="4"/>
      <c r="B299" s="12" t="s">
        <v>12</v>
      </c>
      <c r="C299" s="4">
        <v>12.62</v>
      </c>
      <c r="D299" s="9">
        <v>12.8</v>
      </c>
      <c r="E299" s="4">
        <v>12.59</v>
      </c>
      <c r="F299" s="4">
        <v>12.67</v>
      </c>
      <c r="G299" s="4">
        <v>0.447</v>
      </c>
      <c r="H299" s="4">
        <v>0.429</v>
      </c>
      <c r="I299" s="4">
        <v>0.432</v>
      </c>
      <c r="J299" s="4">
        <v>0.436</v>
      </c>
      <c r="K299" s="4">
        <v>1.536</v>
      </c>
      <c r="L299" s="4">
        <v>1.503</v>
      </c>
      <c r="M299" s="4">
        <v>1.542</v>
      </c>
      <c r="N299" s="4">
        <v>1.527</v>
      </c>
      <c r="O299" s="4">
        <v>28.36</v>
      </c>
      <c r="P299" s="4">
        <v>27.59</v>
      </c>
      <c r="Q299" s="4">
        <v>28.98</v>
      </c>
      <c r="R299" s="4">
        <v>28.31</v>
      </c>
      <c r="S299" s="31">
        <v>88.8</v>
      </c>
    </row>
    <row r="300" spans="1:19">
      <c r="A300" s="4"/>
      <c r="B300" s="12" t="s">
        <v>13</v>
      </c>
      <c r="C300" s="4">
        <v>12.69</v>
      </c>
      <c r="D300" s="9">
        <v>12.6</v>
      </c>
      <c r="E300" s="4">
        <v>12.45</v>
      </c>
      <c r="F300" s="4">
        <v>12.58</v>
      </c>
      <c r="G300" s="4">
        <v>0.439</v>
      </c>
      <c r="H300" s="4">
        <v>0.432</v>
      </c>
      <c r="I300" s="35">
        <v>0.44</v>
      </c>
      <c r="J300" s="4">
        <v>0.437</v>
      </c>
      <c r="K300" s="4">
        <v>1.552</v>
      </c>
      <c r="L300" s="4">
        <v>1.456</v>
      </c>
      <c r="M300" s="4">
        <v>1.564</v>
      </c>
      <c r="N300" s="4">
        <v>1.524</v>
      </c>
      <c r="O300" s="4">
        <v>27.65</v>
      </c>
      <c r="P300" s="4">
        <v>28.23</v>
      </c>
      <c r="Q300" s="4">
        <v>28</v>
      </c>
      <c r="R300" s="4">
        <v>27.96</v>
      </c>
      <c r="S300" s="31">
        <v>89.3</v>
      </c>
    </row>
    <row r="301" spans="1:19">
      <c r="A301" s="4"/>
      <c r="B301" s="12" t="s">
        <v>14</v>
      </c>
      <c r="C301" s="4">
        <v>12.34</v>
      </c>
      <c r="D301" s="4">
        <v>12.42</v>
      </c>
      <c r="E301" s="4">
        <v>12.35</v>
      </c>
      <c r="F301" s="4">
        <v>12.37</v>
      </c>
      <c r="G301" s="4">
        <v>0.423</v>
      </c>
      <c r="H301" s="4">
        <v>0.401</v>
      </c>
      <c r="I301" s="4">
        <v>0.415</v>
      </c>
      <c r="J301" s="4">
        <v>0.413</v>
      </c>
      <c r="K301" s="4">
        <v>1.538</v>
      </c>
      <c r="L301" s="4">
        <v>1.462</v>
      </c>
      <c r="M301" s="4">
        <v>1.521</v>
      </c>
      <c r="N301" s="4">
        <v>1.507</v>
      </c>
      <c r="O301" s="4">
        <v>26.19</v>
      </c>
      <c r="P301" s="4">
        <v>28.12</v>
      </c>
      <c r="Q301" s="4">
        <v>27.59</v>
      </c>
      <c r="R301" s="4">
        <v>27.3</v>
      </c>
      <c r="S301" s="31">
        <v>83.9</v>
      </c>
    </row>
    <row r="302" spans="1:19">
      <c r="A302" s="4" t="s">
        <v>17</v>
      </c>
      <c r="B302" s="12" t="s">
        <v>11</v>
      </c>
      <c r="C302" s="4">
        <v>12.34</v>
      </c>
      <c r="D302" s="4">
        <v>12.12</v>
      </c>
      <c r="E302" s="4">
        <v>12.32</v>
      </c>
      <c r="F302" s="4">
        <v>12.26</v>
      </c>
      <c r="G302" s="4">
        <v>0.97</v>
      </c>
      <c r="H302" s="4">
        <v>1.01</v>
      </c>
      <c r="I302" s="4">
        <v>1.08</v>
      </c>
      <c r="J302" s="4">
        <v>1.02</v>
      </c>
      <c r="K302" s="4">
        <v>0.936</v>
      </c>
      <c r="L302" s="4">
        <v>0.989</v>
      </c>
      <c r="M302" s="4">
        <v>1.102</v>
      </c>
      <c r="N302" s="4">
        <v>1.009</v>
      </c>
      <c r="O302" s="4">
        <v>121.04</v>
      </c>
      <c r="P302" s="4">
        <v>123.89</v>
      </c>
      <c r="Q302" s="4">
        <v>124.58</v>
      </c>
      <c r="R302" s="4">
        <v>123.17</v>
      </c>
      <c r="S302" s="31">
        <v>87</v>
      </c>
    </row>
    <row r="303" spans="1:19">
      <c r="A303" s="4"/>
      <c r="B303" s="12" t="s">
        <v>12</v>
      </c>
      <c r="C303" s="4">
        <v>12.33</v>
      </c>
      <c r="D303" s="4">
        <v>12.24</v>
      </c>
      <c r="E303" s="4">
        <v>12.45</v>
      </c>
      <c r="F303" s="4">
        <v>12.34</v>
      </c>
      <c r="G303" s="4">
        <v>1.037</v>
      </c>
      <c r="H303" s="4">
        <v>1.021</v>
      </c>
      <c r="I303" s="4">
        <v>1.035</v>
      </c>
      <c r="J303" s="4">
        <v>1.031</v>
      </c>
      <c r="K303" s="4">
        <v>0.970999999999999</v>
      </c>
      <c r="L303" s="4">
        <v>0.986</v>
      </c>
      <c r="M303" s="35">
        <v>1.1</v>
      </c>
      <c r="N303" s="4">
        <v>1.019</v>
      </c>
      <c r="O303" s="4">
        <v>122.81</v>
      </c>
      <c r="P303" s="4">
        <v>122.98</v>
      </c>
      <c r="Q303" s="4">
        <v>125.01</v>
      </c>
      <c r="R303" s="4">
        <v>123.6</v>
      </c>
      <c r="S303" s="31">
        <v>89.2</v>
      </c>
    </row>
    <row r="304" spans="1:19">
      <c r="A304" s="4"/>
      <c r="B304" s="12" t="s">
        <v>13</v>
      </c>
      <c r="C304" s="4">
        <v>12.37</v>
      </c>
      <c r="D304" s="9">
        <v>12.3</v>
      </c>
      <c r="E304" s="4">
        <v>12.44</v>
      </c>
      <c r="F304" s="4">
        <v>12.37</v>
      </c>
      <c r="G304" s="4">
        <v>1.037</v>
      </c>
      <c r="H304" s="4">
        <v>1.029</v>
      </c>
      <c r="I304" s="4">
        <v>1.039</v>
      </c>
      <c r="J304" s="4">
        <v>1.035</v>
      </c>
      <c r="K304" s="4">
        <v>0.964</v>
      </c>
      <c r="L304" s="4">
        <v>0.987</v>
      </c>
      <c r="M304" s="4">
        <v>1.103</v>
      </c>
      <c r="N304" s="4">
        <v>1.018</v>
      </c>
      <c r="O304" s="4">
        <v>123.85</v>
      </c>
      <c r="P304" s="4">
        <v>123.13</v>
      </c>
      <c r="Q304" s="4">
        <v>124.12</v>
      </c>
      <c r="R304" s="4">
        <v>123.7</v>
      </c>
      <c r="S304" s="31">
        <v>89.4</v>
      </c>
    </row>
    <row r="305" spans="1:19">
      <c r="A305" s="4"/>
      <c r="B305" s="12" t="s">
        <v>14</v>
      </c>
      <c r="C305" s="4">
        <v>12.14</v>
      </c>
      <c r="D305" s="4">
        <v>12.41</v>
      </c>
      <c r="E305" s="9">
        <v>12.5</v>
      </c>
      <c r="F305" s="4">
        <v>12.35</v>
      </c>
      <c r="G305" s="4">
        <v>1.014</v>
      </c>
      <c r="H305" s="4">
        <v>1.021</v>
      </c>
      <c r="I305" s="4">
        <v>1.007</v>
      </c>
      <c r="J305" s="4">
        <v>1.014</v>
      </c>
      <c r="K305" s="4">
        <v>1.012</v>
      </c>
      <c r="L305" s="4">
        <v>0.982</v>
      </c>
      <c r="M305" s="4">
        <v>1.009</v>
      </c>
      <c r="N305" s="4">
        <v>1.001</v>
      </c>
      <c r="O305" s="4">
        <v>123.01</v>
      </c>
      <c r="P305" s="4">
        <v>123.58</v>
      </c>
      <c r="Q305" s="4">
        <v>122.02</v>
      </c>
      <c r="R305" s="4">
        <v>122.87</v>
      </c>
      <c r="S305" s="31">
        <v>86.1</v>
      </c>
    </row>
    <row r="306" spans="2:19">
      <c r="B306" s="13"/>
      <c r="E306" s="14"/>
      <c r="S306" s="36"/>
    </row>
    <row r="308" ht="40" customHeight="1" spans="1:19">
      <c r="A308" s="2" t="s">
        <v>69</v>
      </c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ht="38.25" spans="3:19">
      <c r="C309" s="4" t="s">
        <v>64</v>
      </c>
      <c r="D309" s="4"/>
      <c r="E309" s="4"/>
      <c r="F309" s="4"/>
      <c r="G309" s="4" t="s">
        <v>65</v>
      </c>
      <c r="H309" s="4"/>
      <c r="I309" s="4"/>
      <c r="J309" s="25"/>
      <c r="K309" s="4" t="s">
        <v>66</v>
      </c>
      <c r="L309" s="4"/>
      <c r="M309" s="4"/>
      <c r="N309" s="4"/>
      <c r="O309" s="4" t="s">
        <v>67</v>
      </c>
      <c r="P309" s="4"/>
      <c r="Q309" s="4"/>
      <c r="R309" s="4"/>
      <c r="S309" s="3" t="s">
        <v>68</v>
      </c>
    </row>
    <row r="310" spans="3:19">
      <c r="C310" s="4" t="s">
        <v>6</v>
      </c>
      <c r="D310" s="4" t="s">
        <v>7</v>
      </c>
      <c r="E310" s="4" t="s">
        <v>8</v>
      </c>
      <c r="F310" s="4" t="s">
        <v>9</v>
      </c>
      <c r="G310" s="4" t="s">
        <v>6</v>
      </c>
      <c r="H310" s="4" t="s">
        <v>7</v>
      </c>
      <c r="I310" s="4" t="s">
        <v>8</v>
      </c>
      <c r="J310" s="4" t="s">
        <v>9</v>
      </c>
      <c r="K310" s="4" t="s">
        <v>6</v>
      </c>
      <c r="L310" s="4" t="s">
        <v>7</v>
      </c>
      <c r="M310" s="4" t="s">
        <v>8</v>
      </c>
      <c r="N310" s="4" t="s">
        <v>9</v>
      </c>
      <c r="O310" s="4" t="s">
        <v>6</v>
      </c>
      <c r="P310" s="4" t="s">
        <v>7</v>
      </c>
      <c r="Q310" s="4" t="s">
        <v>8</v>
      </c>
      <c r="R310" s="4" t="s">
        <v>9</v>
      </c>
      <c r="S310" s="4"/>
    </row>
    <row r="311" spans="1:19">
      <c r="A311" s="4" t="s">
        <v>10</v>
      </c>
      <c r="B311" s="7" t="s">
        <v>19</v>
      </c>
      <c r="C311" s="4">
        <v>14.27</v>
      </c>
      <c r="D311" s="4">
        <v>14.31</v>
      </c>
      <c r="E311" s="4">
        <v>14.56</v>
      </c>
      <c r="F311" s="4">
        <v>14.38</v>
      </c>
      <c r="G311" s="4">
        <v>0.088</v>
      </c>
      <c r="H311" s="4">
        <v>0.093</v>
      </c>
      <c r="I311" s="4">
        <v>0.089</v>
      </c>
      <c r="J311" s="4">
        <v>0.09</v>
      </c>
      <c r="K311" s="4">
        <v>1.611</v>
      </c>
      <c r="L311" s="4">
        <v>1.601</v>
      </c>
      <c r="M311" s="4">
        <v>1.612</v>
      </c>
      <c r="N311" s="4">
        <v>1.608</v>
      </c>
      <c r="O311" s="4">
        <v>0.321</v>
      </c>
      <c r="P311" s="4">
        <v>0.315</v>
      </c>
      <c r="Q311" s="4">
        <v>0.321</v>
      </c>
      <c r="R311" s="4">
        <v>0.319</v>
      </c>
      <c r="S311" s="12">
        <v>88.8</v>
      </c>
    </row>
    <row r="312" spans="1:19">
      <c r="A312" s="4"/>
      <c r="B312" s="7" t="s">
        <v>20</v>
      </c>
      <c r="C312" s="4">
        <v>14.25</v>
      </c>
      <c r="D312" s="4">
        <v>14.29</v>
      </c>
      <c r="E312" s="4">
        <v>14.18</v>
      </c>
      <c r="F312" s="4">
        <v>14.24</v>
      </c>
      <c r="G312" s="4">
        <v>0.087</v>
      </c>
      <c r="H312" s="4">
        <v>0.085</v>
      </c>
      <c r="I312" s="4">
        <v>0.089</v>
      </c>
      <c r="J312" s="4">
        <v>0.087</v>
      </c>
      <c r="K312" s="4">
        <v>1.609</v>
      </c>
      <c r="L312" s="4">
        <v>1.597</v>
      </c>
      <c r="M312" s="4">
        <v>1.6</v>
      </c>
      <c r="N312" s="4">
        <v>1.602</v>
      </c>
      <c r="O312" s="4">
        <v>0.285</v>
      </c>
      <c r="P312" s="4">
        <v>0.298</v>
      </c>
      <c r="Q312" s="4">
        <v>0.287</v>
      </c>
      <c r="R312" s="4">
        <v>0.29</v>
      </c>
      <c r="S312" s="12">
        <v>87.9</v>
      </c>
    </row>
    <row r="313" spans="1:19">
      <c r="A313" s="4"/>
      <c r="B313" s="7" t="s">
        <v>21</v>
      </c>
      <c r="C313" s="4">
        <v>14.03</v>
      </c>
      <c r="D313" s="4">
        <v>14.15</v>
      </c>
      <c r="E313" s="4">
        <v>14.18</v>
      </c>
      <c r="F313" s="4">
        <v>14.12</v>
      </c>
      <c r="G313" s="4">
        <v>0.089</v>
      </c>
      <c r="H313" s="4">
        <v>0.08</v>
      </c>
      <c r="I313" s="4">
        <v>0.086</v>
      </c>
      <c r="J313" s="4">
        <v>0.085</v>
      </c>
      <c r="K313" s="4">
        <v>1.599</v>
      </c>
      <c r="L313" s="4">
        <v>1.605</v>
      </c>
      <c r="M313" s="4">
        <v>1.599</v>
      </c>
      <c r="N313" s="4">
        <v>1.601</v>
      </c>
      <c r="O313" s="4">
        <v>0.289</v>
      </c>
      <c r="P313" s="4">
        <v>0.279</v>
      </c>
      <c r="Q313" s="4">
        <v>0.281</v>
      </c>
      <c r="R313" s="4">
        <v>0.283</v>
      </c>
      <c r="S313" s="12">
        <v>86.8</v>
      </c>
    </row>
    <row r="314" spans="1:19">
      <c r="A314" s="4"/>
      <c r="B314" s="7" t="s">
        <v>14</v>
      </c>
      <c r="C314" s="4">
        <v>14.03</v>
      </c>
      <c r="D314" s="4">
        <v>14.18</v>
      </c>
      <c r="E314" s="4">
        <v>14.09</v>
      </c>
      <c r="F314" s="4">
        <v>14.1</v>
      </c>
      <c r="G314" s="4">
        <v>0.088</v>
      </c>
      <c r="H314" s="4">
        <v>0.079</v>
      </c>
      <c r="I314" s="4">
        <v>0.085</v>
      </c>
      <c r="J314" s="4">
        <v>0.084</v>
      </c>
      <c r="K314" s="4">
        <v>1.585</v>
      </c>
      <c r="L314" s="4">
        <v>1.584</v>
      </c>
      <c r="M314" s="4">
        <v>1.592</v>
      </c>
      <c r="N314" s="4">
        <v>1.587</v>
      </c>
      <c r="O314" s="4">
        <v>0.285</v>
      </c>
      <c r="P314" s="4">
        <v>0.271</v>
      </c>
      <c r="Q314" s="4">
        <v>0.284</v>
      </c>
      <c r="R314" s="4">
        <v>0.28</v>
      </c>
      <c r="S314" s="12">
        <v>84.7</v>
      </c>
    </row>
    <row r="315" spans="1:19">
      <c r="A315" s="4" t="s">
        <v>15</v>
      </c>
      <c r="B315" s="7" t="s">
        <v>19</v>
      </c>
      <c r="C315" s="4">
        <v>13.77</v>
      </c>
      <c r="D315" s="4">
        <v>13.68</v>
      </c>
      <c r="E315" s="9">
        <v>13.8</v>
      </c>
      <c r="F315" s="4">
        <v>13.75</v>
      </c>
      <c r="G315" s="4">
        <v>0.068</v>
      </c>
      <c r="H315" s="4">
        <v>0.061</v>
      </c>
      <c r="I315" s="4">
        <v>0.069</v>
      </c>
      <c r="J315" s="4">
        <v>0.066</v>
      </c>
      <c r="K315" s="4">
        <v>1.416</v>
      </c>
      <c r="L315" s="4">
        <v>1.409</v>
      </c>
      <c r="M315" s="4">
        <v>1.414</v>
      </c>
      <c r="N315" s="4">
        <v>1.413</v>
      </c>
      <c r="O315" s="4">
        <v>0.3</v>
      </c>
      <c r="P315" s="4">
        <v>0.291</v>
      </c>
      <c r="Q315" s="35">
        <v>0.3</v>
      </c>
      <c r="R315" s="4">
        <v>0.297</v>
      </c>
      <c r="S315" s="12">
        <v>92.9</v>
      </c>
    </row>
    <row r="316" spans="1:19">
      <c r="A316" s="4"/>
      <c r="B316" s="7" t="s">
        <v>20</v>
      </c>
      <c r="C316" s="4">
        <v>13.5</v>
      </c>
      <c r="D316" s="4">
        <v>13.59</v>
      </c>
      <c r="E316" s="4">
        <v>13.71</v>
      </c>
      <c r="F316" s="4">
        <v>13.6</v>
      </c>
      <c r="G316" s="4">
        <v>0.069</v>
      </c>
      <c r="H316" s="4">
        <v>0.066</v>
      </c>
      <c r="I316" s="35">
        <v>0.06</v>
      </c>
      <c r="J316" s="4">
        <v>0.065</v>
      </c>
      <c r="K316" s="4">
        <v>1.409</v>
      </c>
      <c r="L316" s="4">
        <v>1.406</v>
      </c>
      <c r="M316" s="4">
        <v>1.412</v>
      </c>
      <c r="N316" s="4">
        <v>1.409</v>
      </c>
      <c r="O316" s="4">
        <v>0.287</v>
      </c>
      <c r="P316" s="4">
        <v>0.294</v>
      </c>
      <c r="Q316" s="4">
        <v>0.289</v>
      </c>
      <c r="R316" s="4">
        <v>0.29</v>
      </c>
      <c r="S316" s="12">
        <v>92.4</v>
      </c>
    </row>
    <row r="317" spans="1:19">
      <c r="A317" s="4"/>
      <c r="B317" s="7" t="s">
        <v>21</v>
      </c>
      <c r="C317" s="4">
        <v>13.58</v>
      </c>
      <c r="D317" s="4">
        <v>13.61</v>
      </c>
      <c r="E317" s="4">
        <v>13.52</v>
      </c>
      <c r="F317" s="4">
        <v>13.57</v>
      </c>
      <c r="G317" s="4">
        <v>0.063</v>
      </c>
      <c r="H317" s="4">
        <v>0.064</v>
      </c>
      <c r="I317" s="4">
        <v>0.062</v>
      </c>
      <c r="J317" s="4">
        <v>0.063</v>
      </c>
      <c r="K317" s="4">
        <v>1.391</v>
      </c>
      <c r="L317" s="4">
        <v>1.39</v>
      </c>
      <c r="M317" s="4">
        <v>1.395</v>
      </c>
      <c r="N317" s="4">
        <v>1.392</v>
      </c>
      <c r="O317" s="4">
        <v>0.286</v>
      </c>
      <c r="P317" s="4">
        <v>0.285</v>
      </c>
      <c r="Q317" s="4">
        <v>0.281</v>
      </c>
      <c r="R317" s="4">
        <v>0.284</v>
      </c>
      <c r="S317" s="12">
        <v>91.7</v>
      </c>
    </row>
    <row r="318" spans="1:19">
      <c r="A318" s="4"/>
      <c r="B318" s="7" t="s">
        <v>14</v>
      </c>
      <c r="C318" s="4">
        <v>13.49</v>
      </c>
      <c r="D318" s="4">
        <v>13.39</v>
      </c>
      <c r="E318" s="9">
        <v>13.5</v>
      </c>
      <c r="F318" s="4">
        <v>13.46</v>
      </c>
      <c r="G318" s="4">
        <v>0.057</v>
      </c>
      <c r="H318" s="4">
        <v>0.063</v>
      </c>
      <c r="I318" s="4">
        <v>0.069</v>
      </c>
      <c r="J318" s="4">
        <v>0.063</v>
      </c>
      <c r="K318" s="4">
        <v>1.388</v>
      </c>
      <c r="L318" s="4">
        <v>1.384</v>
      </c>
      <c r="M318" s="4">
        <v>1.389</v>
      </c>
      <c r="N318" s="4">
        <v>1.387</v>
      </c>
      <c r="O318" s="4">
        <v>0.282</v>
      </c>
      <c r="P318" s="4">
        <v>0.283</v>
      </c>
      <c r="Q318" s="4">
        <v>0.278</v>
      </c>
      <c r="R318" s="4">
        <v>0.281</v>
      </c>
      <c r="S318" s="12">
        <v>90.8</v>
      </c>
    </row>
    <row r="319" spans="1:19">
      <c r="A319" s="4" t="s">
        <v>16</v>
      </c>
      <c r="B319" s="7" t="s">
        <v>19</v>
      </c>
      <c r="C319" s="4">
        <v>12.68</v>
      </c>
      <c r="D319" s="4">
        <v>12.71</v>
      </c>
      <c r="E319" s="4">
        <v>12.62</v>
      </c>
      <c r="F319" s="4">
        <v>12.67</v>
      </c>
      <c r="G319" s="4">
        <v>0.436</v>
      </c>
      <c r="H319" s="4">
        <v>0.432</v>
      </c>
      <c r="I319" s="35">
        <v>0.44</v>
      </c>
      <c r="J319" s="4">
        <v>0.436</v>
      </c>
      <c r="K319" s="4">
        <v>1.526</v>
      </c>
      <c r="L319" s="4">
        <v>1.53</v>
      </c>
      <c r="M319" s="4">
        <v>1.525</v>
      </c>
      <c r="N319" s="4">
        <v>1.527</v>
      </c>
      <c r="O319" s="4">
        <v>28.388</v>
      </c>
      <c r="P319" s="4">
        <v>28.396</v>
      </c>
      <c r="Q319" s="4">
        <v>28.389</v>
      </c>
      <c r="R319" s="4">
        <v>28.391</v>
      </c>
      <c r="S319" s="12">
        <v>88.8</v>
      </c>
    </row>
    <row r="320" spans="1:19">
      <c r="A320" s="4"/>
      <c r="B320" s="7" t="s">
        <v>20</v>
      </c>
      <c r="C320" s="4">
        <v>12.58</v>
      </c>
      <c r="D320" s="9">
        <v>12.5</v>
      </c>
      <c r="E320" s="9">
        <v>12.6</v>
      </c>
      <c r="F320" s="4">
        <v>12.56</v>
      </c>
      <c r="G320" s="4">
        <v>0.429</v>
      </c>
      <c r="H320" s="4">
        <v>0.421</v>
      </c>
      <c r="I320" s="4">
        <v>0.431</v>
      </c>
      <c r="J320" s="4">
        <v>0.427</v>
      </c>
      <c r="K320" s="4">
        <v>1.521</v>
      </c>
      <c r="L320" s="4">
        <v>1.515</v>
      </c>
      <c r="M320" s="4">
        <v>1.524</v>
      </c>
      <c r="N320" s="35">
        <v>1.52</v>
      </c>
      <c r="O320" s="4">
        <v>27.935</v>
      </c>
      <c r="P320" s="4">
        <v>27.952</v>
      </c>
      <c r="Q320" s="4">
        <v>27.939</v>
      </c>
      <c r="R320" s="4">
        <v>27.942</v>
      </c>
      <c r="S320" s="12">
        <v>87.2</v>
      </c>
    </row>
    <row r="321" spans="1:19">
      <c r="A321" s="4"/>
      <c r="B321" s="7" t="s">
        <v>21</v>
      </c>
      <c r="C321" s="4">
        <v>12.37</v>
      </c>
      <c r="D321" s="4">
        <v>12.43</v>
      </c>
      <c r="E321" s="4">
        <v>12.34</v>
      </c>
      <c r="F321" s="4">
        <v>12.38</v>
      </c>
      <c r="G321" s="4">
        <v>0.416</v>
      </c>
      <c r="H321" s="35">
        <v>0.41</v>
      </c>
      <c r="I321" s="4">
        <v>0.419</v>
      </c>
      <c r="J321" s="4">
        <v>0.415</v>
      </c>
      <c r="K321" s="4">
        <v>1.52</v>
      </c>
      <c r="L321" s="4">
        <v>1.512</v>
      </c>
      <c r="M321" s="4">
        <v>1.522</v>
      </c>
      <c r="N321" s="4">
        <v>1.518</v>
      </c>
      <c r="O321" s="4">
        <v>27.62</v>
      </c>
      <c r="P321" s="4">
        <v>27.612</v>
      </c>
      <c r="Q321" s="4">
        <v>27.634</v>
      </c>
      <c r="R321" s="4">
        <v>27.622</v>
      </c>
      <c r="S321" s="12">
        <v>85.9</v>
      </c>
    </row>
    <row r="322" spans="1:19">
      <c r="A322" s="4"/>
      <c r="B322" s="7" t="s">
        <v>14</v>
      </c>
      <c r="C322" s="4">
        <v>12.33</v>
      </c>
      <c r="D322" s="4">
        <v>12.45</v>
      </c>
      <c r="E322" s="4">
        <v>12.33</v>
      </c>
      <c r="F322" s="4">
        <v>12.37</v>
      </c>
      <c r="G322" s="4">
        <v>0.417</v>
      </c>
      <c r="H322" s="4">
        <v>0.412</v>
      </c>
      <c r="I322" s="35">
        <v>0.41</v>
      </c>
      <c r="J322" s="4">
        <v>0.413</v>
      </c>
      <c r="K322" s="4">
        <v>1.51</v>
      </c>
      <c r="L322" s="4">
        <v>1.501</v>
      </c>
      <c r="M322" s="4">
        <v>1.51</v>
      </c>
      <c r="N322" s="4">
        <v>1.507</v>
      </c>
      <c r="O322" s="4">
        <v>27.293</v>
      </c>
      <c r="P322" s="4">
        <v>27.301</v>
      </c>
      <c r="Q322" s="4">
        <v>27.315</v>
      </c>
      <c r="R322" s="4">
        <v>27.303</v>
      </c>
      <c r="S322" s="12">
        <v>83.9</v>
      </c>
    </row>
    <row r="323" spans="1:19">
      <c r="A323" s="4" t="s">
        <v>17</v>
      </c>
      <c r="B323" s="7" t="s">
        <v>19</v>
      </c>
      <c r="C323" s="4">
        <v>12.43</v>
      </c>
      <c r="D323" s="9">
        <v>12.3</v>
      </c>
      <c r="E323" s="4">
        <v>12.29</v>
      </c>
      <c r="F323" s="4">
        <v>12.34</v>
      </c>
      <c r="G323" s="4">
        <v>1.034</v>
      </c>
      <c r="H323" s="4">
        <v>1.029</v>
      </c>
      <c r="I323" s="35">
        <v>1.03</v>
      </c>
      <c r="J323" s="4">
        <v>1.031</v>
      </c>
      <c r="K323" s="4">
        <v>1.019</v>
      </c>
      <c r="L323" s="4">
        <v>1.023</v>
      </c>
      <c r="M323" s="4">
        <v>1.015</v>
      </c>
      <c r="N323" s="4">
        <v>1.019</v>
      </c>
      <c r="O323" s="4">
        <v>126.578</v>
      </c>
      <c r="P323" s="4">
        <v>126.521</v>
      </c>
      <c r="Q323" s="4">
        <v>126.71</v>
      </c>
      <c r="R323" s="4">
        <v>126.603</v>
      </c>
      <c r="S323" s="12">
        <v>89.2</v>
      </c>
    </row>
    <row r="324" spans="1:19">
      <c r="A324" s="4"/>
      <c r="B324" s="7" t="s">
        <v>20</v>
      </c>
      <c r="C324" s="4">
        <v>12.21</v>
      </c>
      <c r="D324" s="4">
        <v>12.25</v>
      </c>
      <c r="E324" s="4">
        <v>12.35</v>
      </c>
      <c r="F324" s="4">
        <v>12.27</v>
      </c>
      <c r="G324" s="4">
        <v>1.028</v>
      </c>
      <c r="H324" s="4">
        <v>1.024</v>
      </c>
      <c r="I324" s="4">
        <v>1.029</v>
      </c>
      <c r="J324" s="4">
        <v>1.027</v>
      </c>
      <c r="K324" s="4">
        <v>1.01</v>
      </c>
      <c r="L324" s="4">
        <v>1.012</v>
      </c>
      <c r="M324" s="4">
        <v>1.008</v>
      </c>
      <c r="N324" s="35">
        <v>1.01</v>
      </c>
      <c r="O324" s="4">
        <v>124.682</v>
      </c>
      <c r="P324" s="4">
        <v>124.612</v>
      </c>
      <c r="Q324" s="4">
        <v>124.398</v>
      </c>
      <c r="R324" s="4">
        <v>124.564</v>
      </c>
      <c r="S324" s="12">
        <v>88.8</v>
      </c>
    </row>
    <row r="325" spans="1:19">
      <c r="A325" s="4"/>
      <c r="B325" s="7" t="s">
        <v>21</v>
      </c>
      <c r="C325" s="4">
        <v>12.33</v>
      </c>
      <c r="D325" s="4">
        <v>12.34</v>
      </c>
      <c r="E325" s="9">
        <v>12.2</v>
      </c>
      <c r="F325" s="4">
        <v>12.29</v>
      </c>
      <c r="G325" s="4">
        <v>1.015</v>
      </c>
      <c r="H325" s="4">
        <v>1.011</v>
      </c>
      <c r="I325" s="4">
        <v>1.019</v>
      </c>
      <c r="J325" s="4">
        <v>1.015</v>
      </c>
      <c r="K325" s="4">
        <v>1.006</v>
      </c>
      <c r="L325" s="4">
        <v>1.001</v>
      </c>
      <c r="M325" s="4">
        <v>1.005</v>
      </c>
      <c r="N325" s="4">
        <v>1.004</v>
      </c>
      <c r="O325" s="4">
        <v>123.138</v>
      </c>
      <c r="P325" s="4">
        <v>122.857</v>
      </c>
      <c r="Q325" s="4">
        <v>122.96</v>
      </c>
      <c r="R325" s="4">
        <v>122.985</v>
      </c>
      <c r="S325" s="12">
        <v>87.9</v>
      </c>
    </row>
    <row r="326" spans="1:19">
      <c r="A326" s="4"/>
      <c r="B326" s="7" t="s">
        <v>14</v>
      </c>
      <c r="C326" s="4">
        <v>12.23</v>
      </c>
      <c r="D326" s="4">
        <v>12.31</v>
      </c>
      <c r="E326" s="4">
        <v>12.21</v>
      </c>
      <c r="F326" s="4">
        <v>12.25</v>
      </c>
      <c r="G326" s="4">
        <v>1.015</v>
      </c>
      <c r="H326" s="4">
        <v>1.016</v>
      </c>
      <c r="I326" s="4">
        <v>1.011</v>
      </c>
      <c r="J326" s="4">
        <v>1.014</v>
      </c>
      <c r="K326" s="4">
        <v>1</v>
      </c>
      <c r="L326" s="4">
        <v>0.998</v>
      </c>
      <c r="M326" s="4">
        <v>1.005</v>
      </c>
      <c r="N326" s="4">
        <v>1.001</v>
      </c>
      <c r="O326" s="4">
        <v>122.923</v>
      </c>
      <c r="P326" s="4">
        <v>122.901</v>
      </c>
      <c r="Q326" s="4">
        <v>122.789</v>
      </c>
      <c r="R326" s="4">
        <v>122.871</v>
      </c>
      <c r="S326" s="12">
        <v>86.1</v>
      </c>
    </row>
  </sheetData>
  <mergeCells count="150">
    <mergeCell ref="A1:S1"/>
    <mergeCell ref="C2:F2"/>
    <mergeCell ref="H2:K2"/>
    <mergeCell ref="L2:O2"/>
    <mergeCell ref="P2:S2"/>
    <mergeCell ref="A22:S22"/>
    <mergeCell ref="C24:F24"/>
    <mergeCell ref="H24:K24"/>
    <mergeCell ref="L24:O24"/>
    <mergeCell ref="P24:S24"/>
    <mergeCell ref="A44:Q44"/>
    <mergeCell ref="A45:B45"/>
    <mergeCell ref="C45:G45"/>
    <mergeCell ref="H45:L45"/>
    <mergeCell ref="M45:Q45"/>
    <mergeCell ref="A65:L65"/>
    <mergeCell ref="A66:B66"/>
    <mergeCell ref="C66:G66"/>
    <mergeCell ref="H66:L66"/>
    <mergeCell ref="M66:Q66"/>
    <mergeCell ref="A86:Q86"/>
    <mergeCell ref="A87:B87"/>
    <mergeCell ref="C87:G87"/>
    <mergeCell ref="H87:L87"/>
    <mergeCell ref="M87:Q87"/>
    <mergeCell ref="A107:Q107"/>
    <mergeCell ref="A108:B108"/>
    <mergeCell ref="C108:G108"/>
    <mergeCell ref="H108:L108"/>
    <mergeCell ref="M108:Q108"/>
    <mergeCell ref="A128:Q128"/>
    <mergeCell ref="A129:B129"/>
    <mergeCell ref="C129:G129"/>
    <mergeCell ref="H129:L129"/>
    <mergeCell ref="M129:Q129"/>
    <mergeCell ref="A149:Q149"/>
    <mergeCell ref="A150:B150"/>
    <mergeCell ref="C150:G150"/>
    <mergeCell ref="H150:L150"/>
    <mergeCell ref="M150:Q150"/>
    <mergeCell ref="A170:W170"/>
    <mergeCell ref="C171:G171"/>
    <mergeCell ref="I171:M171"/>
    <mergeCell ref="N171:R171"/>
    <mergeCell ref="S171:W171"/>
    <mergeCell ref="A191:W191"/>
    <mergeCell ref="C192:G192"/>
    <mergeCell ref="I192:M192"/>
    <mergeCell ref="N192:R192"/>
    <mergeCell ref="S192:W192"/>
    <mergeCell ref="A212:G212"/>
    <mergeCell ref="A245:S245"/>
    <mergeCell ref="C246:F246"/>
    <mergeCell ref="G246:J246"/>
    <mergeCell ref="K246:N246"/>
    <mergeCell ref="O246:R246"/>
    <mergeCell ref="A266:S266"/>
    <mergeCell ref="C267:F267"/>
    <mergeCell ref="G267:J267"/>
    <mergeCell ref="K267:N267"/>
    <mergeCell ref="O267:R267"/>
    <mergeCell ref="A287:S287"/>
    <mergeCell ref="C288:F288"/>
    <mergeCell ref="G288:J288"/>
    <mergeCell ref="K288:N288"/>
    <mergeCell ref="O288:R288"/>
    <mergeCell ref="A308:S308"/>
    <mergeCell ref="C309:F309"/>
    <mergeCell ref="G309:J309"/>
    <mergeCell ref="K309:N309"/>
    <mergeCell ref="O309:R309"/>
    <mergeCell ref="A4:A7"/>
    <mergeCell ref="A8:A11"/>
    <mergeCell ref="A12:A15"/>
    <mergeCell ref="A16:A19"/>
    <mergeCell ref="A26:A29"/>
    <mergeCell ref="A30:A33"/>
    <mergeCell ref="A34:A37"/>
    <mergeCell ref="A38:A41"/>
    <mergeCell ref="A47:A50"/>
    <mergeCell ref="A51:A54"/>
    <mergeCell ref="A55:A58"/>
    <mergeCell ref="A59:A62"/>
    <mergeCell ref="A68:A71"/>
    <mergeCell ref="A72:A75"/>
    <mergeCell ref="A76:A79"/>
    <mergeCell ref="A80:A83"/>
    <mergeCell ref="A89:A92"/>
    <mergeCell ref="A93:A96"/>
    <mergeCell ref="A97:A100"/>
    <mergeCell ref="A101:A104"/>
    <mergeCell ref="A110:A113"/>
    <mergeCell ref="A114:A117"/>
    <mergeCell ref="A118:A121"/>
    <mergeCell ref="A122:A125"/>
    <mergeCell ref="A131:A134"/>
    <mergeCell ref="A135:A138"/>
    <mergeCell ref="A139:A142"/>
    <mergeCell ref="A143:A146"/>
    <mergeCell ref="A152:A155"/>
    <mergeCell ref="A156:A159"/>
    <mergeCell ref="A160:A163"/>
    <mergeCell ref="A164:A167"/>
    <mergeCell ref="A173:A176"/>
    <mergeCell ref="A177:A180"/>
    <mergeCell ref="A181:A184"/>
    <mergeCell ref="A185:A188"/>
    <mergeCell ref="A194:A197"/>
    <mergeCell ref="A198:A201"/>
    <mergeCell ref="A202:A205"/>
    <mergeCell ref="A206:A209"/>
    <mergeCell ref="A215:A221"/>
    <mergeCell ref="A222:A228"/>
    <mergeCell ref="A229:A235"/>
    <mergeCell ref="A236:A242"/>
    <mergeCell ref="A248:A251"/>
    <mergeCell ref="A252:A255"/>
    <mergeCell ref="A256:A259"/>
    <mergeCell ref="A260:A263"/>
    <mergeCell ref="A269:A272"/>
    <mergeCell ref="A273:A276"/>
    <mergeCell ref="A277:A280"/>
    <mergeCell ref="A281:A284"/>
    <mergeCell ref="A290:A293"/>
    <mergeCell ref="A294:A297"/>
    <mergeCell ref="A298:A301"/>
    <mergeCell ref="A302:A305"/>
    <mergeCell ref="A311:A314"/>
    <mergeCell ref="A315:A318"/>
    <mergeCell ref="A319:A322"/>
    <mergeCell ref="A323:A326"/>
    <mergeCell ref="C213:C214"/>
    <mergeCell ref="D213:D214"/>
    <mergeCell ref="E213:E214"/>
    <mergeCell ref="F213:F214"/>
    <mergeCell ref="G2:G3"/>
    <mergeCell ref="G24:G25"/>
    <mergeCell ref="H171:H172"/>
    <mergeCell ref="H192:H193"/>
    <mergeCell ref="R66:R67"/>
    <mergeCell ref="R108:R109"/>
    <mergeCell ref="S66:S67"/>
    <mergeCell ref="S108:S109"/>
    <mergeCell ref="T66:T67"/>
    <mergeCell ref="T108:T109"/>
    <mergeCell ref="U66:U67"/>
    <mergeCell ref="U108:U109"/>
    <mergeCell ref="V66:V67"/>
    <mergeCell ref="V108:V109"/>
    <mergeCell ref="A213:B2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落～</cp:lastModifiedBy>
  <dcterms:created xsi:type="dcterms:W3CDTF">2021-12-14T02:30:00Z</dcterms:created>
  <dcterms:modified xsi:type="dcterms:W3CDTF">2021-12-15T02:32:30Z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E4FA57876A5842E39E3643B13C3EDA7C</vt:lpwstr>
  </property>
  <property fmtid="{D5CDD505-2E9C-101B-9397-08002B2CF9AE}" pid="3" name="KSOProductBuildVer">
    <vt:lpwstr>2052-11.1.0.11115</vt:lpwstr>
  </property>
</Properties>
</file>