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tu-2019 ChenCM\202112 paper\PeerJ 20220313-\peerj一审修改-20220613\files for .R1 submission\"/>
    </mc:Choice>
  </mc:AlternateContent>
  <bookViews>
    <workbookView xWindow="-105" yWindow="-105" windowWidth="19425" windowHeight="10425" tabRatio="831"/>
  </bookViews>
  <sheets>
    <sheet name="1-HFD composition" sheetId="2" r:id="rId1"/>
    <sheet name="2-Body weight" sheetId="8" r:id="rId2"/>
    <sheet name="3-Organ index" sheetId="3" r:id="rId3"/>
    <sheet name="4-Serum lipids" sheetId="4" r:id="rId4"/>
    <sheet name="5-Serum liver enzymes" sheetId="5" r:id="rId5"/>
    <sheet name="6-Oxidative stress parameter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3" l="1"/>
  <c r="Y7" i="6" l="1"/>
  <c r="X7" i="6"/>
  <c r="Y6" i="6"/>
  <c r="X6" i="6"/>
  <c r="Q7" i="6"/>
  <c r="P7" i="6"/>
  <c r="Q6" i="6"/>
  <c r="P6" i="6"/>
  <c r="I6" i="6"/>
  <c r="H6" i="6"/>
  <c r="I7" i="6"/>
  <c r="H7" i="6"/>
  <c r="Y8" i="5"/>
  <c r="X8" i="5"/>
  <c r="Y7" i="5"/>
  <c r="X7" i="5"/>
  <c r="Y6" i="5"/>
  <c r="X6" i="5"/>
  <c r="Q8" i="5"/>
  <c r="P8" i="5"/>
  <c r="Q7" i="5"/>
  <c r="P7" i="5"/>
  <c r="Q6" i="5"/>
  <c r="P6" i="5"/>
  <c r="I7" i="5"/>
  <c r="I8" i="5"/>
  <c r="I6" i="5"/>
  <c r="H6" i="5"/>
  <c r="H7" i="5"/>
  <c r="H8" i="5"/>
  <c r="I6" i="4"/>
  <c r="H6" i="4"/>
  <c r="Y9" i="4"/>
  <c r="X9" i="4"/>
  <c r="Y8" i="4"/>
  <c r="X8" i="4"/>
  <c r="Y7" i="4"/>
  <c r="X7" i="4"/>
  <c r="Y6" i="4"/>
  <c r="X6" i="4"/>
  <c r="Q9" i="4"/>
  <c r="P9" i="4"/>
  <c r="Q8" i="4"/>
  <c r="P8" i="4"/>
  <c r="Q7" i="4"/>
  <c r="P7" i="4"/>
  <c r="Q6" i="4"/>
  <c r="P6" i="4"/>
  <c r="I7" i="4"/>
  <c r="I8" i="4"/>
  <c r="I9" i="4"/>
  <c r="H7" i="4"/>
  <c r="H8" i="4"/>
  <c r="H9" i="4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5" i="8"/>
  <c r="Y5" i="3"/>
  <c r="X5" i="3"/>
  <c r="Y6" i="3"/>
  <c r="X6" i="3"/>
  <c r="Q5" i="3"/>
  <c r="P5" i="3"/>
  <c r="Q6" i="3"/>
  <c r="P6" i="3"/>
  <c r="I5" i="3"/>
  <c r="H6" i="3"/>
  <c r="H5" i="3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5" i="8"/>
  <c r="P5" i="8"/>
  <c r="X10" i="8"/>
  <c r="X5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9" i="8"/>
  <c r="X8" i="8"/>
  <c r="X7" i="8"/>
  <c r="X6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</calcChain>
</file>

<file path=xl/sharedStrings.xml><?xml version="1.0" encoding="utf-8"?>
<sst xmlns="http://schemas.openxmlformats.org/spreadsheetml/2006/main" count="174" uniqueCount="66">
  <si>
    <t>SIM</t>
  </si>
  <si>
    <t>Time (week)</t>
    <phoneticPr fontId="1" type="noConversion"/>
  </si>
  <si>
    <t>control-1</t>
    <phoneticPr fontId="1" type="noConversion"/>
  </si>
  <si>
    <t>control-2</t>
  </si>
  <si>
    <t>control-3</t>
  </si>
  <si>
    <t>control-4</t>
  </si>
  <si>
    <t>control-5</t>
  </si>
  <si>
    <t>control-6</t>
  </si>
  <si>
    <t>model-1</t>
    <phoneticPr fontId="1" type="noConversion"/>
  </si>
  <si>
    <t>model-2</t>
  </si>
  <si>
    <t>model-3</t>
  </si>
  <si>
    <t>model-4</t>
  </si>
  <si>
    <t>model-5</t>
  </si>
  <si>
    <t>model-6</t>
  </si>
  <si>
    <t>SIM-1</t>
    <phoneticPr fontId="1" type="noConversion"/>
  </si>
  <si>
    <t>SIM-2</t>
  </si>
  <si>
    <t>SIM-3</t>
  </si>
  <si>
    <t>SIM-4</t>
  </si>
  <si>
    <t>SIM-5</t>
  </si>
  <si>
    <t>SIM-6</t>
  </si>
  <si>
    <t>Percent abdominal fat (%)</t>
    <phoneticPr fontId="1" type="noConversion"/>
  </si>
  <si>
    <t>Liver index (%)</t>
    <phoneticPr fontId="1" type="noConversion"/>
  </si>
  <si>
    <t>Organ index</t>
  </si>
  <si>
    <t>LDL (mmol/L)</t>
    <phoneticPr fontId="1" type="noConversion"/>
  </si>
  <si>
    <t>TG (mmol/L)</t>
    <phoneticPr fontId="1" type="noConversion"/>
  </si>
  <si>
    <t>TC (mmol/L)</t>
    <phoneticPr fontId="1" type="noConversion"/>
  </si>
  <si>
    <t>HDL (mmol/L)</t>
    <phoneticPr fontId="1" type="noConversion"/>
  </si>
  <si>
    <t>Serum lipids</t>
  </si>
  <si>
    <t>Serum liver enzymes</t>
    <phoneticPr fontId="1" type="noConversion"/>
  </si>
  <si>
    <t>ALT (U/L)</t>
    <phoneticPr fontId="1" type="noConversion"/>
  </si>
  <si>
    <t>AST (U/L)</t>
    <phoneticPr fontId="1" type="noConversion"/>
  </si>
  <si>
    <t>Ingredient</t>
  </si>
  <si>
    <t>Casein, 80 Mesh</t>
  </si>
  <si>
    <t>L-Cystine</t>
  </si>
  <si>
    <t>Sucrose</t>
  </si>
  <si>
    <t>Soybean oil</t>
  </si>
  <si>
    <t>Lard</t>
  </si>
  <si>
    <t>Choline bitartrate</t>
  </si>
  <si>
    <t>Total</t>
  </si>
  <si>
    <t>SIM (g)</t>
    <phoneticPr fontId="1" type="noConversion"/>
  </si>
  <si>
    <t>AIN-93 Mineral mix</t>
    <phoneticPr fontId="1" type="noConversion"/>
  </si>
  <si>
    <t>AIN-93 Vitamin mix</t>
    <phoneticPr fontId="1" type="noConversion"/>
  </si>
  <si>
    <t>Maltodextrin</t>
    <phoneticPr fontId="1" type="noConversion"/>
  </si>
  <si>
    <t>Cellulose</t>
    <phoneticPr fontId="1" type="noConversion"/>
  </si>
  <si>
    <t>mean (n=6)</t>
  </si>
  <si>
    <t>SD (n=6)</t>
  </si>
  <si>
    <t>model-1</t>
  </si>
  <si>
    <t>SOD (U/mg protein)</t>
  </si>
  <si>
    <t>MDA (nmol/mg protein)</t>
  </si>
  <si>
    <t>Gram</t>
  </si>
  <si>
    <t>Kcal</t>
  </si>
  <si>
    <t>Control (g)</t>
  </si>
  <si>
    <t>Model (g)</t>
  </si>
  <si>
    <t>Control</t>
  </si>
  <si>
    <t>Model</t>
  </si>
  <si>
    <t>Abbreviation: LDL,low-density lipoprotein; TG, triglyceride; TC, total cholesterol; HDL, high-density lipoprotein.</t>
  </si>
  <si>
    <t>γ-GGT (U/L)</t>
  </si>
  <si>
    <t>Abbreviation: ALT, alanine aminotransferase; AST, aspartate aminotransferase; γ-GGT, γ-glutamyltransferase.</t>
  </si>
  <si>
    <t>Abbreviation: SOD, superoxide dismutase; MDA, malondialdehyde.</t>
  </si>
  <si>
    <t>Oxidative stress parameters</t>
  </si>
  <si>
    <r>
      <rPr>
        <b/>
        <sz val="11"/>
        <color rgb="FF0000FF"/>
        <rFont val="Calibri"/>
        <family val="2"/>
        <scheme val="minor"/>
      </rPr>
      <t>Supplemental Table S1-3.</t>
    </r>
    <r>
      <rPr>
        <b/>
        <sz val="11"/>
        <color theme="1"/>
        <rFont val="Calibri"/>
        <family val="2"/>
        <scheme val="minor"/>
      </rPr>
      <t xml:space="preserve"> Organ index of the mice at the end of the 20-week experiment.</t>
    </r>
    <phoneticPr fontId="1" type="noConversion"/>
  </si>
  <si>
    <r>
      <rPr>
        <b/>
        <sz val="11"/>
        <color rgb="FF0000FF"/>
        <rFont val="Calibri"/>
        <family val="2"/>
        <scheme val="minor"/>
      </rPr>
      <t>Supplemental Table S1-1</t>
    </r>
    <r>
      <rPr>
        <b/>
        <sz val="11"/>
        <color theme="1"/>
        <rFont val="Calibri"/>
        <family val="2"/>
        <scheme val="minor"/>
      </rPr>
      <t xml:space="preserve">. The composition of the high-fat diet used to induce hyperlipidemia in mice (D12492, 5.24 kcal/g, 60% energy from fat). </t>
    </r>
    <phoneticPr fontId="1" type="noConversion"/>
  </si>
  <si>
    <r>
      <rPr>
        <b/>
        <sz val="11"/>
        <color rgb="FF0000FF"/>
        <rFont val="Calibri"/>
        <family val="2"/>
        <scheme val="minor"/>
      </rPr>
      <t>Supplemental Table S1-2.</t>
    </r>
    <r>
      <rPr>
        <b/>
        <sz val="11"/>
        <color theme="1"/>
        <rFont val="Calibri"/>
        <family val="2"/>
        <scheme val="minor"/>
      </rPr>
      <t xml:space="preserve"> Changes of the body weights of the mice over time (20 weeks).</t>
    </r>
    <phoneticPr fontId="1" type="noConversion"/>
  </si>
  <si>
    <r>
      <rPr>
        <b/>
        <sz val="11"/>
        <color rgb="FF0000FF"/>
        <rFont val="Calibri"/>
        <family val="2"/>
        <scheme val="minor"/>
      </rPr>
      <t xml:space="preserve">Supplemental Table S1-4. </t>
    </r>
    <r>
      <rPr>
        <b/>
        <sz val="11"/>
        <color theme="1"/>
        <rFont val="Calibri"/>
        <family val="2"/>
        <scheme val="minor"/>
      </rPr>
      <t>Serum lipid levels of the mice at the end of the 20-week experiment.</t>
    </r>
    <phoneticPr fontId="1" type="noConversion"/>
  </si>
  <si>
    <r>
      <rPr>
        <b/>
        <sz val="11"/>
        <color rgb="FF0000FF"/>
        <rFont val="Calibri"/>
        <family val="2"/>
        <scheme val="minor"/>
      </rPr>
      <t>Supplemental Table S1-5.</t>
    </r>
    <r>
      <rPr>
        <b/>
        <sz val="11"/>
        <color theme="1"/>
        <rFont val="Calibri"/>
        <family val="2"/>
        <scheme val="minor"/>
      </rPr>
      <t xml:space="preserve"> Activities of serum liver enzymes at the end of the 20-week experiment..</t>
    </r>
    <phoneticPr fontId="1" type="noConversion"/>
  </si>
  <si>
    <r>
      <rPr>
        <b/>
        <sz val="11"/>
        <color rgb="FF0000FF"/>
        <rFont val="Calibri"/>
        <family val="2"/>
        <scheme val="minor"/>
      </rPr>
      <t>Supplemental Table S1-6.</t>
    </r>
    <r>
      <rPr>
        <b/>
        <sz val="11"/>
        <color theme="1"/>
        <rFont val="Calibri"/>
        <family val="2"/>
        <scheme val="minor"/>
      </rPr>
      <t xml:space="preserve"> Oxidative stress parameters in liver at the end of the 20-week experiment.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</si>
</sst>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/>
    <xf numFmtId="0" fontId="11" fillId="2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/>
    <xf numFmtId="2" fontId="11" fillId="0" borderId="6" xfId="0" applyNumberFormat="1" applyFont="1" applyBorder="1"/>
    <xf numFmtId="2" fontId="11" fillId="0" borderId="5" xfId="0" applyNumberFormat="1" applyFont="1" applyBorder="1"/>
    <xf numFmtId="0" fontId="11" fillId="2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A2" sqref="A2"/>
    </sheetView>
  </sheetViews>
  <sheetFormatPr defaultColWidth="8.7109375" defaultRowHeight="15"/>
  <cols>
    <col min="1" max="1" width="47.85546875" style="8" customWidth="1"/>
    <col min="2" max="2" width="27.42578125" style="5" customWidth="1"/>
    <col min="3" max="3" width="61.85546875" style="5" customWidth="1"/>
    <col min="4" max="19" width="7.28515625" style="5" customWidth="1"/>
    <col min="20" max="16384" width="8.7109375" style="3"/>
  </cols>
  <sheetData>
    <row r="1" spans="1:19" ht="19.5" customHeight="1">
      <c r="A1" s="83" t="s">
        <v>61</v>
      </c>
      <c r="B1" s="83"/>
      <c r="C1" s="83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14" t="s">
        <v>31</v>
      </c>
      <c r="B3" s="15" t="s">
        <v>49</v>
      </c>
      <c r="C3" s="46" t="s">
        <v>50</v>
      </c>
    </row>
    <row r="4" spans="1:19">
      <c r="A4" s="47" t="s">
        <v>32</v>
      </c>
      <c r="B4" s="48">
        <v>200</v>
      </c>
      <c r="C4" s="49">
        <v>800</v>
      </c>
    </row>
    <row r="5" spans="1:19">
      <c r="A5" s="47" t="s">
        <v>33</v>
      </c>
      <c r="B5" s="48">
        <v>3</v>
      </c>
      <c r="C5" s="49">
        <v>12</v>
      </c>
    </row>
    <row r="6" spans="1:19">
      <c r="A6" s="47" t="s">
        <v>42</v>
      </c>
      <c r="B6" s="48">
        <v>125</v>
      </c>
      <c r="C6" s="49">
        <v>500</v>
      </c>
    </row>
    <row r="7" spans="1:19">
      <c r="A7" s="47" t="s">
        <v>34</v>
      </c>
      <c r="B7" s="48">
        <v>68.8</v>
      </c>
      <c r="C7" s="49">
        <v>275.2</v>
      </c>
    </row>
    <row r="8" spans="1:19">
      <c r="A8" s="47" t="s">
        <v>43</v>
      </c>
      <c r="B8" s="48">
        <v>50</v>
      </c>
      <c r="C8" s="49">
        <v>0</v>
      </c>
    </row>
    <row r="9" spans="1:19">
      <c r="A9" s="47" t="s">
        <v>35</v>
      </c>
      <c r="B9" s="48">
        <v>25</v>
      </c>
      <c r="C9" s="49">
        <v>225</v>
      </c>
    </row>
    <row r="10" spans="1:19">
      <c r="A10" s="47" t="s">
        <v>36</v>
      </c>
      <c r="B10" s="48">
        <v>245</v>
      </c>
      <c r="C10" s="49">
        <v>2205</v>
      </c>
    </row>
    <row r="11" spans="1:19">
      <c r="A11" s="47" t="s">
        <v>40</v>
      </c>
      <c r="B11" s="48">
        <v>45</v>
      </c>
      <c r="C11" s="49">
        <v>0</v>
      </c>
    </row>
    <row r="12" spans="1:19">
      <c r="A12" s="47" t="s">
        <v>41</v>
      </c>
      <c r="B12" s="48">
        <v>10</v>
      </c>
      <c r="C12" s="49">
        <v>40</v>
      </c>
    </row>
    <row r="13" spans="1:19">
      <c r="A13" s="47" t="s">
        <v>37</v>
      </c>
      <c r="B13" s="48">
        <v>2.5</v>
      </c>
      <c r="C13" s="49">
        <v>0</v>
      </c>
    </row>
    <row r="14" spans="1:19">
      <c r="A14" s="50" t="s">
        <v>38</v>
      </c>
      <c r="B14" s="6">
        <v>774.3</v>
      </c>
      <c r="C14" s="51">
        <v>4057.2</v>
      </c>
    </row>
    <row r="15" spans="1:19">
      <c r="A15" s="7"/>
    </row>
    <row r="16" spans="1:19">
      <c r="A16" s="7"/>
    </row>
    <row r="17" spans="1:1">
      <c r="A17" s="7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3" sqref="A3:A4"/>
    </sheetView>
  </sheetViews>
  <sheetFormatPr defaultColWidth="8.7109375" defaultRowHeight="15"/>
  <cols>
    <col min="1" max="1" width="11.42578125" style="8" customWidth="1"/>
    <col min="2" max="7" width="9.5703125" style="5" customWidth="1"/>
    <col min="8" max="9" width="10.28515625" style="5" customWidth="1"/>
    <col min="10" max="15" width="9.5703125" style="5" customWidth="1"/>
    <col min="16" max="17" width="10.28515625" style="5" customWidth="1"/>
    <col min="18" max="23" width="9.5703125" style="5" customWidth="1"/>
    <col min="24" max="25" width="10.28515625" style="5" customWidth="1"/>
    <col min="26" max="16384" width="8.7109375" style="3"/>
  </cols>
  <sheetData>
    <row r="1" spans="1:25" ht="19.5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s="9" customFormat="1" ht="18" customHeight="1">
      <c r="A3" s="81" t="s">
        <v>1</v>
      </c>
      <c r="B3" s="78" t="s">
        <v>51</v>
      </c>
      <c r="C3" s="79"/>
      <c r="D3" s="79"/>
      <c r="E3" s="79"/>
      <c r="F3" s="79"/>
      <c r="G3" s="79"/>
      <c r="H3" s="79"/>
      <c r="I3" s="80"/>
      <c r="J3" s="75" t="s">
        <v>52</v>
      </c>
      <c r="K3" s="76"/>
      <c r="L3" s="76"/>
      <c r="M3" s="76"/>
      <c r="N3" s="76"/>
      <c r="O3" s="76"/>
      <c r="P3" s="76"/>
      <c r="Q3" s="77"/>
      <c r="R3" s="78" t="s">
        <v>39</v>
      </c>
      <c r="S3" s="79"/>
      <c r="T3" s="79"/>
      <c r="U3" s="79"/>
      <c r="V3" s="79"/>
      <c r="W3" s="79"/>
      <c r="X3" s="79"/>
      <c r="Y3" s="80"/>
    </row>
    <row r="4" spans="1:25" s="9" customFormat="1" ht="18" customHeight="1">
      <c r="A4" s="82"/>
      <c r="B4" s="16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44</v>
      </c>
      <c r="I4" s="33" t="s">
        <v>45</v>
      </c>
      <c r="J4" s="40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44</v>
      </c>
      <c r="Q4" s="41" t="s">
        <v>45</v>
      </c>
      <c r="R4" s="42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2" t="s">
        <v>44</v>
      </c>
      <c r="Y4" s="43" t="s">
        <v>45</v>
      </c>
    </row>
    <row r="5" spans="1:25" s="9" customFormat="1" ht="12.75">
      <c r="A5" s="44">
        <v>0</v>
      </c>
      <c r="B5" s="34">
        <v>20.3</v>
      </c>
      <c r="C5" s="35">
        <v>19.8</v>
      </c>
      <c r="D5" s="35">
        <v>18.7</v>
      </c>
      <c r="E5" s="35">
        <v>19.3</v>
      </c>
      <c r="F5" s="35">
        <v>19.3</v>
      </c>
      <c r="G5" s="35">
        <v>18.7</v>
      </c>
      <c r="H5" s="36">
        <f>AVERAGE(B5:G5)</f>
        <v>19.349999999999998</v>
      </c>
      <c r="I5" s="37">
        <f>STDEVP(B5:G5)</f>
        <v>0.57081812631812412</v>
      </c>
      <c r="J5" s="34">
        <v>19.8</v>
      </c>
      <c r="K5" s="35">
        <v>18.899999999999999</v>
      </c>
      <c r="L5" s="35">
        <v>20.7</v>
      </c>
      <c r="M5" s="35">
        <v>18.2</v>
      </c>
      <c r="N5" s="35">
        <v>19.2</v>
      </c>
      <c r="O5" s="35">
        <v>17.8</v>
      </c>
      <c r="P5" s="36">
        <f>AVERAGE(J5:O5)</f>
        <v>19.100000000000001</v>
      </c>
      <c r="Q5" s="37">
        <f>STDEVP(J5:O5)</f>
        <v>0.96609178307929588</v>
      </c>
      <c r="R5" s="34">
        <v>18.8</v>
      </c>
      <c r="S5" s="35">
        <v>17.95</v>
      </c>
      <c r="T5" s="35">
        <v>19.66</v>
      </c>
      <c r="U5" s="35">
        <v>20.34</v>
      </c>
      <c r="V5" s="35">
        <v>19.79</v>
      </c>
      <c r="W5" s="35">
        <v>18.89</v>
      </c>
      <c r="X5" s="36">
        <f>AVERAGE(R5:W5)</f>
        <v>19.238333333333333</v>
      </c>
      <c r="Y5" s="37">
        <f>STDEVP(R5:W5)</f>
        <v>0.78199353506847413</v>
      </c>
    </row>
    <row r="6" spans="1:25" s="9" customFormat="1" ht="12.75">
      <c r="A6" s="44">
        <v>1</v>
      </c>
      <c r="B6" s="34">
        <v>20.2</v>
      </c>
      <c r="C6" s="35">
        <v>21.2</v>
      </c>
      <c r="D6" s="35">
        <v>20.5</v>
      </c>
      <c r="E6" s="35">
        <v>20</v>
      </c>
      <c r="F6" s="35">
        <v>19.8</v>
      </c>
      <c r="G6" s="35">
        <v>20.2</v>
      </c>
      <c r="H6" s="36">
        <f t="shared" ref="H6:H25" si="0">AVERAGE(B6:G6)</f>
        <v>20.316666666666666</v>
      </c>
      <c r="I6" s="37">
        <f t="shared" ref="I6:I25" si="1">STDEVP(B6:G6)</f>
        <v>0.44876373392787505</v>
      </c>
      <c r="J6" s="34">
        <v>20.3</v>
      </c>
      <c r="K6" s="35">
        <v>19.899999999999999</v>
      </c>
      <c r="L6" s="35">
        <v>20.2</v>
      </c>
      <c r="M6" s="35">
        <v>21.2</v>
      </c>
      <c r="N6" s="35">
        <v>20.5</v>
      </c>
      <c r="O6" s="35">
        <v>18.399999999999999</v>
      </c>
      <c r="P6" s="36">
        <f t="shared" ref="P6:P25" si="2">AVERAGE(J6:O6)</f>
        <v>20.083333333333332</v>
      </c>
      <c r="Q6" s="37">
        <f t="shared" ref="Q6:Q25" si="3">STDEVP(J6:O6)</f>
        <v>0.851306185941476</v>
      </c>
      <c r="R6" s="34">
        <v>19.28</v>
      </c>
      <c r="S6" s="35">
        <v>20.94</v>
      </c>
      <c r="T6" s="35">
        <v>22.25</v>
      </c>
      <c r="U6" s="35">
        <v>20.13</v>
      </c>
      <c r="V6" s="35">
        <v>20.29</v>
      </c>
      <c r="W6" s="35">
        <v>19.89</v>
      </c>
      <c r="X6" s="36">
        <f t="shared" ref="X6:X25" si="4">AVERAGE(R6:W6)</f>
        <v>20.463333333333331</v>
      </c>
      <c r="Y6" s="37">
        <f t="shared" ref="Y6:Y25" si="5">STDEVP(R6:W6)</f>
        <v>0.93892965066020195</v>
      </c>
    </row>
    <row r="7" spans="1:25" s="9" customFormat="1" ht="12.75">
      <c r="A7" s="44">
        <v>2</v>
      </c>
      <c r="B7" s="34">
        <v>21.7</v>
      </c>
      <c r="C7" s="35">
        <v>21.4</v>
      </c>
      <c r="D7" s="35">
        <v>21.3</v>
      </c>
      <c r="E7" s="35">
        <v>22.7</v>
      </c>
      <c r="F7" s="35">
        <v>22.1</v>
      </c>
      <c r="G7" s="35">
        <v>21.8</v>
      </c>
      <c r="H7" s="36">
        <f t="shared" si="0"/>
        <v>21.833333333333332</v>
      </c>
      <c r="I7" s="37">
        <f t="shared" si="1"/>
        <v>0.46785562825394006</v>
      </c>
      <c r="J7" s="34">
        <v>21.1</v>
      </c>
      <c r="K7" s="35">
        <v>22.6</v>
      </c>
      <c r="L7" s="35">
        <v>22.3</v>
      </c>
      <c r="M7" s="35">
        <v>21.6</v>
      </c>
      <c r="N7" s="35">
        <v>23.1</v>
      </c>
      <c r="O7" s="35">
        <v>22.2</v>
      </c>
      <c r="P7" s="36">
        <f t="shared" si="2"/>
        <v>22.149999999999995</v>
      </c>
      <c r="Q7" s="37">
        <f t="shared" si="3"/>
        <v>0.64999999999999991</v>
      </c>
      <c r="R7" s="34">
        <v>22.07</v>
      </c>
      <c r="S7" s="35">
        <v>21.42</v>
      </c>
      <c r="T7" s="35">
        <v>21.18</v>
      </c>
      <c r="U7" s="35">
        <v>20.51</v>
      </c>
      <c r="V7" s="35">
        <v>21.09</v>
      </c>
      <c r="W7" s="35">
        <v>22.59</v>
      </c>
      <c r="X7" s="36">
        <f t="shared" si="4"/>
        <v>21.47666666666667</v>
      </c>
      <c r="Y7" s="37">
        <f t="shared" si="5"/>
        <v>0.67905980754438833</v>
      </c>
    </row>
    <row r="8" spans="1:25" s="9" customFormat="1" ht="12.75">
      <c r="A8" s="44">
        <v>3</v>
      </c>
      <c r="B8" s="34">
        <v>21.1</v>
      </c>
      <c r="C8" s="35">
        <v>21.7</v>
      </c>
      <c r="D8" s="35">
        <v>23.5</v>
      </c>
      <c r="E8" s="35">
        <v>22</v>
      </c>
      <c r="F8" s="35">
        <v>22.8</v>
      </c>
      <c r="G8" s="35">
        <v>21.8</v>
      </c>
      <c r="H8" s="36">
        <f t="shared" si="0"/>
        <v>22.150000000000002</v>
      </c>
      <c r="I8" s="37">
        <f t="shared" si="1"/>
        <v>0.7847504911329034</v>
      </c>
      <c r="J8" s="34">
        <v>21.9</v>
      </c>
      <c r="K8" s="35">
        <v>25.2</v>
      </c>
      <c r="L8" s="35">
        <v>22.5</v>
      </c>
      <c r="M8" s="35">
        <v>22</v>
      </c>
      <c r="N8" s="35">
        <v>23.6</v>
      </c>
      <c r="O8" s="35">
        <v>21.5</v>
      </c>
      <c r="P8" s="36">
        <f t="shared" si="2"/>
        <v>22.783333333333331</v>
      </c>
      <c r="Q8" s="37">
        <f t="shared" si="3"/>
        <v>1.2667763110439911</v>
      </c>
      <c r="R8" s="34">
        <v>22.46</v>
      </c>
      <c r="S8" s="35">
        <v>25.79</v>
      </c>
      <c r="T8" s="35">
        <v>23.08</v>
      </c>
      <c r="U8" s="35">
        <v>23.79</v>
      </c>
      <c r="V8" s="35">
        <v>23.64</v>
      </c>
      <c r="W8" s="35">
        <v>27.21</v>
      </c>
      <c r="X8" s="36">
        <f t="shared" si="4"/>
        <v>24.328333333333333</v>
      </c>
      <c r="Y8" s="37">
        <f t="shared" si="5"/>
        <v>1.6458575947578888</v>
      </c>
    </row>
    <row r="9" spans="1:25" s="9" customFormat="1" ht="12.75">
      <c r="A9" s="44">
        <v>4</v>
      </c>
      <c r="B9" s="34">
        <v>24.7</v>
      </c>
      <c r="C9" s="35">
        <v>23.4</v>
      </c>
      <c r="D9" s="35">
        <v>21.3</v>
      </c>
      <c r="E9" s="35">
        <v>22.7</v>
      </c>
      <c r="F9" s="35">
        <v>22.1</v>
      </c>
      <c r="G9" s="35">
        <v>21.8</v>
      </c>
      <c r="H9" s="36">
        <f t="shared" si="0"/>
        <v>22.666666666666668</v>
      </c>
      <c r="I9" s="37">
        <f t="shared" si="1"/>
        <v>1.1264496832477193</v>
      </c>
      <c r="J9" s="34">
        <v>24.1</v>
      </c>
      <c r="K9" s="35">
        <v>24.6</v>
      </c>
      <c r="L9" s="35">
        <v>25.3</v>
      </c>
      <c r="M9" s="35">
        <v>25.6</v>
      </c>
      <c r="N9" s="35">
        <v>25.1</v>
      </c>
      <c r="O9" s="35">
        <v>26.2</v>
      </c>
      <c r="P9" s="36">
        <f t="shared" si="2"/>
        <v>25.149999999999995</v>
      </c>
      <c r="Q9" s="37">
        <f t="shared" si="3"/>
        <v>0.67515430335096915</v>
      </c>
      <c r="R9" s="34">
        <v>24.72</v>
      </c>
      <c r="S9" s="35">
        <v>25.17</v>
      </c>
      <c r="T9" s="35">
        <v>25.94</v>
      </c>
      <c r="U9" s="35">
        <v>26.4</v>
      </c>
      <c r="V9" s="35">
        <v>26.02</v>
      </c>
      <c r="W9" s="35">
        <v>26.56</v>
      </c>
      <c r="X9" s="36">
        <f t="shared" si="4"/>
        <v>25.801666666666666</v>
      </c>
      <c r="Y9" s="37">
        <f t="shared" si="5"/>
        <v>0.65432959754409825</v>
      </c>
    </row>
    <row r="10" spans="1:25" s="9" customFormat="1" ht="12.75">
      <c r="A10" s="44">
        <v>5</v>
      </c>
      <c r="B10" s="34">
        <v>22.8</v>
      </c>
      <c r="C10" s="35">
        <v>22.6</v>
      </c>
      <c r="D10" s="35">
        <v>23.8</v>
      </c>
      <c r="E10" s="35">
        <v>23.8</v>
      </c>
      <c r="F10" s="35">
        <v>22.6</v>
      </c>
      <c r="G10" s="35">
        <v>22.7</v>
      </c>
      <c r="H10" s="36">
        <f t="shared" si="0"/>
        <v>23.049999999999997</v>
      </c>
      <c r="I10" s="37">
        <f t="shared" si="1"/>
        <v>0.5346338310781813</v>
      </c>
      <c r="J10" s="34">
        <v>23.4</v>
      </c>
      <c r="K10" s="35">
        <v>26.6</v>
      </c>
      <c r="L10" s="35">
        <v>26.4</v>
      </c>
      <c r="M10" s="35">
        <v>25.5</v>
      </c>
      <c r="N10" s="35">
        <v>26.6</v>
      </c>
      <c r="O10" s="35">
        <v>26.3</v>
      </c>
      <c r="P10" s="36">
        <f t="shared" si="2"/>
        <v>25.8</v>
      </c>
      <c r="Q10" s="37">
        <f t="shared" si="3"/>
        <v>1.1357816691600555</v>
      </c>
      <c r="R10" s="34">
        <v>24</v>
      </c>
      <c r="S10" s="35">
        <v>27.22</v>
      </c>
      <c r="T10" s="35">
        <v>27.08</v>
      </c>
      <c r="U10" s="35">
        <v>26.3</v>
      </c>
      <c r="V10" s="35">
        <v>25.26</v>
      </c>
      <c r="W10" s="35">
        <v>28.72</v>
      </c>
      <c r="X10" s="36">
        <f>AVERAGE(R10:W10)</f>
        <v>26.429999999999996</v>
      </c>
      <c r="Y10" s="37">
        <f t="shared" si="5"/>
        <v>1.5045154258653064</v>
      </c>
    </row>
    <row r="11" spans="1:25" s="9" customFormat="1" ht="12.75">
      <c r="A11" s="44">
        <v>6</v>
      </c>
      <c r="B11" s="34">
        <v>23.3</v>
      </c>
      <c r="C11" s="35">
        <v>22.4</v>
      </c>
      <c r="D11" s="35">
        <v>24.7</v>
      </c>
      <c r="E11" s="35">
        <v>24.6</v>
      </c>
      <c r="F11" s="35">
        <v>25.7</v>
      </c>
      <c r="G11" s="35">
        <v>23.9</v>
      </c>
      <c r="H11" s="36">
        <f t="shared" si="0"/>
        <v>24.099999999999998</v>
      </c>
      <c r="I11" s="37">
        <f t="shared" si="1"/>
        <v>1.0598742063723099</v>
      </c>
      <c r="J11" s="34">
        <v>28.6</v>
      </c>
      <c r="K11" s="35">
        <v>25.3</v>
      </c>
      <c r="L11" s="35">
        <v>28.2</v>
      </c>
      <c r="M11" s="35">
        <v>27.5</v>
      </c>
      <c r="N11" s="35">
        <v>28.4</v>
      </c>
      <c r="O11" s="35">
        <v>28.7</v>
      </c>
      <c r="P11" s="36">
        <f t="shared" si="2"/>
        <v>27.783333333333331</v>
      </c>
      <c r="Q11" s="37">
        <f t="shared" si="3"/>
        <v>1.1767422072069234</v>
      </c>
      <c r="R11" s="34">
        <v>29.34</v>
      </c>
      <c r="S11" s="35">
        <v>25.89</v>
      </c>
      <c r="T11" s="35">
        <v>28.92</v>
      </c>
      <c r="U11" s="35">
        <v>28.36</v>
      </c>
      <c r="V11" s="35">
        <v>30.88</v>
      </c>
      <c r="W11" s="35">
        <v>27.31</v>
      </c>
      <c r="X11" s="36">
        <f t="shared" si="4"/>
        <v>28.450000000000003</v>
      </c>
      <c r="Y11" s="37">
        <f t="shared" si="5"/>
        <v>1.5694585053450758</v>
      </c>
    </row>
    <row r="12" spans="1:25" s="9" customFormat="1" ht="12.75">
      <c r="A12" s="44">
        <v>7</v>
      </c>
      <c r="B12" s="34">
        <v>24</v>
      </c>
      <c r="C12" s="35">
        <v>26.2</v>
      </c>
      <c r="D12" s="35">
        <v>26.1</v>
      </c>
      <c r="E12" s="35">
        <v>24.8</v>
      </c>
      <c r="F12" s="35">
        <v>22.5</v>
      </c>
      <c r="G12" s="35">
        <v>25.7</v>
      </c>
      <c r="H12" s="36">
        <f t="shared" si="0"/>
        <v>24.883333333333336</v>
      </c>
      <c r="I12" s="37">
        <f t="shared" si="1"/>
        <v>1.3132868012061274</v>
      </c>
      <c r="J12" s="34">
        <v>26.8</v>
      </c>
      <c r="K12" s="35">
        <v>29.5</v>
      </c>
      <c r="L12" s="35">
        <v>29.1</v>
      </c>
      <c r="M12" s="35">
        <v>28.2</v>
      </c>
      <c r="N12" s="35">
        <v>29.1</v>
      </c>
      <c r="O12" s="35">
        <v>30.1</v>
      </c>
      <c r="P12" s="36">
        <f t="shared" si="2"/>
        <v>28.8</v>
      </c>
      <c r="Q12" s="37">
        <f t="shared" si="3"/>
        <v>1.0583005244258366</v>
      </c>
      <c r="R12" s="34">
        <v>26.4</v>
      </c>
      <c r="S12" s="35">
        <v>29.9</v>
      </c>
      <c r="T12" s="35">
        <v>28.66</v>
      </c>
      <c r="U12" s="35">
        <v>27.92</v>
      </c>
      <c r="V12" s="35">
        <v>27.79</v>
      </c>
      <c r="W12" s="35">
        <v>30.59</v>
      </c>
      <c r="X12" s="36">
        <f t="shared" si="4"/>
        <v>28.543333333333333</v>
      </c>
      <c r="Y12" s="37">
        <f t="shared" si="5"/>
        <v>1.3900199838691369</v>
      </c>
    </row>
    <row r="13" spans="1:25" s="9" customFormat="1" ht="12.75">
      <c r="A13" s="44">
        <v>8</v>
      </c>
      <c r="B13" s="34">
        <v>23.9</v>
      </c>
      <c r="C13" s="35">
        <v>24.9</v>
      </c>
      <c r="D13" s="35">
        <v>24.3</v>
      </c>
      <c r="E13" s="35">
        <v>23.5</v>
      </c>
      <c r="F13" s="35">
        <v>23.2</v>
      </c>
      <c r="G13" s="35">
        <v>27</v>
      </c>
      <c r="H13" s="36">
        <f t="shared" si="0"/>
        <v>24.466666666666669</v>
      </c>
      <c r="I13" s="37">
        <f t="shared" si="1"/>
        <v>1.2578641509408808</v>
      </c>
      <c r="J13" s="34">
        <v>32.5</v>
      </c>
      <c r="K13" s="35">
        <v>29.1</v>
      </c>
      <c r="L13" s="35">
        <v>28.6</v>
      </c>
      <c r="M13" s="35">
        <v>28.2</v>
      </c>
      <c r="N13" s="35">
        <v>28.5</v>
      </c>
      <c r="O13" s="35">
        <v>31.3</v>
      </c>
      <c r="P13" s="36">
        <f t="shared" si="2"/>
        <v>29.700000000000003</v>
      </c>
      <c r="Q13" s="37">
        <f t="shared" si="3"/>
        <v>1.6155494421403511</v>
      </c>
      <c r="R13" s="34">
        <v>32.68</v>
      </c>
      <c r="S13" s="35">
        <v>29.2</v>
      </c>
      <c r="T13" s="35">
        <v>28.76</v>
      </c>
      <c r="U13" s="35">
        <v>28.5</v>
      </c>
      <c r="V13" s="35">
        <v>34.4</v>
      </c>
      <c r="W13" s="35">
        <v>30.8</v>
      </c>
      <c r="X13" s="36">
        <f t="shared" si="4"/>
        <v>30.723333333333333</v>
      </c>
      <c r="Y13" s="37">
        <f t="shared" si="5"/>
        <v>2.1783301453687454</v>
      </c>
    </row>
    <row r="14" spans="1:25" s="9" customFormat="1" ht="12.75">
      <c r="A14" s="44">
        <v>9</v>
      </c>
      <c r="B14" s="34">
        <v>27.1</v>
      </c>
      <c r="C14" s="35">
        <v>23.6</v>
      </c>
      <c r="D14" s="35">
        <v>24</v>
      </c>
      <c r="E14" s="35">
        <v>27.2</v>
      </c>
      <c r="F14" s="35">
        <v>23.6</v>
      </c>
      <c r="G14" s="35">
        <v>25.3</v>
      </c>
      <c r="H14" s="36">
        <f t="shared" si="0"/>
        <v>25.133333333333336</v>
      </c>
      <c r="I14" s="37">
        <f t="shared" si="1"/>
        <v>1.535867471134436</v>
      </c>
      <c r="J14" s="34">
        <v>29.8</v>
      </c>
      <c r="K14" s="35">
        <v>30.7</v>
      </c>
      <c r="L14" s="35">
        <v>29.2</v>
      </c>
      <c r="M14" s="35">
        <v>29.8</v>
      </c>
      <c r="N14" s="35">
        <v>30.4</v>
      </c>
      <c r="O14" s="35">
        <v>32.799999999999997</v>
      </c>
      <c r="P14" s="36">
        <f t="shared" si="2"/>
        <v>30.45</v>
      </c>
      <c r="Q14" s="37">
        <f t="shared" si="3"/>
        <v>1.1543396380615185</v>
      </c>
      <c r="R14" s="34">
        <v>29.66</v>
      </c>
      <c r="S14" s="35">
        <v>30.49</v>
      </c>
      <c r="T14" s="35">
        <v>29.06</v>
      </c>
      <c r="U14" s="35">
        <v>30.37</v>
      </c>
      <c r="V14" s="35">
        <v>31.22</v>
      </c>
      <c r="W14" s="35">
        <v>32.159999999999997</v>
      </c>
      <c r="X14" s="36">
        <f t="shared" si="4"/>
        <v>30.493333333333336</v>
      </c>
      <c r="Y14" s="37">
        <f t="shared" si="5"/>
        <v>1.0058108945301567</v>
      </c>
    </row>
    <row r="15" spans="1:25" s="9" customFormat="1" ht="12.75">
      <c r="A15" s="44">
        <v>10</v>
      </c>
      <c r="B15" s="34">
        <v>24.3</v>
      </c>
      <c r="C15" s="35">
        <v>25.5</v>
      </c>
      <c r="D15" s="35">
        <v>26.1</v>
      </c>
      <c r="E15" s="35">
        <v>24.3</v>
      </c>
      <c r="F15" s="35">
        <v>25.1</v>
      </c>
      <c r="G15" s="35">
        <v>25.5</v>
      </c>
      <c r="H15" s="36">
        <f t="shared" si="0"/>
        <v>25.133333333333336</v>
      </c>
      <c r="I15" s="37">
        <f t="shared" si="1"/>
        <v>0.65743609744386733</v>
      </c>
      <c r="J15" s="34">
        <v>31.9</v>
      </c>
      <c r="K15" s="35">
        <v>31.7</v>
      </c>
      <c r="L15" s="35">
        <v>30.8</v>
      </c>
      <c r="M15" s="35">
        <v>30.2</v>
      </c>
      <c r="N15" s="35">
        <v>32.9</v>
      </c>
      <c r="O15" s="35">
        <v>32.700000000000003</v>
      </c>
      <c r="P15" s="36">
        <f t="shared" si="2"/>
        <v>31.7</v>
      </c>
      <c r="Q15" s="37">
        <f t="shared" si="3"/>
        <v>0.96090235369330523</v>
      </c>
      <c r="R15" s="34">
        <v>31.75</v>
      </c>
      <c r="S15" s="35">
        <v>31.48</v>
      </c>
      <c r="T15" s="35">
        <v>30.65</v>
      </c>
      <c r="U15" s="35">
        <v>30.78</v>
      </c>
      <c r="V15" s="35">
        <v>33.42</v>
      </c>
      <c r="W15" s="35">
        <v>33.520000000000003</v>
      </c>
      <c r="X15" s="36">
        <f t="shared" si="4"/>
        <v>31.933333333333334</v>
      </c>
      <c r="Y15" s="37">
        <f t="shared" si="5"/>
        <v>1.1506471609007218</v>
      </c>
    </row>
    <row r="16" spans="1:25" s="9" customFormat="1" ht="12.75">
      <c r="A16" s="44">
        <v>11</v>
      </c>
      <c r="B16" s="34">
        <v>25.1</v>
      </c>
      <c r="C16" s="35">
        <v>28.7</v>
      </c>
      <c r="D16" s="35">
        <v>24.5</v>
      </c>
      <c r="E16" s="35">
        <v>27.6</v>
      </c>
      <c r="F16" s="35">
        <v>27.9</v>
      </c>
      <c r="G16" s="35">
        <v>27.9</v>
      </c>
      <c r="H16" s="36">
        <f t="shared" si="0"/>
        <v>26.950000000000003</v>
      </c>
      <c r="I16" s="37">
        <f t="shared" si="1"/>
        <v>1.5660459763365819</v>
      </c>
      <c r="J16" s="34">
        <v>33.1</v>
      </c>
      <c r="K16" s="35">
        <v>32.4</v>
      </c>
      <c r="L16" s="35">
        <v>31.2</v>
      </c>
      <c r="M16" s="35">
        <v>34.299999999999997</v>
      </c>
      <c r="N16" s="35">
        <v>30.6</v>
      </c>
      <c r="O16" s="35">
        <v>33.799999999999997</v>
      </c>
      <c r="P16" s="36">
        <f t="shared" si="2"/>
        <v>32.566666666666663</v>
      </c>
      <c r="Q16" s="37">
        <f t="shared" si="3"/>
        <v>1.327487183449324</v>
      </c>
      <c r="R16" s="34">
        <v>33.630000000000003</v>
      </c>
      <c r="S16" s="35">
        <v>32.17</v>
      </c>
      <c r="T16" s="35">
        <v>31.71</v>
      </c>
      <c r="U16" s="35">
        <v>34.950000000000003</v>
      </c>
      <c r="V16" s="35">
        <v>34.68</v>
      </c>
      <c r="W16" s="35">
        <v>34.26</v>
      </c>
      <c r="X16" s="36">
        <f t="shared" si="4"/>
        <v>33.56666666666667</v>
      </c>
      <c r="Y16" s="37">
        <f t="shared" si="5"/>
        <v>1.2271738082095605</v>
      </c>
    </row>
    <row r="17" spans="1:25" s="9" customFormat="1" ht="12.75">
      <c r="A17" s="44">
        <v>12</v>
      </c>
      <c r="B17" s="34">
        <v>26.1</v>
      </c>
      <c r="C17" s="35">
        <v>25.4</v>
      </c>
      <c r="D17" s="35">
        <v>27.4</v>
      </c>
      <c r="E17" s="35">
        <v>26.3</v>
      </c>
      <c r="F17" s="35">
        <v>29.1</v>
      </c>
      <c r="G17" s="35">
        <v>29.1</v>
      </c>
      <c r="H17" s="36">
        <f t="shared" si="0"/>
        <v>27.233333333333334</v>
      </c>
      <c r="I17" s="37">
        <f t="shared" si="1"/>
        <v>1.4441452681622984</v>
      </c>
      <c r="J17" s="34">
        <v>35.799999999999997</v>
      </c>
      <c r="K17" s="35">
        <v>34.200000000000003</v>
      </c>
      <c r="L17" s="35">
        <v>32.9</v>
      </c>
      <c r="M17" s="35">
        <v>32.200000000000003</v>
      </c>
      <c r="N17" s="35">
        <v>32.9</v>
      </c>
      <c r="O17" s="35">
        <v>35.4</v>
      </c>
      <c r="P17" s="36">
        <f t="shared" si="2"/>
        <v>33.900000000000006</v>
      </c>
      <c r="Q17" s="37">
        <f t="shared" si="3"/>
        <v>1.3441230102437292</v>
      </c>
      <c r="R17" s="34">
        <v>35.630000000000003</v>
      </c>
      <c r="S17" s="35">
        <v>33.97</v>
      </c>
      <c r="T17" s="35">
        <v>32.75</v>
      </c>
      <c r="U17" s="35">
        <v>32.81</v>
      </c>
      <c r="V17" s="35">
        <v>37.51</v>
      </c>
      <c r="W17" s="35">
        <v>36.159999999999997</v>
      </c>
      <c r="X17" s="36">
        <f t="shared" si="4"/>
        <v>34.805</v>
      </c>
      <c r="Y17" s="37">
        <f t="shared" si="5"/>
        <v>1.7670101867278514</v>
      </c>
    </row>
    <row r="18" spans="1:25" s="9" customFormat="1" ht="12.75">
      <c r="A18" s="44">
        <v>13</v>
      </c>
      <c r="B18" s="34">
        <v>27.4</v>
      </c>
      <c r="C18" s="35">
        <v>29.5</v>
      </c>
      <c r="D18" s="35">
        <v>27.1</v>
      </c>
      <c r="E18" s="35">
        <v>27.2</v>
      </c>
      <c r="F18" s="35">
        <v>29.2</v>
      </c>
      <c r="G18" s="35">
        <v>28.3</v>
      </c>
      <c r="H18" s="36">
        <f t="shared" si="0"/>
        <v>28.116666666666671</v>
      </c>
      <c r="I18" s="37">
        <f t="shared" si="1"/>
        <v>0.95815215678698729</v>
      </c>
      <c r="J18" s="34">
        <v>35.799999999999997</v>
      </c>
      <c r="K18" s="35">
        <v>36.1</v>
      </c>
      <c r="L18" s="35">
        <v>34.5</v>
      </c>
      <c r="M18" s="35">
        <v>33.1</v>
      </c>
      <c r="N18" s="35">
        <v>34.9</v>
      </c>
      <c r="O18" s="35">
        <v>33.200000000000003</v>
      </c>
      <c r="P18" s="36">
        <f t="shared" si="2"/>
        <v>34.6</v>
      </c>
      <c r="Q18" s="37">
        <f t="shared" si="3"/>
        <v>1.1547005383792504</v>
      </c>
      <c r="R18" s="34">
        <v>35.630000000000003</v>
      </c>
      <c r="S18" s="35">
        <v>32.880000000000003</v>
      </c>
      <c r="T18" s="35">
        <v>34.33</v>
      </c>
      <c r="U18" s="35">
        <v>33.729999999999997</v>
      </c>
      <c r="V18" s="35">
        <v>37.51</v>
      </c>
      <c r="W18" s="35">
        <v>35.85</v>
      </c>
      <c r="X18" s="36">
        <f t="shared" si="4"/>
        <v>34.98833333333333</v>
      </c>
      <c r="Y18" s="37">
        <f t="shared" si="5"/>
        <v>1.5261543900347112</v>
      </c>
    </row>
    <row r="19" spans="1:25" s="9" customFormat="1" ht="12.75">
      <c r="A19" s="44">
        <v>14</v>
      </c>
      <c r="B19" s="34">
        <v>28.6</v>
      </c>
      <c r="C19" s="35">
        <v>28.7</v>
      </c>
      <c r="D19" s="35">
        <v>26.5</v>
      </c>
      <c r="E19" s="35">
        <v>27.1</v>
      </c>
      <c r="F19" s="35">
        <v>30</v>
      </c>
      <c r="G19" s="35">
        <v>28.2</v>
      </c>
      <c r="H19" s="36">
        <f t="shared" si="0"/>
        <v>28.183333333333334</v>
      </c>
      <c r="I19" s="37">
        <f t="shared" si="1"/>
        <v>1.1363929289153856</v>
      </c>
      <c r="J19" s="34">
        <v>35.799999999999997</v>
      </c>
      <c r="K19" s="35">
        <v>37.1</v>
      </c>
      <c r="L19" s="35">
        <v>34.799999999999997</v>
      </c>
      <c r="M19" s="35">
        <v>37.799999999999997</v>
      </c>
      <c r="N19" s="35">
        <v>33.9</v>
      </c>
      <c r="O19" s="35">
        <v>35.4</v>
      </c>
      <c r="P19" s="36">
        <f t="shared" si="2"/>
        <v>35.800000000000004</v>
      </c>
      <c r="Q19" s="37">
        <f t="shared" si="3"/>
        <v>1.3203534880225576</v>
      </c>
      <c r="R19" s="34">
        <v>35.630000000000003</v>
      </c>
      <c r="S19" s="35">
        <v>32.880000000000003</v>
      </c>
      <c r="T19" s="35">
        <v>34.64</v>
      </c>
      <c r="U19" s="35">
        <v>36.479999999999997</v>
      </c>
      <c r="V19" s="35">
        <v>37.51</v>
      </c>
      <c r="W19" s="35">
        <v>36.450000000000003</v>
      </c>
      <c r="X19" s="36">
        <f t="shared" si="4"/>
        <v>35.598333333333329</v>
      </c>
      <c r="Y19" s="37">
        <f t="shared" si="5"/>
        <v>1.4981034306378465</v>
      </c>
    </row>
    <row r="20" spans="1:25" s="9" customFormat="1" ht="12.75">
      <c r="A20" s="44">
        <v>15</v>
      </c>
      <c r="B20" s="34">
        <v>29.8</v>
      </c>
      <c r="C20" s="35">
        <v>30.1</v>
      </c>
      <c r="D20" s="35">
        <v>28.8</v>
      </c>
      <c r="E20" s="35">
        <v>27.9</v>
      </c>
      <c r="F20" s="35">
        <v>28.6</v>
      </c>
      <c r="G20" s="35">
        <v>27.3</v>
      </c>
      <c r="H20" s="36">
        <f t="shared" si="0"/>
        <v>28.75</v>
      </c>
      <c r="I20" s="37">
        <f t="shared" si="1"/>
        <v>0.98107084351742957</v>
      </c>
      <c r="J20" s="34">
        <v>34.6</v>
      </c>
      <c r="K20" s="35">
        <v>36.4</v>
      </c>
      <c r="L20" s="35">
        <v>38.1</v>
      </c>
      <c r="M20" s="35">
        <v>33.799999999999997</v>
      </c>
      <c r="N20" s="35">
        <v>36.700000000000003</v>
      </c>
      <c r="O20" s="35">
        <v>35.799999999999997</v>
      </c>
      <c r="P20" s="36">
        <f t="shared" si="2"/>
        <v>35.9</v>
      </c>
      <c r="Q20" s="37">
        <f t="shared" si="3"/>
        <v>1.4047538337136996</v>
      </c>
      <c r="R20" s="34">
        <v>34.43</v>
      </c>
      <c r="S20" s="35">
        <v>36.15</v>
      </c>
      <c r="T20" s="35">
        <v>34.93</v>
      </c>
      <c r="U20" s="35">
        <v>34.44</v>
      </c>
      <c r="V20" s="35">
        <v>36.24</v>
      </c>
      <c r="W20" s="35">
        <v>38.49</v>
      </c>
      <c r="X20" s="36">
        <f t="shared" si="4"/>
        <v>35.78</v>
      </c>
      <c r="Y20" s="37">
        <f t="shared" si="5"/>
        <v>1.4161685398755814</v>
      </c>
    </row>
    <row r="21" spans="1:25" s="9" customFormat="1" ht="12.75">
      <c r="A21" s="44">
        <v>16</v>
      </c>
      <c r="B21" s="34">
        <v>27.3</v>
      </c>
      <c r="C21" s="35">
        <v>28.3</v>
      </c>
      <c r="D21" s="35">
        <v>30.2</v>
      </c>
      <c r="E21" s="35">
        <v>28.7</v>
      </c>
      <c r="F21" s="35">
        <v>27.9</v>
      </c>
      <c r="G21" s="35">
        <v>29.1</v>
      </c>
      <c r="H21" s="36">
        <f t="shared" si="0"/>
        <v>28.583333333333332</v>
      </c>
      <c r="I21" s="37">
        <f t="shared" si="1"/>
        <v>0.92089931890275356</v>
      </c>
      <c r="J21" s="34">
        <v>38.6</v>
      </c>
      <c r="K21" s="35">
        <v>38.1</v>
      </c>
      <c r="L21" s="35">
        <v>39.9</v>
      </c>
      <c r="M21" s="35">
        <v>37.700000000000003</v>
      </c>
      <c r="N21" s="35">
        <v>35.6</v>
      </c>
      <c r="O21" s="35">
        <v>39.700000000000003</v>
      </c>
      <c r="P21" s="36">
        <f t="shared" si="2"/>
        <v>38.266666666666673</v>
      </c>
      <c r="Q21" s="37">
        <f t="shared" si="3"/>
        <v>1.4313940369055922</v>
      </c>
      <c r="R21" s="34">
        <v>38.42</v>
      </c>
      <c r="S21" s="35">
        <v>38.090000000000003</v>
      </c>
      <c r="T21" s="35">
        <v>35.729999999999997</v>
      </c>
      <c r="U21" s="35">
        <v>35.35</v>
      </c>
      <c r="V21" s="35">
        <v>40.44</v>
      </c>
      <c r="W21" s="35">
        <v>38.200000000000003</v>
      </c>
      <c r="X21" s="36">
        <f t="shared" si="4"/>
        <v>37.705000000000005</v>
      </c>
      <c r="Y21" s="37">
        <f t="shared" si="5"/>
        <v>1.723917534763965</v>
      </c>
    </row>
    <row r="22" spans="1:25" s="9" customFormat="1" ht="12.75">
      <c r="A22" s="44">
        <v>17</v>
      </c>
      <c r="B22" s="34">
        <v>30.6</v>
      </c>
      <c r="C22" s="35">
        <v>28.1</v>
      </c>
      <c r="D22" s="35">
        <v>28.6</v>
      </c>
      <c r="E22" s="35">
        <v>29</v>
      </c>
      <c r="F22" s="35">
        <v>29.7</v>
      </c>
      <c r="G22" s="35">
        <v>28.1</v>
      </c>
      <c r="H22" s="36">
        <f t="shared" si="0"/>
        <v>29.016666666666666</v>
      </c>
      <c r="I22" s="37">
        <f t="shared" si="1"/>
        <v>0.89706310938652556</v>
      </c>
      <c r="J22" s="34">
        <v>36.200000000000003</v>
      </c>
      <c r="K22" s="35">
        <v>40.299999999999997</v>
      </c>
      <c r="L22" s="35">
        <v>40.4</v>
      </c>
      <c r="M22" s="35">
        <v>39.700000000000003</v>
      </c>
      <c r="N22" s="35">
        <v>39.200000000000003</v>
      </c>
      <c r="O22" s="35">
        <v>39.200000000000003</v>
      </c>
      <c r="P22" s="36">
        <f t="shared" si="2"/>
        <v>39.166666666666664</v>
      </c>
      <c r="Q22" s="37">
        <f t="shared" si="3"/>
        <v>1.4079141387961904</v>
      </c>
      <c r="R22" s="34">
        <v>36.03</v>
      </c>
      <c r="S22" s="35">
        <v>39.39</v>
      </c>
      <c r="T22" s="35">
        <v>41.76</v>
      </c>
      <c r="U22" s="35">
        <v>35.35</v>
      </c>
      <c r="V22" s="35">
        <v>40.08</v>
      </c>
      <c r="W22" s="35">
        <v>38.380000000000003</v>
      </c>
      <c r="X22" s="36">
        <f t="shared" si="4"/>
        <v>38.498333333333335</v>
      </c>
      <c r="Y22" s="37">
        <f t="shared" si="5"/>
        <v>2.2343486498057734</v>
      </c>
    </row>
    <row r="23" spans="1:25" s="9" customFormat="1" ht="12.75">
      <c r="A23" s="44">
        <v>18</v>
      </c>
      <c r="B23" s="34">
        <v>30.91</v>
      </c>
      <c r="C23" s="35">
        <v>28.38</v>
      </c>
      <c r="D23" s="35">
        <v>28.89</v>
      </c>
      <c r="E23" s="35">
        <v>29.29</v>
      </c>
      <c r="F23" s="35">
        <v>32.299999999999997</v>
      </c>
      <c r="G23" s="35">
        <v>30.38</v>
      </c>
      <c r="H23" s="36">
        <f t="shared" si="0"/>
        <v>30.024999999999995</v>
      </c>
      <c r="I23" s="37">
        <f t="shared" si="1"/>
        <v>1.3303727547821569</v>
      </c>
      <c r="J23" s="34">
        <v>38.56</v>
      </c>
      <c r="K23" s="35">
        <v>42.66</v>
      </c>
      <c r="L23" s="35">
        <v>40.78</v>
      </c>
      <c r="M23" s="35">
        <v>43.05</v>
      </c>
      <c r="N23" s="35">
        <v>39.549999999999997</v>
      </c>
      <c r="O23" s="35">
        <v>39.549999999999997</v>
      </c>
      <c r="P23" s="36">
        <f t="shared" si="2"/>
        <v>40.69166666666667</v>
      </c>
      <c r="Q23" s="37">
        <f t="shared" si="3"/>
        <v>1.6630636053848187</v>
      </c>
      <c r="R23" s="34">
        <v>36.39</v>
      </c>
      <c r="S23" s="35">
        <v>39.78</v>
      </c>
      <c r="T23" s="35">
        <v>45.75</v>
      </c>
      <c r="U23" s="35">
        <v>39.01</v>
      </c>
      <c r="V23" s="35">
        <v>38.299999999999997</v>
      </c>
      <c r="W23" s="35">
        <v>38.76</v>
      </c>
      <c r="X23" s="36">
        <f t="shared" si="4"/>
        <v>39.664999999999999</v>
      </c>
      <c r="Y23" s="37">
        <f t="shared" si="5"/>
        <v>2.9119681202467405</v>
      </c>
    </row>
    <row r="24" spans="1:25" s="9" customFormat="1" ht="12.75">
      <c r="A24" s="44">
        <v>19</v>
      </c>
      <c r="B24" s="34">
        <v>31.52</v>
      </c>
      <c r="C24" s="35">
        <v>28.95</v>
      </c>
      <c r="D24" s="35">
        <v>29.46</v>
      </c>
      <c r="E24" s="35">
        <v>29.88</v>
      </c>
      <c r="F24" s="35">
        <v>30.6</v>
      </c>
      <c r="G24" s="35">
        <v>32.950000000000003</v>
      </c>
      <c r="H24" s="36">
        <f t="shared" si="0"/>
        <v>30.560000000000002</v>
      </c>
      <c r="I24" s="37">
        <f t="shared" si="1"/>
        <v>1.3478254090694892</v>
      </c>
      <c r="J24" s="34">
        <v>40.29</v>
      </c>
      <c r="K24" s="35">
        <v>42.4</v>
      </c>
      <c r="L24" s="35">
        <v>39.56</v>
      </c>
      <c r="M24" s="35">
        <v>43.75</v>
      </c>
      <c r="N24" s="35">
        <v>42.26</v>
      </c>
      <c r="O24" s="35">
        <v>43.26</v>
      </c>
      <c r="P24" s="36">
        <f t="shared" si="2"/>
        <v>41.919999999999995</v>
      </c>
      <c r="Q24" s="37">
        <f t="shared" si="3"/>
        <v>1.5120074955722489</v>
      </c>
      <c r="R24" s="34">
        <v>37.119999999999997</v>
      </c>
      <c r="S24" s="35">
        <v>40.58</v>
      </c>
      <c r="T24" s="35">
        <v>39.380000000000003</v>
      </c>
      <c r="U24" s="35">
        <v>43.04</v>
      </c>
      <c r="V24" s="35">
        <v>39.06</v>
      </c>
      <c r="W24" s="35">
        <v>39.53</v>
      </c>
      <c r="X24" s="36">
        <f t="shared" si="4"/>
        <v>39.784999999999997</v>
      </c>
      <c r="Y24" s="37">
        <f t="shared" si="5"/>
        <v>1.7834400279609441</v>
      </c>
    </row>
    <row r="25" spans="1:25" s="9" customFormat="1" ht="12.75">
      <c r="A25" s="45">
        <v>20</v>
      </c>
      <c r="B25" s="38">
        <v>32.47</v>
      </c>
      <c r="C25" s="17">
        <v>29.82</v>
      </c>
      <c r="D25" s="17">
        <v>30.35</v>
      </c>
      <c r="E25" s="17">
        <v>30.77</v>
      </c>
      <c r="F25" s="17">
        <v>31.51</v>
      </c>
      <c r="G25" s="17">
        <v>29.82</v>
      </c>
      <c r="H25" s="18">
        <f t="shared" si="0"/>
        <v>30.789999999999996</v>
      </c>
      <c r="I25" s="39">
        <f t="shared" si="1"/>
        <v>0.95014034051116159</v>
      </c>
      <c r="J25" s="38">
        <v>44.41</v>
      </c>
      <c r="K25" s="17">
        <v>40.520000000000003</v>
      </c>
      <c r="L25" s="17">
        <v>45.75</v>
      </c>
      <c r="M25" s="17">
        <v>42.82</v>
      </c>
      <c r="N25" s="17">
        <v>42.95</v>
      </c>
      <c r="O25" s="17">
        <v>39.35</v>
      </c>
      <c r="P25" s="18">
        <f t="shared" si="2"/>
        <v>42.633333333333333</v>
      </c>
      <c r="Q25" s="39">
        <f t="shared" si="3"/>
        <v>2.1699359949598089</v>
      </c>
      <c r="R25" s="38">
        <v>40.39</v>
      </c>
      <c r="S25" s="17">
        <v>41.8</v>
      </c>
      <c r="T25" s="17">
        <v>44.43</v>
      </c>
      <c r="U25" s="17">
        <v>44.33</v>
      </c>
      <c r="V25" s="17">
        <v>41.27</v>
      </c>
      <c r="W25" s="17">
        <v>42.6</v>
      </c>
      <c r="X25" s="18">
        <f t="shared" si="4"/>
        <v>42.47</v>
      </c>
      <c r="Y25" s="39">
        <f t="shared" si="5"/>
        <v>1.5018544092776318</v>
      </c>
    </row>
  </sheetData>
  <mergeCells count="6">
    <mergeCell ref="J3:Q3"/>
    <mergeCell ref="R3:Y3"/>
    <mergeCell ref="B3:I3"/>
    <mergeCell ref="A3:A4"/>
    <mergeCell ref="A1:Y1"/>
    <mergeCell ref="A2:Y2"/>
  </mergeCells>
  <phoneticPr fontId="1" type="noConversion"/>
  <pageMargins left="0.7" right="0.7" top="0.75" bottom="0.75" header="0.3" footer="0.3"/>
  <pageSetup paperSize="9" orientation="portrait" r:id="rId1"/>
  <ignoredErrors>
    <ignoredError sqref="H5:H25 I5:I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A3" sqref="A3:A4"/>
    </sheetView>
  </sheetViews>
  <sheetFormatPr defaultColWidth="8.7109375" defaultRowHeight="12.75"/>
  <cols>
    <col min="1" max="1" width="25.7109375" style="8" customWidth="1"/>
    <col min="2" max="7" width="9.5703125" style="8" customWidth="1"/>
    <col min="8" max="9" width="10.28515625" style="8" customWidth="1"/>
    <col min="10" max="15" width="9.5703125" style="8" customWidth="1"/>
    <col min="16" max="17" width="10.28515625" style="8" customWidth="1"/>
    <col min="18" max="23" width="9.5703125" style="8" customWidth="1"/>
    <col min="24" max="25" width="10.28515625" style="19" customWidth="1"/>
    <col min="26" max="16384" width="8.7109375" style="19"/>
  </cols>
  <sheetData>
    <row r="1" spans="1:25" ht="20.100000000000001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s="20" customFormat="1" ht="18" customHeight="1">
      <c r="A3" s="86" t="s">
        <v>22</v>
      </c>
      <c r="B3" s="78" t="s">
        <v>53</v>
      </c>
      <c r="C3" s="79"/>
      <c r="D3" s="79"/>
      <c r="E3" s="79"/>
      <c r="F3" s="79"/>
      <c r="G3" s="79"/>
      <c r="H3" s="79"/>
      <c r="I3" s="80"/>
      <c r="J3" s="78" t="s">
        <v>54</v>
      </c>
      <c r="K3" s="79"/>
      <c r="L3" s="79"/>
      <c r="M3" s="79"/>
      <c r="N3" s="79"/>
      <c r="O3" s="79"/>
      <c r="P3" s="79"/>
      <c r="Q3" s="80"/>
      <c r="R3" s="79" t="s">
        <v>0</v>
      </c>
      <c r="S3" s="79"/>
      <c r="T3" s="79"/>
      <c r="U3" s="79"/>
      <c r="V3" s="79"/>
      <c r="W3" s="79"/>
      <c r="X3" s="79"/>
      <c r="Y3" s="80"/>
    </row>
    <row r="4" spans="1:25" s="20" customFormat="1" ht="18" customHeight="1">
      <c r="A4" s="87"/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44</v>
      </c>
      <c r="I4" s="52" t="s">
        <v>45</v>
      </c>
      <c r="J4" s="5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44</v>
      </c>
      <c r="Q4" s="54" t="s">
        <v>45</v>
      </c>
      <c r="R4" s="24" t="s">
        <v>14</v>
      </c>
      <c r="S4" s="24" t="s">
        <v>15</v>
      </c>
      <c r="T4" s="24" t="s">
        <v>16</v>
      </c>
      <c r="U4" s="24" t="s">
        <v>17</v>
      </c>
      <c r="V4" s="24" t="s">
        <v>18</v>
      </c>
      <c r="W4" s="25" t="s">
        <v>19</v>
      </c>
      <c r="X4" s="25" t="s">
        <v>44</v>
      </c>
      <c r="Y4" s="55" t="s">
        <v>45</v>
      </c>
    </row>
    <row r="5" spans="1:25" ht="15" customHeight="1">
      <c r="A5" s="56" t="s">
        <v>20</v>
      </c>
      <c r="B5" s="34">
        <v>2.4</v>
      </c>
      <c r="C5" s="35">
        <v>2.21</v>
      </c>
      <c r="D5" s="35">
        <v>2.14</v>
      </c>
      <c r="E5" s="35">
        <v>2.12</v>
      </c>
      <c r="F5" s="35">
        <v>2.06</v>
      </c>
      <c r="G5" s="35">
        <v>1.94</v>
      </c>
      <c r="H5" s="36">
        <f>AVERAGE(B5:G5)</f>
        <v>2.145</v>
      </c>
      <c r="I5" s="37">
        <f>STDEVP(B5:G5)</f>
        <v>0.14091959882618643</v>
      </c>
      <c r="J5" s="34">
        <v>4.7</v>
      </c>
      <c r="K5" s="35">
        <v>4.25</v>
      </c>
      <c r="L5" s="35">
        <v>4.3</v>
      </c>
      <c r="M5" s="35">
        <v>3.83</v>
      </c>
      <c r="N5" s="35">
        <v>4.47</v>
      </c>
      <c r="O5" s="35">
        <v>5.61</v>
      </c>
      <c r="P5" s="36">
        <f>AVERAGE(J5:O5)</f>
        <v>4.5266666666666664</v>
      </c>
      <c r="Q5" s="37">
        <f>STDEVP(J5:O5)</f>
        <v>0.55077722861022338</v>
      </c>
      <c r="R5" s="35">
        <v>4.2699999999999996</v>
      </c>
      <c r="S5" s="35">
        <v>2.4500000000000002</v>
      </c>
      <c r="T5" s="35">
        <v>3.69</v>
      </c>
      <c r="U5" s="35">
        <v>4.3600000000000003</v>
      </c>
      <c r="V5" s="35">
        <v>4.58</v>
      </c>
      <c r="W5" s="35">
        <v>4.3</v>
      </c>
      <c r="X5" s="57">
        <f>AVERAGE(R5:W5)</f>
        <v>3.9416666666666669</v>
      </c>
      <c r="Y5" s="31">
        <f>STDEVP(R5:W5)</f>
        <v>0.71961602415609138</v>
      </c>
    </row>
    <row r="6" spans="1:25" ht="15" customHeight="1">
      <c r="A6" s="58" t="s">
        <v>21</v>
      </c>
      <c r="B6" s="38">
        <v>3.54</v>
      </c>
      <c r="C6" s="17">
        <v>3.26</v>
      </c>
      <c r="D6" s="17">
        <v>3.43</v>
      </c>
      <c r="E6" s="17">
        <v>3.36</v>
      </c>
      <c r="F6" s="17">
        <v>2.9</v>
      </c>
      <c r="G6" s="17">
        <v>3.34</v>
      </c>
      <c r="H6" s="18">
        <f>AVERAGE(B6:G6)</f>
        <v>3.3049999999999997</v>
      </c>
      <c r="I6" s="39">
        <f>STDEVP(B6:G6)</f>
        <v>0.2004785940360384</v>
      </c>
      <c r="J6" s="38">
        <v>5.32</v>
      </c>
      <c r="K6" s="17">
        <v>5.03</v>
      </c>
      <c r="L6" s="17">
        <v>5.08</v>
      </c>
      <c r="M6" s="17">
        <v>5.16</v>
      </c>
      <c r="N6" s="17">
        <v>5.33</v>
      </c>
      <c r="O6" s="17">
        <v>4.57</v>
      </c>
      <c r="P6" s="18">
        <f>AVERAGE(J6:O6)</f>
        <v>5.081666666666667</v>
      </c>
      <c r="Q6" s="39">
        <f>STDEVP(J6:O6)</f>
        <v>0.25465117753943767</v>
      </c>
      <c r="R6" s="17">
        <v>4.4000000000000004</v>
      </c>
      <c r="S6" s="17">
        <v>5.03</v>
      </c>
      <c r="T6" s="17">
        <v>4.68</v>
      </c>
      <c r="U6" s="17">
        <v>4.79</v>
      </c>
      <c r="V6" s="17">
        <v>4.63</v>
      </c>
      <c r="W6" s="17">
        <v>4.82</v>
      </c>
      <c r="X6" s="27">
        <f>AVERAGE(R6:W6)</f>
        <v>4.7249999999999996</v>
      </c>
      <c r="Y6" s="32">
        <f>STDEVP(R6:W6)</f>
        <v>0.19276496915501359</v>
      </c>
    </row>
    <row r="7" spans="1:25">
      <c r="A7" s="5"/>
    </row>
  </sheetData>
  <mergeCells count="6">
    <mergeCell ref="A1:Y1"/>
    <mergeCell ref="A2:Y2"/>
    <mergeCell ref="A3:A4"/>
    <mergeCell ref="B3:I3"/>
    <mergeCell ref="R3:Y3"/>
    <mergeCell ref="J3:Q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A4" sqref="A4:A5"/>
    </sheetView>
  </sheetViews>
  <sheetFormatPr defaultColWidth="8.7109375" defaultRowHeight="12.75"/>
  <cols>
    <col min="1" max="1" width="25.7109375" style="8" customWidth="1"/>
    <col min="2" max="7" width="9.5703125" style="8" customWidth="1"/>
    <col min="8" max="9" width="10.28515625" style="8" customWidth="1"/>
    <col min="10" max="15" width="9.5703125" style="8" customWidth="1"/>
    <col min="16" max="17" width="10.28515625" style="8" customWidth="1"/>
    <col min="18" max="23" width="9.5703125" style="8" customWidth="1"/>
    <col min="24" max="25" width="10.28515625" style="19" customWidth="1"/>
    <col min="26" max="16384" width="8.7109375" style="19"/>
  </cols>
  <sheetData>
    <row r="1" spans="1:25" ht="19.5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19.5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s="20" customFormat="1" ht="18" customHeight="1">
      <c r="A4" s="88" t="s">
        <v>27</v>
      </c>
      <c r="B4" s="90" t="s">
        <v>53</v>
      </c>
      <c r="C4" s="90"/>
      <c r="D4" s="90"/>
      <c r="E4" s="90"/>
      <c r="F4" s="90"/>
      <c r="G4" s="90"/>
      <c r="H4" s="90"/>
      <c r="I4" s="91"/>
      <c r="J4" s="90" t="s">
        <v>54</v>
      </c>
      <c r="K4" s="90"/>
      <c r="L4" s="90"/>
      <c r="M4" s="90"/>
      <c r="N4" s="90"/>
      <c r="O4" s="90"/>
      <c r="P4" s="90"/>
      <c r="Q4" s="91"/>
      <c r="R4" s="90" t="s">
        <v>0</v>
      </c>
      <c r="S4" s="90"/>
      <c r="T4" s="90"/>
      <c r="U4" s="90"/>
      <c r="V4" s="90"/>
      <c r="W4" s="90"/>
      <c r="X4" s="90"/>
      <c r="Y4" s="91"/>
    </row>
    <row r="5" spans="1:25" s="20" customFormat="1" ht="18" customHeight="1">
      <c r="A5" s="89"/>
      <c r="B5" s="22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44</v>
      </c>
      <c r="I5" s="63" t="s">
        <v>45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  <c r="P5" s="23" t="s">
        <v>44</v>
      </c>
      <c r="Q5" s="54" t="s">
        <v>45</v>
      </c>
      <c r="R5" s="25" t="s">
        <v>14</v>
      </c>
      <c r="S5" s="25" t="s">
        <v>15</v>
      </c>
      <c r="T5" s="25" t="s">
        <v>16</v>
      </c>
      <c r="U5" s="25" t="s">
        <v>17</v>
      </c>
      <c r="V5" s="25" t="s">
        <v>18</v>
      </c>
      <c r="W5" s="25" t="s">
        <v>19</v>
      </c>
      <c r="X5" s="25" t="s">
        <v>44</v>
      </c>
      <c r="Y5" s="55" t="s">
        <v>45</v>
      </c>
    </row>
    <row r="6" spans="1:25" ht="15" customHeight="1">
      <c r="A6" s="56" t="s">
        <v>23</v>
      </c>
      <c r="B6" s="59">
        <v>1.31</v>
      </c>
      <c r="C6" s="59">
        <v>1.43</v>
      </c>
      <c r="D6" s="59">
        <v>1.47</v>
      </c>
      <c r="E6" s="59">
        <v>1.48</v>
      </c>
      <c r="F6" s="59">
        <v>1.52</v>
      </c>
      <c r="G6" s="59">
        <v>1.26</v>
      </c>
      <c r="H6" s="57">
        <f>AVERAGE(B6:G6)</f>
        <v>1.4116666666666664</v>
      </c>
      <c r="I6" s="31">
        <f>STDEVP(B6:G6)</f>
        <v>9.4413393588456962E-2</v>
      </c>
      <c r="J6" s="59">
        <v>5.68</v>
      </c>
      <c r="K6" s="59">
        <v>5.74</v>
      </c>
      <c r="L6" s="59">
        <v>5.21</v>
      </c>
      <c r="M6" s="59">
        <v>5.07</v>
      </c>
      <c r="N6" s="59">
        <v>5.74</v>
      </c>
      <c r="O6" s="59">
        <v>5.29</v>
      </c>
      <c r="P6" s="57">
        <f>AVERAGE(J6:O6)</f>
        <v>5.4549999999999992</v>
      </c>
      <c r="Q6" s="31">
        <f>STDEVP(J6:O6)</f>
        <v>0.27341970180170511</v>
      </c>
      <c r="R6" s="59">
        <v>4.3499999999999996</v>
      </c>
      <c r="S6" s="59">
        <v>4.22</v>
      </c>
      <c r="T6" s="59">
        <v>4.1900000000000004</v>
      </c>
      <c r="U6" s="59">
        <v>3.89</v>
      </c>
      <c r="V6" s="59">
        <v>4.07</v>
      </c>
      <c r="W6" s="59">
        <v>4.26</v>
      </c>
      <c r="X6" s="60">
        <f>AVERAGE(R6:W6)</f>
        <v>4.163333333333334</v>
      </c>
      <c r="Y6" s="61">
        <f>STDEVP(R6:W6)</f>
        <v>0.14806154876341857</v>
      </c>
    </row>
    <row r="7" spans="1:25" ht="15" customHeight="1">
      <c r="A7" s="64" t="s">
        <v>24</v>
      </c>
      <c r="B7" s="59">
        <v>1.92</v>
      </c>
      <c r="C7" s="59">
        <v>1.1100000000000001</v>
      </c>
      <c r="D7" s="59">
        <v>2.5</v>
      </c>
      <c r="E7" s="59">
        <v>0.97</v>
      </c>
      <c r="F7" s="59">
        <v>0.94</v>
      </c>
      <c r="G7" s="59">
        <v>1.06</v>
      </c>
      <c r="H7" s="57">
        <f t="shared" ref="H7:H9" si="0">AVERAGE(B7:G7)</f>
        <v>1.4166666666666667</v>
      </c>
      <c r="I7" s="31">
        <f t="shared" ref="I7:I9" si="1">STDEVP(B7:G7)</f>
        <v>0.5880665117333429</v>
      </c>
      <c r="J7" s="59">
        <v>3.97</v>
      </c>
      <c r="K7" s="59">
        <v>4.4400000000000004</v>
      </c>
      <c r="L7" s="59">
        <v>4.84</v>
      </c>
      <c r="M7" s="59">
        <v>5.12</v>
      </c>
      <c r="N7" s="59">
        <v>4.75</v>
      </c>
      <c r="O7" s="59">
        <v>6.11</v>
      </c>
      <c r="P7" s="57">
        <f t="shared" ref="P7:P9" si="2">AVERAGE(J7:O7)</f>
        <v>4.871666666666667</v>
      </c>
      <c r="Q7" s="31">
        <f t="shared" ref="Q7:Q9" si="3">STDEVP(J7:O7)</f>
        <v>0.65958109601642256</v>
      </c>
      <c r="R7" s="59">
        <v>2.5099999999999998</v>
      </c>
      <c r="S7" s="59">
        <v>2.11</v>
      </c>
      <c r="T7" s="59">
        <v>3.27</v>
      </c>
      <c r="U7" s="59">
        <v>2.2599999999999998</v>
      </c>
      <c r="V7" s="59">
        <v>2.15</v>
      </c>
      <c r="W7" s="59">
        <v>5.16</v>
      </c>
      <c r="X7" s="60">
        <f t="shared" ref="X7:X9" si="4">AVERAGE(R7:W7)</f>
        <v>2.91</v>
      </c>
      <c r="Y7" s="61">
        <f t="shared" ref="Y7:Y9" si="5">STDEVP(R7:W7)</f>
        <v>1.0795214989367587</v>
      </c>
    </row>
    <row r="8" spans="1:25" ht="15" customHeight="1">
      <c r="A8" s="64" t="s">
        <v>25</v>
      </c>
      <c r="B8" s="59">
        <v>2.21</v>
      </c>
      <c r="C8" s="59">
        <v>1.64</v>
      </c>
      <c r="D8" s="59">
        <v>2.5499999999999998</v>
      </c>
      <c r="E8" s="59">
        <v>1.71</v>
      </c>
      <c r="F8" s="59">
        <v>1.92</v>
      </c>
      <c r="G8" s="59">
        <v>1.05</v>
      </c>
      <c r="H8" s="57">
        <f t="shared" si="0"/>
        <v>1.8466666666666667</v>
      </c>
      <c r="I8" s="31">
        <f t="shared" si="1"/>
        <v>0.47048438396566916</v>
      </c>
      <c r="J8" s="59">
        <v>6.01</v>
      </c>
      <c r="K8" s="59">
        <v>7.21</v>
      </c>
      <c r="L8" s="59">
        <v>8.4</v>
      </c>
      <c r="M8" s="59">
        <v>6.08</v>
      </c>
      <c r="N8" s="59">
        <v>5.82</v>
      </c>
      <c r="O8" s="59">
        <v>7.15</v>
      </c>
      <c r="P8" s="57">
        <f t="shared" si="2"/>
        <v>6.7783333333333324</v>
      </c>
      <c r="Q8" s="31">
        <f t="shared" si="3"/>
        <v>0.90835779783568737</v>
      </c>
      <c r="R8" s="59">
        <v>5.23</v>
      </c>
      <c r="S8" s="59">
        <v>4.97</v>
      </c>
      <c r="T8" s="59">
        <v>6.66</v>
      </c>
      <c r="U8" s="59">
        <v>7.87</v>
      </c>
      <c r="V8" s="59">
        <v>6.54</v>
      </c>
      <c r="W8" s="59">
        <v>6.32</v>
      </c>
      <c r="X8" s="60">
        <f t="shared" si="4"/>
        <v>6.2650000000000006</v>
      </c>
      <c r="Y8" s="61">
        <f t="shared" si="5"/>
        <v>0.96254437127161241</v>
      </c>
    </row>
    <row r="9" spans="1:25" ht="15" customHeight="1">
      <c r="A9" s="65" t="s">
        <v>26</v>
      </c>
      <c r="B9" s="26">
        <v>2.11</v>
      </c>
      <c r="C9" s="26">
        <v>1.94</v>
      </c>
      <c r="D9" s="26">
        <v>1.84</v>
      </c>
      <c r="E9" s="26">
        <v>1.97</v>
      </c>
      <c r="F9" s="26">
        <v>2.62</v>
      </c>
      <c r="G9" s="26">
        <v>2.0699999999999998</v>
      </c>
      <c r="H9" s="27">
        <f t="shared" si="0"/>
        <v>2.0916666666666668</v>
      </c>
      <c r="I9" s="32">
        <f t="shared" si="1"/>
        <v>0.25201962004750461</v>
      </c>
      <c r="J9" s="26">
        <v>1.1299999999999999</v>
      </c>
      <c r="K9" s="26">
        <v>1.08</v>
      </c>
      <c r="L9" s="26">
        <v>1.1100000000000001</v>
      </c>
      <c r="M9" s="26">
        <v>1.69</v>
      </c>
      <c r="N9" s="26">
        <v>1.24</v>
      </c>
      <c r="O9" s="26">
        <v>0.98</v>
      </c>
      <c r="P9" s="27">
        <f t="shared" si="2"/>
        <v>1.2050000000000001</v>
      </c>
      <c r="Q9" s="32">
        <f t="shared" si="3"/>
        <v>0.22998188334446315</v>
      </c>
      <c r="R9" s="26">
        <v>1.06</v>
      </c>
      <c r="S9" s="26">
        <v>1.44</v>
      </c>
      <c r="T9" s="26">
        <v>1.37</v>
      </c>
      <c r="U9" s="26">
        <v>1.38</v>
      </c>
      <c r="V9" s="26">
        <v>1.0900000000000001</v>
      </c>
      <c r="W9" s="26">
        <v>1.34</v>
      </c>
      <c r="X9" s="28">
        <f t="shared" si="4"/>
        <v>1.28</v>
      </c>
      <c r="Y9" s="62">
        <f t="shared" si="5"/>
        <v>0.14821156050277182</v>
      </c>
    </row>
  </sheetData>
  <mergeCells count="7">
    <mergeCell ref="A1:Y1"/>
    <mergeCell ref="A4:A5"/>
    <mergeCell ref="B4:I4"/>
    <mergeCell ref="J4:Q4"/>
    <mergeCell ref="R4:Y4"/>
    <mergeCell ref="A3:Y3"/>
    <mergeCell ref="A2:Y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A4" sqref="A4:A5"/>
    </sheetView>
  </sheetViews>
  <sheetFormatPr defaultColWidth="9.140625" defaultRowHeight="15"/>
  <cols>
    <col min="1" max="1" width="21.5703125" style="3" customWidth="1"/>
    <col min="2" max="7" width="9.5703125" style="3" customWidth="1"/>
    <col min="8" max="9" width="10.28515625" style="3" customWidth="1"/>
    <col min="10" max="15" width="9.5703125" style="3" customWidth="1"/>
    <col min="16" max="17" width="10.28515625" style="3" customWidth="1"/>
    <col min="18" max="23" width="9.5703125" style="3" customWidth="1"/>
    <col min="24" max="25" width="10.28515625" style="3" customWidth="1"/>
    <col min="26" max="16384" width="9.140625" style="3"/>
  </cols>
  <sheetData>
    <row r="1" spans="1:25" ht="20.100000000000001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19" customFormat="1" ht="19.5" customHeight="1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 ht="18" customHeight="1">
      <c r="A4" s="86" t="s">
        <v>28</v>
      </c>
      <c r="B4" s="78" t="s">
        <v>53</v>
      </c>
      <c r="C4" s="79"/>
      <c r="D4" s="79"/>
      <c r="E4" s="79"/>
      <c r="F4" s="79"/>
      <c r="G4" s="79"/>
      <c r="H4" s="79"/>
      <c r="I4" s="80"/>
      <c r="J4" s="78" t="s">
        <v>54</v>
      </c>
      <c r="K4" s="79"/>
      <c r="L4" s="79"/>
      <c r="M4" s="79"/>
      <c r="N4" s="79"/>
      <c r="O4" s="79"/>
      <c r="P4" s="79"/>
      <c r="Q4" s="80"/>
      <c r="R4" s="76" t="s">
        <v>0</v>
      </c>
      <c r="S4" s="76"/>
      <c r="T4" s="76"/>
      <c r="U4" s="76"/>
      <c r="V4" s="76"/>
      <c r="W4" s="76"/>
      <c r="X4" s="76"/>
      <c r="Y4" s="77"/>
    </row>
    <row r="5" spans="1:25" ht="18" customHeight="1">
      <c r="A5" s="87"/>
      <c r="B5" s="66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44</v>
      </c>
      <c r="I5" s="67" t="s">
        <v>45</v>
      </c>
      <c r="J5" s="69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44</v>
      </c>
      <c r="Q5" s="70" t="s">
        <v>45</v>
      </c>
      <c r="R5" s="25" t="s">
        <v>14</v>
      </c>
      <c r="S5" s="25" t="s">
        <v>15</v>
      </c>
      <c r="T5" s="25" t="s">
        <v>16</v>
      </c>
      <c r="U5" s="25" t="s">
        <v>17</v>
      </c>
      <c r="V5" s="25" t="s">
        <v>18</v>
      </c>
      <c r="W5" s="25" t="s">
        <v>19</v>
      </c>
      <c r="X5" s="25" t="s">
        <v>44</v>
      </c>
      <c r="Y5" s="55" t="s">
        <v>45</v>
      </c>
    </row>
    <row r="6" spans="1:25">
      <c r="A6" s="74" t="s">
        <v>29</v>
      </c>
      <c r="B6" s="34">
        <v>51.1</v>
      </c>
      <c r="C6" s="35">
        <v>69.150000000000006</v>
      </c>
      <c r="D6" s="35">
        <v>60.41</v>
      </c>
      <c r="E6" s="35">
        <v>57.3</v>
      </c>
      <c r="F6" s="35">
        <v>57.01</v>
      </c>
      <c r="G6" s="35">
        <v>38.33</v>
      </c>
      <c r="H6" s="36">
        <f>AVERAGE(B6:G6)</f>
        <v>55.54999999999999</v>
      </c>
      <c r="I6" s="37">
        <f>STDEVP(B6:G6)</f>
        <v>9.399508852417112</v>
      </c>
      <c r="J6" s="34">
        <v>209.45</v>
      </c>
      <c r="K6" s="35">
        <v>176.48</v>
      </c>
      <c r="L6" s="35">
        <v>267.8</v>
      </c>
      <c r="M6" s="35">
        <v>166.04</v>
      </c>
      <c r="N6" s="35">
        <v>166.45</v>
      </c>
      <c r="O6" s="35">
        <v>157.53</v>
      </c>
      <c r="P6" s="36">
        <f>AVERAGE(J6:O6)</f>
        <v>190.625</v>
      </c>
      <c r="Q6" s="37">
        <f>STDEVP(J6:O6)</f>
        <v>38.285275999179284</v>
      </c>
      <c r="R6" s="35">
        <v>93.66</v>
      </c>
      <c r="S6" s="35">
        <v>81.41</v>
      </c>
      <c r="T6" s="35">
        <v>134.91</v>
      </c>
      <c r="U6" s="35">
        <v>99.02</v>
      </c>
      <c r="V6" s="35">
        <v>101.89</v>
      </c>
      <c r="W6" s="35">
        <v>133.72999999999999</v>
      </c>
      <c r="X6" s="36">
        <f>AVERAGE(R6:W6)</f>
        <v>107.43666666666667</v>
      </c>
      <c r="Y6" s="37">
        <f>STDEVP(R6:W6)</f>
        <v>20.062041825851708</v>
      </c>
    </row>
    <row r="7" spans="1:25">
      <c r="A7" s="74" t="s">
        <v>30</v>
      </c>
      <c r="B7" s="34">
        <v>122.99</v>
      </c>
      <c r="C7" s="35">
        <v>124.94</v>
      </c>
      <c r="D7" s="35">
        <v>115.43</v>
      </c>
      <c r="E7" s="35">
        <v>64.2</v>
      </c>
      <c r="F7" s="35">
        <v>70.86</v>
      </c>
      <c r="G7" s="35">
        <v>215.98</v>
      </c>
      <c r="H7" s="36">
        <f t="shared" ref="H7:H8" si="0">AVERAGE(B7:G7)</f>
        <v>119.06666666666666</v>
      </c>
      <c r="I7" s="37">
        <f t="shared" ref="I7:I8" si="1">STDEVP(B7:G7)</f>
        <v>49.647997497940985</v>
      </c>
      <c r="J7" s="34">
        <v>269.86</v>
      </c>
      <c r="K7" s="35">
        <v>157.04</v>
      </c>
      <c r="L7" s="35">
        <v>256.86</v>
      </c>
      <c r="M7" s="35">
        <v>275.98</v>
      </c>
      <c r="N7" s="35">
        <v>257.77</v>
      </c>
      <c r="O7" s="35">
        <v>262.77999999999997</v>
      </c>
      <c r="P7" s="36">
        <f t="shared" ref="P7:P8" si="2">AVERAGE(J7:O7)</f>
        <v>246.715</v>
      </c>
      <c r="Q7" s="37">
        <f t="shared" ref="Q7:Q8" si="3">STDEVP(J7:O7)</f>
        <v>40.654961054382149</v>
      </c>
      <c r="R7" s="35">
        <v>191.14</v>
      </c>
      <c r="S7" s="35">
        <v>225.93</v>
      </c>
      <c r="T7" s="35">
        <v>151.30000000000001</v>
      </c>
      <c r="U7" s="35">
        <v>182.17</v>
      </c>
      <c r="V7" s="35">
        <v>173.21</v>
      </c>
      <c r="W7" s="35">
        <v>170.16</v>
      </c>
      <c r="X7" s="36">
        <f t="shared" ref="X7:X8" si="4">AVERAGE(R7:W7)</f>
        <v>182.31833333333336</v>
      </c>
      <c r="Y7" s="37">
        <f t="shared" ref="Y7:Y8" si="5">STDEVP(R7:W7)</f>
        <v>22.995452750972685</v>
      </c>
    </row>
    <row r="8" spans="1:25">
      <c r="A8" s="65" t="s">
        <v>56</v>
      </c>
      <c r="B8" s="38">
        <v>2.67</v>
      </c>
      <c r="C8" s="17">
        <v>3.18</v>
      </c>
      <c r="D8" s="17">
        <v>3.94</v>
      </c>
      <c r="E8" s="17">
        <v>4.1399999999999997</v>
      </c>
      <c r="F8" s="17">
        <v>3.27</v>
      </c>
      <c r="G8" s="17">
        <v>4.08</v>
      </c>
      <c r="H8" s="18">
        <f t="shared" si="0"/>
        <v>3.5466666666666669</v>
      </c>
      <c r="I8" s="39">
        <f t="shared" si="1"/>
        <v>0.54325152758388084</v>
      </c>
      <c r="J8" s="38">
        <v>8.2799999999999994</v>
      </c>
      <c r="K8" s="17">
        <v>7.31</v>
      </c>
      <c r="L8" s="17">
        <v>7.09</v>
      </c>
      <c r="M8" s="17">
        <v>8.9700000000000006</v>
      </c>
      <c r="N8" s="17">
        <v>8.4600000000000009</v>
      </c>
      <c r="O8" s="17">
        <v>6.87</v>
      </c>
      <c r="P8" s="18">
        <f t="shared" si="2"/>
        <v>7.8299999999999992</v>
      </c>
      <c r="Q8" s="39">
        <f t="shared" si="3"/>
        <v>0.778738295792196</v>
      </c>
      <c r="R8" s="17">
        <v>4.9800000000000004</v>
      </c>
      <c r="S8" s="17">
        <v>3.88</v>
      </c>
      <c r="T8" s="17">
        <v>5.12</v>
      </c>
      <c r="U8" s="17">
        <v>4.59</v>
      </c>
      <c r="V8" s="17">
        <v>5.68</v>
      </c>
      <c r="W8" s="17">
        <v>6.17</v>
      </c>
      <c r="X8" s="18">
        <f t="shared" si="4"/>
        <v>5.07</v>
      </c>
      <c r="Y8" s="39">
        <f t="shared" si="5"/>
        <v>0.73475619539182091</v>
      </c>
    </row>
  </sheetData>
  <mergeCells count="7">
    <mergeCell ref="A1:Y1"/>
    <mergeCell ref="A2:Y2"/>
    <mergeCell ref="A4:A5"/>
    <mergeCell ref="B4:I4"/>
    <mergeCell ref="J4:Q4"/>
    <mergeCell ref="R4:Y4"/>
    <mergeCell ref="A3:Y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workbookViewId="0">
      <selection activeCell="A4" sqref="A4:A5"/>
    </sheetView>
  </sheetViews>
  <sheetFormatPr defaultColWidth="9.140625" defaultRowHeight="15"/>
  <cols>
    <col min="1" max="1" width="25.5703125" style="3" customWidth="1"/>
    <col min="2" max="7" width="9.5703125" style="3" customWidth="1"/>
    <col min="8" max="9" width="10.28515625" style="3" customWidth="1"/>
    <col min="10" max="15" width="9.5703125" style="3" customWidth="1"/>
    <col min="16" max="17" width="10.28515625" style="3" customWidth="1"/>
    <col min="18" max="23" width="9.5703125" style="3" customWidth="1"/>
    <col min="24" max="25" width="10.28515625" style="3" customWidth="1"/>
    <col min="26" max="16384" width="9.140625" style="3"/>
  </cols>
  <sheetData>
    <row r="1" spans="1:25" ht="20.100000000000001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19" customFormat="1" ht="19.5" customHeight="1">
      <c r="A2" s="92" t="s">
        <v>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25">
      <c r="A4" s="86" t="s">
        <v>59</v>
      </c>
      <c r="B4" s="78" t="s">
        <v>53</v>
      </c>
      <c r="C4" s="79"/>
      <c r="D4" s="79"/>
      <c r="E4" s="79"/>
      <c r="F4" s="79"/>
      <c r="G4" s="79"/>
      <c r="H4" s="79"/>
      <c r="I4" s="80"/>
      <c r="J4" s="78" t="s">
        <v>54</v>
      </c>
      <c r="K4" s="79"/>
      <c r="L4" s="79"/>
      <c r="M4" s="79"/>
      <c r="N4" s="79"/>
      <c r="O4" s="79"/>
      <c r="P4" s="79"/>
      <c r="Q4" s="80"/>
      <c r="R4" s="78" t="s">
        <v>0</v>
      </c>
      <c r="S4" s="79"/>
      <c r="T4" s="79"/>
      <c r="U4" s="79"/>
      <c r="V4" s="79"/>
      <c r="W4" s="79"/>
      <c r="X4" s="79"/>
      <c r="Y4" s="80"/>
    </row>
    <row r="5" spans="1:25">
      <c r="A5" s="87"/>
      <c r="B5" s="66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44</v>
      </c>
      <c r="I5" s="67" t="s">
        <v>45</v>
      </c>
      <c r="J5" s="69" t="s">
        <v>46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44</v>
      </c>
      <c r="Q5" s="70" t="s">
        <v>45</v>
      </c>
      <c r="R5" s="71" t="s">
        <v>14</v>
      </c>
      <c r="S5" s="24" t="s">
        <v>15</v>
      </c>
      <c r="T5" s="24" t="s">
        <v>16</v>
      </c>
      <c r="U5" s="24" t="s">
        <v>17</v>
      </c>
      <c r="V5" s="24" t="s">
        <v>18</v>
      </c>
      <c r="W5" s="24" t="s">
        <v>19</v>
      </c>
      <c r="X5" s="24" t="s">
        <v>44</v>
      </c>
      <c r="Y5" s="72" t="s">
        <v>45</v>
      </c>
    </row>
    <row r="6" spans="1:25">
      <c r="A6" s="64" t="s">
        <v>47</v>
      </c>
      <c r="B6" s="47">
        <v>89.58</v>
      </c>
      <c r="C6" s="48">
        <v>164.25</v>
      </c>
      <c r="D6" s="48">
        <v>153.25</v>
      </c>
      <c r="E6" s="48">
        <v>146.57</v>
      </c>
      <c r="F6" s="48">
        <v>159.57</v>
      </c>
      <c r="G6" s="48">
        <v>174.54</v>
      </c>
      <c r="H6" s="36">
        <f>AVERAGE(B6:G6)</f>
        <v>147.96</v>
      </c>
      <c r="I6" s="37">
        <f>STDEVP(B6:G6)</f>
        <v>27.522091732521577</v>
      </c>
      <c r="J6" s="47">
        <v>60.58</v>
      </c>
      <c r="K6" s="48">
        <v>47.69</v>
      </c>
      <c r="L6" s="48">
        <v>59.69</v>
      </c>
      <c r="M6" s="48">
        <v>74.69</v>
      </c>
      <c r="N6" s="48">
        <v>78.69</v>
      </c>
      <c r="O6" s="48">
        <v>90.28</v>
      </c>
      <c r="P6" s="36">
        <f>AVERAGE(J6:O6)</f>
        <v>68.603333333333339</v>
      </c>
      <c r="Q6" s="37">
        <f>STDEVP(J6:O6)</f>
        <v>14.082229542543626</v>
      </c>
      <c r="R6" s="47">
        <v>80.69</v>
      </c>
      <c r="S6" s="48">
        <v>71.56</v>
      </c>
      <c r="T6" s="48">
        <v>102.62</v>
      </c>
      <c r="U6" s="48">
        <v>95.26</v>
      </c>
      <c r="V6" s="48">
        <v>87.32</v>
      </c>
      <c r="W6" s="48">
        <v>91.62</v>
      </c>
      <c r="X6" s="36">
        <f>AVERAGE(R6:W6)</f>
        <v>88.178333333333327</v>
      </c>
      <c r="Y6" s="37">
        <f>STDEVP(R6:W6)</f>
        <v>10.029437366517111</v>
      </c>
    </row>
    <row r="7" spans="1:25">
      <c r="A7" s="73" t="s">
        <v>48</v>
      </c>
      <c r="B7" s="68">
        <v>0.68</v>
      </c>
      <c r="C7" s="13">
        <v>0.72</v>
      </c>
      <c r="D7" s="13">
        <v>0.82</v>
      </c>
      <c r="E7" s="13">
        <v>0.59</v>
      </c>
      <c r="F7" s="13">
        <v>0.64</v>
      </c>
      <c r="G7" s="13">
        <v>0.68</v>
      </c>
      <c r="H7" s="18">
        <f>AVERAGE(B7:G7)</f>
        <v>0.68833333333333335</v>
      </c>
      <c r="I7" s="39">
        <f>STDEVP(B7:G7)</f>
        <v>7.127801593447769E-2</v>
      </c>
      <c r="J7" s="68">
        <v>1.58</v>
      </c>
      <c r="K7" s="13">
        <v>1.69</v>
      </c>
      <c r="L7" s="13">
        <v>1.98</v>
      </c>
      <c r="M7" s="13">
        <v>2.0699999999999998</v>
      </c>
      <c r="N7" s="13">
        <v>2.11</v>
      </c>
      <c r="O7" s="13">
        <v>2.78</v>
      </c>
      <c r="P7" s="18">
        <f>AVERAGE(J7:O7)</f>
        <v>2.0349999999999997</v>
      </c>
      <c r="Q7" s="39">
        <f>STDEVP(J7:O7)</f>
        <v>0.38534616472292449</v>
      </c>
      <c r="R7" s="68">
        <v>1.01</v>
      </c>
      <c r="S7" s="13">
        <v>1.1100000000000001</v>
      </c>
      <c r="T7" s="13">
        <v>1.23</v>
      </c>
      <c r="U7" s="13">
        <v>1.81</v>
      </c>
      <c r="V7" s="13">
        <v>1.0900000000000001</v>
      </c>
      <c r="W7" s="13">
        <v>1.1100000000000001</v>
      </c>
      <c r="X7" s="18">
        <f>AVERAGE(R7:W7)</f>
        <v>1.2266666666666668</v>
      </c>
      <c r="Y7" s="39">
        <f>STDEVP(R7:W7)</f>
        <v>0.26867990041848872</v>
      </c>
    </row>
  </sheetData>
  <mergeCells count="7">
    <mergeCell ref="A4:A5"/>
    <mergeCell ref="B4:I4"/>
    <mergeCell ref="J4:Q4"/>
    <mergeCell ref="R4:Y4"/>
    <mergeCell ref="A1:Y1"/>
    <mergeCell ref="A3:Y3"/>
    <mergeCell ref="A2:Y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1-HFD composition</vt:lpstr>
      <vt:lpstr>2-Body weight</vt:lpstr>
      <vt:lpstr>3-Organ index</vt:lpstr>
      <vt:lpstr>4-Serum lipids</vt:lpstr>
      <vt:lpstr>5-Serum liver enzymes</vt:lpstr>
      <vt:lpstr>6-Oxidative stress parameters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也许不易</dc:creator>
  <cp:lastModifiedBy>DELL</cp:lastModifiedBy>
  <dcterms:created xsi:type="dcterms:W3CDTF">2015-06-05T18:19:34Z</dcterms:created>
  <dcterms:modified xsi:type="dcterms:W3CDTF">2022-06-16T06:44:57Z</dcterms:modified>
</cp:coreProperties>
</file>