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60" windowHeight="10840" activeTab="5"/>
  </bookViews>
  <sheets>
    <sheet name="Figure1" sheetId="1" r:id="rId1"/>
    <sheet name="Figure2" sheetId="2" r:id="rId2"/>
    <sheet name="Figure3" sheetId="3" r:id="rId3"/>
    <sheet name="Figure4" sheetId="4" r:id="rId4"/>
    <sheet name="Figure5" sheetId="5" r:id="rId5"/>
    <sheet name="Figure6" sheetId="6" r:id="rId6"/>
  </sheets>
  <calcPr calcId="144525" concurrentCalc="0"/>
</workbook>
</file>

<file path=xl/sharedStrings.xml><?xml version="1.0" encoding="utf-8"?>
<sst xmlns="http://schemas.openxmlformats.org/spreadsheetml/2006/main" count="255">
  <si>
    <t>Fig1B</t>
  </si>
  <si>
    <t>Average Intensity</t>
  </si>
  <si>
    <t xml:space="preserve">AVE </t>
  </si>
  <si>
    <t>P value</t>
  </si>
  <si>
    <t>LG</t>
  </si>
  <si>
    <t>HG</t>
  </si>
  <si>
    <t>**</t>
  </si>
  <si>
    <t>Fig1C</t>
  </si>
  <si>
    <t>Relative expression of insulin</t>
  </si>
  <si>
    <t>AVE</t>
  </si>
  <si>
    <t>***</t>
  </si>
  <si>
    <t>Fig1D</t>
  </si>
  <si>
    <t>Insulin secretion</t>
  </si>
  <si>
    <t>ng/ug of total protein</t>
  </si>
  <si>
    <t>LG-Basal-1</t>
  </si>
  <si>
    <t>HG-Basal-1</t>
  </si>
  <si>
    <t>LG-Basal-2</t>
  </si>
  <si>
    <t>HG-Basal-2</t>
  </si>
  <si>
    <t>LG-Basal-3</t>
  </si>
  <si>
    <t>HG-Basal-3</t>
  </si>
  <si>
    <t>LG-GSIS-1</t>
  </si>
  <si>
    <t>HG-GSIS-1</t>
  </si>
  <si>
    <t>LG-GSIS-2</t>
  </si>
  <si>
    <t>HG-GSIS-2</t>
  </si>
  <si>
    <t>LG-GSIS-3</t>
  </si>
  <si>
    <t>HG-GSIS-3</t>
  </si>
  <si>
    <t>LG-Basal</t>
  </si>
  <si>
    <t>LG-GSIS</t>
  </si>
  <si>
    <t>HG-Basal</t>
  </si>
  <si>
    <t>HG-GSIS</t>
  </si>
  <si>
    <t>P Value</t>
  </si>
  <si>
    <t>LG-Basal Vs LG-GSIS</t>
  </si>
  <si>
    <t>HG-Basal Vs HG-GSIS</t>
  </si>
  <si>
    <t>N.S</t>
  </si>
  <si>
    <t>LG-Basal Vs HG-Basa</t>
  </si>
  <si>
    <t>*</t>
  </si>
  <si>
    <t>LG-GSIS Vs HG-GSIS</t>
  </si>
  <si>
    <t>Fig1F</t>
  </si>
  <si>
    <t>relative insulin fluorescence intensity</t>
  </si>
  <si>
    <t>miRNA</t>
  </si>
  <si>
    <t>let-7c</t>
  </si>
  <si>
    <t>449a</t>
  </si>
  <si>
    <t>222</t>
  </si>
  <si>
    <t>411</t>
  </si>
  <si>
    <t>199a-5p</t>
  </si>
  <si>
    <t>9*</t>
  </si>
  <si>
    <t>30d</t>
  </si>
  <si>
    <t>100</t>
  </si>
  <si>
    <t>29a</t>
  </si>
  <si>
    <t>10b</t>
  </si>
  <si>
    <t>196b</t>
  </si>
  <si>
    <t>125a</t>
  </si>
  <si>
    <t>187</t>
  </si>
  <si>
    <t>19a</t>
  </si>
  <si>
    <t>24</t>
  </si>
  <si>
    <t>135a</t>
  </si>
  <si>
    <t>10a*</t>
  </si>
  <si>
    <t>let-7f</t>
  </si>
  <si>
    <t>34a</t>
  </si>
  <si>
    <t>127-3p</t>
  </si>
  <si>
    <t>1</t>
  </si>
  <si>
    <t>NC</t>
  </si>
  <si>
    <t>496</t>
  </si>
  <si>
    <t>9</t>
  </si>
  <si>
    <t>154</t>
  </si>
  <si>
    <t>760</t>
  </si>
  <si>
    <t>let-7a</t>
  </si>
  <si>
    <t>29b</t>
  </si>
  <si>
    <t>27b</t>
  </si>
  <si>
    <t>15a</t>
  </si>
  <si>
    <t>499-5p</t>
  </si>
  <si>
    <t>93</t>
  </si>
  <si>
    <t>20a</t>
  </si>
  <si>
    <t>200a</t>
  </si>
  <si>
    <t>30e</t>
  </si>
  <si>
    <t>302a</t>
  </si>
  <si>
    <t>744*</t>
  </si>
  <si>
    <t>193a</t>
  </si>
  <si>
    <t>23b</t>
  </si>
  <si>
    <t>125a-3p</t>
  </si>
  <si>
    <t>10a</t>
  </si>
  <si>
    <t>873</t>
  </si>
  <si>
    <t>142-5P</t>
  </si>
  <si>
    <t>200c</t>
  </si>
  <si>
    <t>16</t>
  </si>
  <si>
    <t>29a*</t>
  </si>
  <si>
    <t>30a</t>
  </si>
  <si>
    <t>146b-5p</t>
  </si>
  <si>
    <t>381</t>
  </si>
  <si>
    <t>375</t>
  </si>
  <si>
    <t>148a*</t>
  </si>
  <si>
    <t>320a</t>
  </si>
  <si>
    <t>99b</t>
  </si>
  <si>
    <t>32</t>
  </si>
  <si>
    <t>29c</t>
  </si>
  <si>
    <t>190b</t>
  </si>
  <si>
    <t>140-3p</t>
  </si>
  <si>
    <t>188-5p</t>
  </si>
  <si>
    <t>320e</t>
  </si>
  <si>
    <t>1197</t>
  </si>
  <si>
    <t>PC</t>
  </si>
  <si>
    <t>let-7i</t>
  </si>
  <si>
    <t>200C*</t>
  </si>
  <si>
    <t>A</t>
  </si>
  <si>
    <t>B</t>
  </si>
  <si>
    <t>C</t>
  </si>
  <si>
    <t>STD</t>
  </si>
  <si>
    <t>Fig1G</t>
  </si>
  <si>
    <t>relative expression of miRNA</t>
  </si>
  <si>
    <t>miR-190</t>
  </si>
  <si>
    <t>miR-200c*</t>
  </si>
  <si>
    <t>P Value（LG Vs HG)</t>
  </si>
  <si>
    <t>Fig1H</t>
  </si>
  <si>
    <t>HG-NC</t>
  </si>
  <si>
    <t>HG-miR-190</t>
  </si>
  <si>
    <t>HG-miR-200C*</t>
  </si>
  <si>
    <t>HG-let-7i</t>
  </si>
  <si>
    <t>P Value（one way annova）</t>
  </si>
  <si>
    <t>＜0.001</t>
  </si>
  <si>
    <t>Fig2A</t>
  </si>
  <si>
    <t>Relative expression of miR-190</t>
  </si>
  <si>
    <t>0h</t>
  </si>
  <si>
    <t>24h</t>
  </si>
  <si>
    <t>48h</t>
  </si>
  <si>
    <t>72h</t>
  </si>
  <si>
    <r>
      <rPr>
        <sz val="12"/>
        <color theme="1"/>
        <rFont val="Times Regular"/>
        <charset val="134"/>
      </rPr>
      <t xml:space="preserve">P Value </t>
    </r>
    <r>
      <rPr>
        <sz val="12"/>
        <color theme="1"/>
        <rFont val="方正书宋_GBK"/>
        <charset val="134"/>
      </rPr>
      <t>（</t>
    </r>
    <r>
      <rPr>
        <sz val="12"/>
        <color theme="1"/>
        <rFont val="Times Regular"/>
        <charset val="134"/>
      </rPr>
      <t>one way anova</t>
    </r>
    <r>
      <rPr>
        <sz val="12"/>
        <color theme="1"/>
        <rFont val="方正书宋_GBK"/>
        <charset val="134"/>
      </rPr>
      <t>）</t>
    </r>
  </si>
  <si>
    <r>
      <rPr>
        <sz val="12"/>
        <color theme="1"/>
        <rFont val="方正书宋_GBK"/>
        <charset val="134"/>
      </rPr>
      <t>＜</t>
    </r>
    <r>
      <rPr>
        <sz val="12"/>
        <color theme="1"/>
        <rFont val="Times Regular"/>
        <charset val="134"/>
      </rPr>
      <t>0.0001</t>
    </r>
  </si>
  <si>
    <t>＜0.0001</t>
  </si>
  <si>
    <t>Fig2B</t>
  </si>
  <si>
    <t>C57-1-1</t>
  </si>
  <si>
    <t>DB/DB-1-1</t>
  </si>
  <si>
    <t>OB/OB-1-1</t>
  </si>
  <si>
    <t>C57-1-2</t>
  </si>
  <si>
    <t>DB/DB-1-2</t>
  </si>
  <si>
    <t>OB/OB-1-2</t>
  </si>
  <si>
    <t>C57-1-3</t>
  </si>
  <si>
    <t>DB/DB-1-3</t>
  </si>
  <si>
    <t>OB/OB-1-3</t>
  </si>
  <si>
    <t>C57-2-1</t>
  </si>
  <si>
    <t>DB/DB-2-1</t>
  </si>
  <si>
    <t>OB/OB-2-1</t>
  </si>
  <si>
    <t>C57-2-2</t>
  </si>
  <si>
    <t>DB/DB-2-2</t>
  </si>
  <si>
    <t>OB/OB-2-2</t>
  </si>
  <si>
    <t>C57-2-3</t>
  </si>
  <si>
    <t>DB/DB-2-3</t>
  </si>
  <si>
    <t>OB/OB-2-3</t>
  </si>
  <si>
    <t>C57-3-1</t>
  </si>
  <si>
    <t>DB/DB-3-1</t>
  </si>
  <si>
    <t>OB/OB-3-1</t>
  </si>
  <si>
    <t>C57-3-2</t>
  </si>
  <si>
    <t>DB/DB-3-2</t>
  </si>
  <si>
    <t>OB/OB-3-2</t>
  </si>
  <si>
    <t>C57-3-3</t>
  </si>
  <si>
    <t>DB/DB-3-3</t>
  </si>
  <si>
    <t>OB/OB-3-3</t>
  </si>
  <si>
    <r>
      <rPr>
        <sz val="12"/>
        <color theme="1"/>
        <rFont val="Times Regular"/>
        <charset val="134"/>
      </rPr>
      <t>P Value</t>
    </r>
    <r>
      <rPr>
        <sz val="12"/>
        <color theme="1"/>
        <rFont val="方正书宋_GBK"/>
        <charset val="134"/>
      </rPr>
      <t>（</t>
    </r>
    <r>
      <rPr>
        <sz val="12"/>
        <color theme="1"/>
        <rFont val="Times Regular"/>
        <charset val="134"/>
      </rPr>
      <t>one way anova)</t>
    </r>
  </si>
  <si>
    <t>Fig2D</t>
  </si>
  <si>
    <t>HG-NC-Basal-1</t>
  </si>
  <si>
    <t>HG-190-Basal-1</t>
  </si>
  <si>
    <t>HG-NC-Basal-2</t>
  </si>
  <si>
    <t>HG-190-Basal-2</t>
  </si>
  <si>
    <t>HG-NC-Basal-3</t>
  </si>
  <si>
    <t>HG-190-Basal-3</t>
  </si>
  <si>
    <t>HG-NC-basal-4</t>
  </si>
  <si>
    <t>HG-190-GSIS-2</t>
  </si>
  <si>
    <t>HG-NC-GSIS-1</t>
  </si>
  <si>
    <t>HG-190-GSIS-3</t>
  </si>
  <si>
    <t>HG-NC-GSIS-2</t>
  </si>
  <si>
    <t>HG-190-GSIS-4</t>
  </si>
  <si>
    <t>HG-NC-GSIS-3</t>
  </si>
  <si>
    <t>AVE-NC-Basal</t>
  </si>
  <si>
    <t>AVE-190-Basal</t>
  </si>
  <si>
    <t>AVE-NC-GSIS</t>
  </si>
  <si>
    <t>AVE-190-GSIS</t>
  </si>
  <si>
    <t>NC-basal Vs NC-GSIS</t>
  </si>
  <si>
    <t>190-Basal Vs 190-GSIS</t>
  </si>
  <si>
    <t>NC-Basal Vs 190-Basa</t>
  </si>
  <si>
    <t>NC-GSIS Vs 190-GSIS</t>
  </si>
  <si>
    <t>Fig 3B</t>
  </si>
  <si>
    <t>ROS production</t>
  </si>
  <si>
    <t>Fig3D</t>
  </si>
  <si>
    <t xml:space="preserve">AKT </t>
  </si>
  <si>
    <t>p-AKT</t>
  </si>
  <si>
    <t>p-AKT/AKT</t>
  </si>
  <si>
    <t>AKT</t>
  </si>
  <si>
    <t>P38</t>
  </si>
  <si>
    <t>p-P38</t>
  </si>
  <si>
    <t>p-P38/P38</t>
  </si>
  <si>
    <t>Fig4B</t>
  </si>
  <si>
    <t>luciferase assay</t>
  </si>
  <si>
    <t>PGL3-Cybb-WT</t>
  </si>
  <si>
    <t>PGL3-Cybb-MUT</t>
  </si>
  <si>
    <t>NC-1</t>
  </si>
  <si>
    <t>NC-2</t>
  </si>
  <si>
    <t>NC-3</t>
  </si>
  <si>
    <t>NC-4</t>
  </si>
  <si>
    <t>miR-190-1</t>
  </si>
  <si>
    <t>miR-190-2</t>
  </si>
  <si>
    <t>miR-190-3</t>
  </si>
  <si>
    <t>miR-190-4</t>
  </si>
  <si>
    <t>p-Value</t>
  </si>
  <si>
    <t>Fig4C</t>
  </si>
  <si>
    <t>Cybb RT-PCR</t>
  </si>
  <si>
    <t>relative expression of Cybb</t>
  </si>
  <si>
    <t>HG-NC-Cybb</t>
  </si>
  <si>
    <t>HG-190-Cybb</t>
  </si>
  <si>
    <t>Fig5A</t>
  </si>
  <si>
    <t>expression of Cybb</t>
  </si>
  <si>
    <t>LG Vs HG</t>
  </si>
  <si>
    <t>HG-NC Vs HG-190</t>
  </si>
  <si>
    <t>P value(TTEST)</t>
  </si>
  <si>
    <t>P value(Mann-Whitney test)</t>
  </si>
  <si>
    <t>Fig5B</t>
  </si>
  <si>
    <t>Fig5C</t>
  </si>
  <si>
    <t>Expression of Cybb</t>
  </si>
  <si>
    <t>si-Cybb</t>
  </si>
  <si>
    <t>Fig5D</t>
  </si>
  <si>
    <t>Protein level of gp91 phox</t>
  </si>
  <si>
    <t>Fig5E</t>
  </si>
  <si>
    <t>p-value</t>
  </si>
  <si>
    <t>Fig5G</t>
  </si>
  <si>
    <t>Expression of insulin</t>
  </si>
  <si>
    <t>Fig5H</t>
  </si>
  <si>
    <t>insulin secretion</t>
  </si>
  <si>
    <t>p value</t>
  </si>
  <si>
    <t>Basal</t>
  </si>
  <si>
    <t>NC-Basal VS NC GSIS</t>
  </si>
  <si>
    <t>GSIS</t>
  </si>
  <si>
    <t>NC-basal Vs siRNA-basal</t>
  </si>
  <si>
    <t>HG-si-Cybb</t>
  </si>
  <si>
    <t>siRNA-basalVs siRNA-GSIS</t>
  </si>
  <si>
    <t>NC GSIS Vs siRNA GSIS</t>
  </si>
  <si>
    <t>Fig6C</t>
  </si>
  <si>
    <t>Fasting blood glucose</t>
  </si>
  <si>
    <t>DB-NC</t>
  </si>
  <si>
    <t>DB-190</t>
  </si>
  <si>
    <t>OB-NC</t>
  </si>
  <si>
    <t>OB-190</t>
  </si>
  <si>
    <t>Fig6D</t>
  </si>
  <si>
    <t xml:space="preserve">STD </t>
  </si>
  <si>
    <t>Fig6E</t>
  </si>
  <si>
    <t>IPGTT</t>
  </si>
  <si>
    <t>time（min)</t>
  </si>
  <si>
    <t>190-1</t>
  </si>
  <si>
    <t>190-2</t>
  </si>
  <si>
    <t>190-3</t>
  </si>
  <si>
    <t>190-4</t>
  </si>
  <si>
    <t>TTEST</t>
  </si>
  <si>
    <t>Fig6F</t>
  </si>
  <si>
    <t>C57</t>
  </si>
  <si>
    <t>db/db</t>
  </si>
  <si>
    <t>ob/ob</t>
  </si>
  <si>
    <t>p Value</t>
  </si>
  <si>
    <t>Fig6G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</si>
</sst>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2"/>
      <color theme="1"/>
      <name val="宋体"/>
      <charset val="134"/>
      <scheme val="minor"/>
    </font>
    <font>
      <sz val="11"/>
      <color theme="1"/>
      <name val="方正书宋_GBK"/>
      <charset val="134"/>
    </font>
    <font>
      <sz val="11"/>
      <name val="Times New Roman Regular"/>
      <charset val="134"/>
    </font>
    <font>
      <sz val="11"/>
      <color theme="1"/>
      <name val="Times New Roman Regular"/>
      <charset val="134"/>
    </font>
    <font>
      <sz val="11"/>
      <color theme="1"/>
      <name val="宋体"/>
      <charset val="134"/>
      <scheme val="minor"/>
    </font>
    <font>
      <sz val="12"/>
      <name val="宋体"/>
      <charset val="0"/>
      <scheme val="minor"/>
    </font>
    <font>
      <sz val="13"/>
      <name val="宋体"/>
      <charset val="0"/>
      <scheme val="minor"/>
    </font>
    <font>
      <sz val="12"/>
      <color rgb="FFFF0000"/>
      <name val="宋体"/>
      <charset val="134"/>
      <scheme val="minor"/>
    </font>
    <font>
      <sz val="12"/>
      <color theme="1"/>
      <name val="Times Regular"/>
      <charset val="134"/>
    </font>
    <font>
      <sz val="13"/>
      <name val="Times Regular"/>
      <charset val="0"/>
    </font>
    <font>
      <sz val="12"/>
      <color theme="1"/>
      <name val="方正书宋_GBK"/>
      <charset val="134"/>
    </font>
    <font>
      <sz val="12"/>
      <color theme="1"/>
      <name val="Times Bold"/>
      <charset val="134"/>
    </font>
    <font>
      <sz val="12"/>
      <name val="Times Regular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0" fillId="22" borderId="8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1" fillId="12" borderId="8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0" applyFont="1" applyAlignment="1"/>
    <xf numFmtId="0" fontId="0" fillId="0" borderId="0" xfId="0" applyFill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/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8" fillId="0" borderId="0" xfId="0" applyFont="1" applyFill="1" applyAlignment="1">
      <alignment vertical="center"/>
    </xf>
    <xf numFmtId="0" fontId="12" fillId="0" borderId="0" xfId="0" applyFont="1" applyFill="1" applyAlignment="1"/>
    <xf numFmtId="0" fontId="0" fillId="0" borderId="0" xfId="0" applyFont="1" applyFill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M54"/>
  <sheetViews>
    <sheetView zoomScale="101" zoomScaleNormal="101" topLeftCell="A31" workbookViewId="0">
      <selection activeCell="A51" sqref="A51"/>
    </sheetView>
  </sheetViews>
  <sheetFormatPr defaultColWidth="9.06666666666667" defaultRowHeight="13.6"/>
  <cols>
    <col min="1" max="1" width="19.3" style="11" customWidth="1"/>
    <col min="2" max="3" width="12.6666666666667" style="11"/>
    <col min="4" max="4" width="16.9416666666667" style="11" customWidth="1"/>
    <col min="5" max="65" width="12.6666666666667" style="11"/>
    <col min="66" max="16384" width="9.06666666666667" style="11"/>
  </cols>
  <sheetData>
    <row r="1" spans="1:6">
      <c r="A1" s="11" t="s">
        <v>0</v>
      </c>
      <c r="B1" s="12" t="s">
        <v>1</v>
      </c>
      <c r="C1" s="12"/>
      <c r="D1" s="12"/>
      <c r="E1" s="12"/>
      <c r="F1" s="12"/>
    </row>
    <row r="2" spans="2:8">
      <c r="B2" s="11">
        <v>1</v>
      </c>
      <c r="C2" s="11">
        <v>2</v>
      </c>
      <c r="D2" s="11">
        <v>3</v>
      </c>
      <c r="E2" s="11">
        <v>4</v>
      </c>
      <c r="F2" s="11">
        <v>5</v>
      </c>
      <c r="G2" s="11" t="s">
        <v>2</v>
      </c>
      <c r="H2" s="11" t="s">
        <v>3</v>
      </c>
    </row>
    <row r="3" spans="1:8">
      <c r="A3" s="11" t="s">
        <v>4</v>
      </c>
      <c r="B3" s="11">
        <v>0.921875</v>
      </c>
      <c r="C3" s="11">
        <v>1.015625</v>
      </c>
      <c r="D3" s="11">
        <v>1.015625</v>
      </c>
      <c r="E3" s="11">
        <v>1.03125</v>
      </c>
      <c r="F3" s="11">
        <v>1.015625</v>
      </c>
      <c r="G3" s="22">
        <v>1</v>
      </c>
      <c r="H3" s="11">
        <v>0.00105557049271526</v>
      </c>
    </row>
    <row r="4" spans="1:8">
      <c r="A4" s="11" t="s">
        <v>5</v>
      </c>
      <c r="B4" s="11">
        <v>0.84375</v>
      </c>
      <c r="C4" s="11">
        <v>0.765625</v>
      </c>
      <c r="D4" s="11">
        <v>0.765625</v>
      </c>
      <c r="E4" s="11">
        <v>0.84375</v>
      </c>
      <c r="F4" s="11">
        <v>0.65625</v>
      </c>
      <c r="G4" s="11">
        <v>0.775</v>
      </c>
      <c r="H4" s="11" t="s">
        <v>6</v>
      </c>
    </row>
    <row r="6" spans="1:2">
      <c r="A6" s="11" t="s">
        <v>7</v>
      </c>
      <c r="B6" s="11" t="s">
        <v>8</v>
      </c>
    </row>
    <row r="7" spans="2:6">
      <c r="B7" s="11">
        <v>1</v>
      </c>
      <c r="C7" s="11">
        <v>2</v>
      </c>
      <c r="D7" s="11">
        <v>3</v>
      </c>
      <c r="E7" s="11" t="s">
        <v>9</v>
      </c>
      <c r="F7" s="11" t="s">
        <v>3</v>
      </c>
    </row>
    <row r="8" spans="1:6">
      <c r="A8" s="11" t="s">
        <v>4</v>
      </c>
      <c r="B8" s="11">
        <v>1.01197525892422</v>
      </c>
      <c r="C8" s="11">
        <v>1.07543595672551</v>
      </c>
      <c r="D8" s="11">
        <v>0.912588784350272</v>
      </c>
      <c r="E8" s="11">
        <v>1</v>
      </c>
      <c r="F8" s="11">
        <v>0.00021424108544228</v>
      </c>
    </row>
    <row r="9" spans="1:6">
      <c r="A9" s="11" t="s">
        <v>5</v>
      </c>
      <c r="B9" s="11">
        <v>0.386543153525162</v>
      </c>
      <c r="C9" s="11">
        <v>0.386543153525162</v>
      </c>
      <c r="D9" s="11">
        <v>0.399078785839584</v>
      </c>
      <c r="E9" s="11">
        <v>0.39072169762997</v>
      </c>
      <c r="F9" s="11" t="s">
        <v>10</v>
      </c>
    </row>
    <row r="11" spans="1:2">
      <c r="A11" s="11" t="s">
        <v>11</v>
      </c>
      <c r="B11" s="11" t="s">
        <v>12</v>
      </c>
    </row>
    <row r="12" spans="2:5">
      <c r="B12" s="11" t="s">
        <v>13</v>
      </c>
      <c r="E12" s="11" t="s">
        <v>13</v>
      </c>
    </row>
    <row r="13" spans="1:5">
      <c r="A13" s="11" t="s">
        <v>14</v>
      </c>
      <c r="B13" s="11">
        <v>0.0635140547263682</v>
      </c>
      <c r="D13" s="11" t="s">
        <v>15</v>
      </c>
      <c r="E13" s="11">
        <v>0.116753811785809</v>
      </c>
    </row>
    <row r="14" spans="1:5">
      <c r="A14" s="11" t="s">
        <v>16</v>
      </c>
      <c r="B14" s="11">
        <v>0.094639672227964</v>
      </c>
      <c r="D14" s="11" t="s">
        <v>17</v>
      </c>
      <c r="E14" s="11">
        <v>0.137141911052704</v>
      </c>
    </row>
    <row r="15" spans="1:5">
      <c r="A15" s="11" t="s">
        <v>18</v>
      </c>
      <c r="B15" s="11">
        <v>0.103316711642251</v>
      </c>
      <c r="D15" s="11" t="s">
        <v>19</v>
      </c>
      <c r="E15" s="11">
        <v>0.127337196279423</v>
      </c>
    </row>
    <row r="16" spans="1:5">
      <c r="A16" s="11" t="s">
        <v>20</v>
      </c>
      <c r="B16" s="11">
        <v>0.178357258515912</v>
      </c>
      <c r="D16" s="11" t="s">
        <v>21</v>
      </c>
      <c r="E16" s="11">
        <v>0.131630940612185</v>
      </c>
    </row>
    <row r="17" spans="1:5">
      <c r="A17" s="11" t="s">
        <v>22</v>
      </c>
      <c r="B17" s="11">
        <v>0.173567463968108</v>
      </c>
      <c r="D17" s="11" t="s">
        <v>23</v>
      </c>
      <c r="E17" s="11">
        <v>0.138570594333103</v>
      </c>
    </row>
    <row r="18" spans="1:5">
      <c r="A18" s="11" t="s">
        <v>24</v>
      </c>
      <c r="B18" s="11">
        <v>0.190204309623431</v>
      </c>
      <c r="D18" s="11" t="s">
        <v>25</v>
      </c>
      <c r="E18" s="11">
        <v>0.165637932677646</v>
      </c>
    </row>
    <row r="19" spans="2:5">
      <c r="B19" s="11" t="s">
        <v>26</v>
      </c>
      <c r="C19" s="11" t="s">
        <v>27</v>
      </c>
      <c r="D19" s="11" t="s">
        <v>28</v>
      </c>
      <c r="E19" s="11" t="s">
        <v>29</v>
      </c>
    </row>
    <row r="20" spans="1:5">
      <c r="A20" s="11" t="s">
        <v>9</v>
      </c>
      <c r="B20" s="11">
        <f>AVERAGE(B13:B15)</f>
        <v>0.0871568128655277</v>
      </c>
      <c r="C20" s="11">
        <f>AVERAGE(B16:B18)</f>
        <v>0.18070967736915</v>
      </c>
      <c r="D20" s="11">
        <f>AVERAGE(E13:E15)</f>
        <v>0.127077639705979</v>
      </c>
      <c r="E20" s="11">
        <f>AVERAGE(E16:E18)</f>
        <v>0.145279822540978</v>
      </c>
    </row>
    <row r="21" spans="2:5">
      <c r="B21" s="11" t="s">
        <v>30</v>
      </c>
      <c r="E21" s="11" t="s">
        <v>30</v>
      </c>
    </row>
    <row r="22" spans="1:6">
      <c r="A22" s="11" t="s">
        <v>31</v>
      </c>
      <c r="B22" s="11">
        <v>0.0020082619931787</v>
      </c>
      <c r="C22" s="11" t="s">
        <v>6</v>
      </c>
      <c r="D22" s="11" t="s">
        <v>32</v>
      </c>
      <c r="E22" s="11">
        <v>0.20171510795385</v>
      </c>
      <c r="F22" s="11" t="s">
        <v>33</v>
      </c>
    </row>
    <row r="23" spans="1:6">
      <c r="A23" s="11" t="s">
        <v>34</v>
      </c>
      <c r="B23" s="11">
        <v>0.0411461704014964</v>
      </c>
      <c r="C23" s="11" t="s">
        <v>35</v>
      </c>
      <c r="D23" s="11" t="s">
        <v>36</v>
      </c>
      <c r="E23" s="11">
        <v>0.0368277689605642</v>
      </c>
      <c r="F23" s="11" t="s">
        <v>35</v>
      </c>
    </row>
    <row r="25" spans="1:2">
      <c r="A25" s="11" t="s">
        <v>37</v>
      </c>
      <c r="B25" s="11" t="s">
        <v>38</v>
      </c>
    </row>
    <row r="26" s="22" customFormat="1" ht="15" customHeight="1" spans="1:65">
      <c r="A26" s="22" t="s">
        <v>39</v>
      </c>
      <c r="B26" s="22" t="s">
        <v>40</v>
      </c>
      <c r="C26" s="22" t="s">
        <v>41</v>
      </c>
      <c r="D26" s="22" t="s">
        <v>42</v>
      </c>
      <c r="E26" s="22" t="s">
        <v>43</v>
      </c>
      <c r="F26" s="22" t="s">
        <v>44</v>
      </c>
      <c r="G26" s="22" t="s">
        <v>45</v>
      </c>
      <c r="H26" s="22" t="s">
        <v>46</v>
      </c>
      <c r="I26" s="22" t="s">
        <v>47</v>
      </c>
      <c r="J26" s="22" t="s">
        <v>48</v>
      </c>
      <c r="K26" s="22" t="s">
        <v>49</v>
      </c>
      <c r="L26" s="22" t="s">
        <v>50</v>
      </c>
      <c r="M26" s="22" t="s">
        <v>51</v>
      </c>
      <c r="N26" s="22" t="s">
        <v>52</v>
      </c>
      <c r="O26" s="22" t="s">
        <v>53</v>
      </c>
      <c r="P26" s="22" t="s">
        <v>54</v>
      </c>
      <c r="Q26" s="22" t="s">
        <v>55</v>
      </c>
      <c r="R26" s="22" t="s">
        <v>56</v>
      </c>
      <c r="S26" s="22" t="s">
        <v>57</v>
      </c>
      <c r="T26" s="22" t="s">
        <v>58</v>
      </c>
      <c r="U26" s="22" t="s">
        <v>59</v>
      </c>
      <c r="V26" s="22" t="s">
        <v>60</v>
      </c>
      <c r="W26" s="22" t="s">
        <v>61</v>
      </c>
      <c r="X26" s="22" t="s">
        <v>62</v>
      </c>
      <c r="Y26" s="22" t="s">
        <v>63</v>
      </c>
      <c r="Z26" s="22" t="s">
        <v>64</v>
      </c>
      <c r="AA26" s="22" t="s">
        <v>65</v>
      </c>
      <c r="AB26" s="22" t="s">
        <v>66</v>
      </c>
      <c r="AC26" s="22" t="s">
        <v>67</v>
      </c>
      <c r="AD26" s="22" t="s">
        <v>68</v>
      </c>
      <c r="AE26" s="22" t="s">
        <v>69</v>
      </c>
      <c r="AF26" s="22" t="s">
        <v>70</v>
      </c>
      <c r="AG26" s="22" t="s">
        <v>71</v>
      </c>
      <c r="AH26" s="22" t="s">
        <v>72</v>
      </c>
      <c r="AI26" s="22" t="s">
        <v>73</v>
      </c>
      <c r="AJ26" s="22" t="s">
        <v>74</v>
      </c>
      <c r="AK26" s="22" t="s">
        <v>75</v>
      </c>
      <c r="AL26" s="22" t="s">
        <v>76</v>
      </c>
      <c r="AM26" s="22" t="s">
        <v>77</v>
      </c>
      <c r="AN26" s="22" t="s">
        <v>78</v>
      </c>
      <c r="AO26" s="22" t="s">
        <v>79</v>
      </c>
      <c r="AP26" s="22" t="s">
        <v>80</v>
      </c>
      <c r="AQ26" s="22" t="s">
        <v>81</v>
      </c>
      <c r="AR26" s="22" t="s">
        <v>82</v>
      </c>
      <c r="AS26" s="22" t="s">
        <v>83</v>
      </c>
      <c r="AT26" s="22" t="s">
        <v>84</v>
      </c>
      <c r="AU26" s="22" t="s">
        <v>85</v>
      </c>
      <c r="AV26" s="22" t="s">
        <v>86</v>
      </c>
      <c r="AW26" s="22" t="s">
        <v>87</v>
      </c>
      <c r="AX26" s="22" t="s">
        <v>88</v>
      </c>
      <c r="AY26" s="22" t="s">
        <v>89</v>
      </c>
      <c r="AZ26" s="22" t="s">
        <v>90</v>
      </c>
      <c r="BA26" s="22" t="s">
        <v>91</v>
      </c>
      <c r="BB26" s="22" t="s">
        <v>92</v>
      </c>
      <c r="BC26" s="22" t="s">
        <v>93</v>
      </c>
      <c r="BD26" s="22" t="s">
        <v>94</v>
      </c>
      <c r="BE26" s="22" t="s">
        <v>95</v>
      </c>
      <c r="BF26" s="22" t="s">
        <v>96</v>
      </c>
      <c r="BG26" s="22" t="s">
        <v>97</v>
      </c>
      <c r="BH26" s="22" t="s">
        <v>98</v>
      </c>
      <c r="BI26" s="22" t="s">
        <v>99</v>
      </c>
      <c r="BJ26" s="22" t="s">
        <v>100</v>
      </c>
      <c r="BK26" s="22" t="s">
        <v>101</v>
      </c>
      <c r="BL26" s="22" t="s">
        <v>102</v>
      </c>
      <c r="BM26" s="22">
        <v>190</v>
      </c>
    </row>
    <row r="27" s="22" customFormat="1" spans="1:65">
      <c r="A27" s="22" t="s">
        <v>103</v>
      </c>
      <c r="B27" s="22">
        <v>1.1</v>
      </c>
      <c r="C27" s="22">
        <v>1.07243386202105</v>
      </c>
      <c r="D27" s="22">
        <v>1.20051154649589</v>
      </c>
      <c r="E27" s="22">
        <v>1.10757874957146</v>
      </c>
      <c r="F27" s="22">
        <v>1.09881249157408</v>
      </c>
      <c r="G27" s="22">
        <v>1.1461922290068</v>
      </c>
      <c r="H27" s="22">
        <v>1.13716633749514</v>
      </c>
      <c r="I27" s="22">
        <v>1.10540869200915</v>
      </c>
      <c r="J27" s="22">
        <v>1.12808888259985</v>
      </c>
      <c r="K27" s="22">
        <v>1.12918918092681</v>
      </c>
      <c r="L27" s="22">
        <v>1.15354776664135</v>
      </c>
      <c r="M27" s="22">
        <v>1.15476879874459</v>
      </c>
      <c r="N27" s="22">
        <v>1.21227332863426</v>
      </c>
      <c r="O27" s="22">
        <v>1.16817687917338</v>
      </c>
      <c r="P27" s="22">
        <v>1.07780574170441</v>
      </c>
      <c r="Q27" s="22">
        <v>1.10084352226446</v>
      </c>
      <c r="R27" s="22">
        <v>1.11352971532252</v>
      </c>
      <c r="S27" s="22">
        <v>1.1735656021074</v>
      </c>
      <c r="T27" s="22">
        <v>1.16599955522638</v>
      </c>
      <c r="U27" s="22">
        <v>1.14421061466481</v>
      </c>
      <c r="V27" s="22">
        <v>1.14544785639543</v>
      </c>
      <c r="W27" s="22">
        <v>1.09049941705652</v>
      </c>
      <c r="X27" s="22">
        <v>1.1139948401135</v>
      </c>
      <c r="Y27" s="22">
        <v>1.12939125492053</v>
      </c>
      <c r="Z27" s="22">
        <v>1.1898446793484</v>
      </c>
      <c r="AA27" s="22">
        <v>1.16754737133528</v>
      </c>
      <c r="AB27" s="22">
        <v>1.12332473830959</v>
      </c>
      <c r="AC27" s="22">
        <v>1.18286175983827</v>
      </c>
      <c r="AD27" s="22">
        <v>1.12742395743853</v>
      </c>
      <c r="AE27" s="22">
        <v>1.19159371841777</v>
      </c>
      <c r="AF27" s="22">
        <v>1.18216733731948</v>
      </c>
      <c r="AG27" s="22">
        <v>1.1995738856588</v>
      </c>
      <c r="AH27" s="22">
        <v>1.12154811985858</v>
      </c>
      <c r="AI27" s="22">
        <v>1.20364781217952</v>
      </c>
      <c r="AJ27" s="22">
        <v>1.2650549622014</v>
      </c>
      <c r="AK27" s="22">
        <v>1.25536653368149</v>
      </c>
      <c r="AL27" s="22">
        <v>1.28397764389841</v>
      </c>
      <c r="AM27" s="22">
        <v>1.33692266974127</v>
      </c>
      <c r="AN27" s="22">
        <v>1.30425616721712</v>
      </c>
      <c r="AO27" s="22">
        <v>1.39631436357628</v>
      </c>
      <c r="AP27" s="22">
        <v>1.3041771515858</v>
      </c>
      <c r="AQ27" s="22">
        <v>1.38190227702183</v>
      </c>
      <c r="AR27" s="22">
        <v>1.46124089550525</v>
      </c>
      <c r="AS27" s="22">
        <v>1.41656006102997</v>
      </c>
      <c r="AT27" s="22">
        <v>1.46601407181364</v>
      </c>
      <c r="AU27" s="22">
        <v>1.42564668768155</v>
      </c>
      <c r="AV27" s="22">
        <v>1.49947172087661</v>
      </c>
      <c r="AW27" s="22">
        <v>1.43013752932563</v>
      </c>
      <c r="AX27" s="22">
        <v>1.54732929927351</v>
      </c>
      <c r="AY27" s="22">
        <v>1.50735736154979</v>
      </c>
      <c r="AZ27" s="22">
        <v>1.49835634343185</v>
      </c>
      <c r="BA27" s="22">
        <v>1.43351801149473</v>
      </c>
      <c r="BB27" s="22">
        <v>1.48678156418715</v>
      </c>
      <c r="BC27" s="22">
        <v>1.53513367595705</v>
      </c>
      <c r="BD27" s="22">
        <v>1.50392563328611</v>
      </c>
      <c r="BE27" s="22">
        <v>1.55194970340686</v>
      </c>
      <c r="BF27" s="22">
        <v>1.4960809485001</v>
      </c>
      <c r="BG27" s="22">
        <v>1.48173342097881</v>
      </c>
      <c r="BH27" s="22">
        <v>1.50471013595988</v>
      </c>
      <c r="BI27" s="22">
        <v>1.57830042163862</v>
      </c>
      <c r="BJ27" s="22">
        <v>1.51050594138284</v>
      </c>
      <c r="BK27" s="22">
        <v>1.68280326678627</v>
      </c>
      <c r="BL27" s="22">
        <v>1.73473663871699</v>
      </c>
      <c r="BM27" s="22">
        <v>1.79099010540174</v>
      </c>
    </row>
    <row r="28" s="22" customFormat="1" spans="1:65">
      <c r="A28" s="22" t="s">
        <v>104</v>
      </c>
      <c r="B28" s="22">
        <v>0.89</v>
      </c>
      <c r="C28" s="22">
        <v>0.910031130126093</v>
      </c>
      <c r="D28" s="22">
        <v>0.896006424192852</v>
      </c>
      <c r="E28" s="22">
        <v>0.928935734672845</v>
      </c>
      <c r="F28" s="22">
        <v>0.935056394583686</v>
      </c>
      <c r="G28" s="22">
        <v>0.922888460383532</v>
      </c>
      <c r="H28" s="22">
        <v>0.928749486780087</v>
      </c>
      <c r="I28" s="22">
        <v>0.941652595018754</v>
      </c>
      <c r="J28" s="22">
        <v>0.934558949793018</v>
      </c>
      <c r="K28" s="22">
        <v>0.935659248119976</v>
      </c>
      <c r="L28" s="22">
        <v>0.930243998018078</v>
      </c>
      <c r="M28" s="22">
        <v>0.931465030121324</v>
      </c>
      <c r="N28" s="22">
        <v>0.914534970469904</v>
      </c>
      <c r="O28" s="22">
        <v>0.929986192641889</v>
      </c>
      <c r="P28" s="22">
        <v>0.958710398438664</v>
      </c>
      <c r="Q28" s="22">
        <v>0.951974343182282</v>
      </c>
      <c r="R28" s="22">
        <v>0.949773618332126</v>
      </c>
      <c r="S28" s="22">
        <v>0.93537491557591</v>
      </c>
      <c r="T28" s="22">
        <v>0.942695786603114</v>
      </c>
      <c r="U28" s="22">
        <v>0.950680681857975</v>
      </c>
      <c r="V28" s="22">
        <v>0.951917923588593</v>
      </c>
      <c r="W28" s="22">
        <v>0.971404073790778</v>
      </c>
      <c r="X28" s="22">
        <v>0.96512566103132</v>
      </c>
      <c r="Y28" s="22">
        <v>0.965635157930129</v>
      </c>
      <c r="Z28" s="22">
        <v>0.951653992816909</v>
      </c>
      <c r="AA28" s="22">
        <v>0.959130520620225</v>
      </c>
      <c r="AB28" s="22">
        <v>0.974455559227409</v>
      </c>
      <c r="AC28" s="22">
        <v>0.959557991215004</v>
      </c>
      <c r="AD28" s="22">
        <v>0.978554778356354</v>
      </c>
      <c r="AE28" s="22">
        <v>0.9682899497945</v>
      </c>
      <c r="AF28" s="22">
        <v>0.973750486604432</v>
      </c>
      <c r="AG28" s="22">
        <v>0.976270117035536</v>
      </c>
      <c r="AH28" s="22">
        <v>1.00245277659284</v>
      </c>
      <c r="AI28" s="22">
        <v>0.980344043556254</v>
      </c>
      <c r="AJ28" s="22">
        <v>0.99709043985348</v>
      </c>
      <c r="AK28" s="22">
        <v>1.07672351878288</v>
      </c>
      <c r="AL28" s="22">
        <v>1.1053346289998</v>
      </c>
      <c r="AM28" s="22">
        <v>1.113618901118</v>
      </c>
      <c r="AN28" s="22">
        <v>1.1256131523185</v>
      </c>
      <c r="AO28" s="22">
        <v>1.09857600541192</v>
      </c>
      <c r="AP28" s="22">
        <v>1.1404210545954</v>
      </c>
      <c r="AQ28" s="22">
        <v>1.12882467258213</v>
      </c>
      <c r="AR28" s="22">
        <v>1.13372870152446</v>
      </c>
      <c r="AS28" s="22">
        <v>1.14859553868205</v>
      </c>
      <c r="AT28" s="22">
        <v>1.13850187783284</v>
      </c>
      <c r="AU28" s="22">
        <v>1.18745600115006</v>
      </c>
      <c r="AV28" s="22">
        <v>1.17195952689582</v>
      </c>
      <c r="AW28" s="22">
        <v>1.20683376070236</v>
      </c>
      <c r="AX28" s="22">
        <v>1.17515635156806</v>
      </c>
      <c r="AY28" s="22">
        <v>1.19473208547722</v>
      </c>
      <c r="AZ28" s="22">
        <v>1.2006179852675</v>
      </c>
      <c r="BA28" s="22">
        <v>1.22510116077967</v>
      </c>
      <c r="BB28" s="22">
        <v>1.21881704183922</v>
      </c>
      <c r="BC28" s="22">
        <v>1.22250839988447</v>
      </c>
      <c r="BD28" s="22">
        <v>1.26573494675462</v>
      </c>
      <c r="BE28" s="22">
        <v>1.25421134524251</v>
      </c>
      <c r="BF28" s="22">
        <v>1.27277717987683</v>
      </c>
      <c r="BG28" s="22">
        <v>1.30309040608019</v>
      </c>
      <c r="BH28" s="22">
        <v>1.29629328524483</v>
      </c>
      <c r="BI28" s="22">
        <v>1.3103358992907</v>
      </c>
      <c r="BJ28" s="22">
        <v>1.36163676230066</v>
      </c>
      <c r="BK28" s="22">
        <v>1.42972566234657</v>
      </c>
      <c r="BL28" s="22">
        <v>1.55609362381838</v>
      </c>
      <c r="BM28" s="22">
        <v>1.56768633677848</v>
      </c>
    </row>
    <row r="29" s="22" customFormat="1" spans="1:65">
      <c r="A29" s="22" t="s">
        <v>105</v>
      </c>
      <c r="B29" s="22">
        <v>0.846790298545602</v>
      </c>
      <c r="C29" s="22">
        <v>0.864611845956315</v>
      </c>
      <c r="D29" s="22">
        <v>0.810845266374519</v>
      </c>
      <c r="E29" s="22">
        <v>0.878974387491843</v>
      </c>
      <c r="F29" s="22">
        <v>0.8892584930011</v>
      </c>
      <c r="G29" s="22">
        <v>0.860436776407278</v>
      </c>
      <c r="H29" s="22">
        <v>0.87046124840225</v>
      </c>
      <c r="I29" s="22">
        <v>0.895854693436168</v>
      </c>
      <c r="J29" s="22">
        <v>0.880434157013599</v>
      </c>
      <c r="K29" s="22">
        <v>0.881534455340557</v>
      </c>
      <c r="L29" s="22">
        <v>0.867792314041825</v>
      </c>
      <c r="M29" s="22">
        <v>0.869013346145071</v>
      </c>
      <c r="N29" s="22">
        <v>0.831266058501566</v>
      </c>
      <c r="O29" s="22">
        <v>0.863371063067219</v>
      </c>
      <c r="P29" s="22">
        <v>0.925402833651329</v>
      </c>
      <c r="Q29" s="22">
        <v>0.910339887198113</v>
      </c>
      <c r="R29" s="22">
        <v>0.90397571674954</v>
      </c>
      <c r="S29" s="22">
        <v>0.86875978600124</v>
      </c>
      <c r="T29" s="22">
        <v>0.880244102626861</v>
      </c>
      <c r="U29" s="22">
        <v>0.896555889078556</v>
      </c>
      <c r="V29" s="22">
        <v>0.897793130809174</v>
      </c>
      <c r="W29" s="22">
        <v>0.938096509003442</v>
      </c>
      <c r="X29" s="22">
        <v>0.923491205047151</v>
      </c>
      <c r="Y29" s="22">
        <v>0.919837256347543</v>
      </c>
      <c r="Z29" s="22">
        <v>0.885038863242239</v>
      </c>
      <c r="AA29" s="22">
        <v>0.900842282242388</v>
      </c>
      <c r="AB29" s="22">
        <v>0.93282110324324</v>
      </c>
      <c r="AC29" s="22">
        <v>0.897106307238751</v>
      </c>
      <c r="AD29" s="22">
        <v>0.936920322372186</v>
      </c>
      <c r="AE29" s="22">
        <v>0.905838265818247</v>
      </c>
      <c r="AF29" s="22">
        <v>0.915462248226596</v>
      </c>
      <c r="AG29" s="22">
        <v>0.913818433059283</v>
      </c>
      <c r="AH29" s="22">
        <v>0.969145211805507</v>
      </c>
      <c r="AI29" s="22">
        <v>0.91789235958</v>
      </c>
      <c r="AJ29" s="22">
        <v>0.922148419081976</v>
      </c>
      <c r="AK29" s="22">
        <v>1.02676217160188</v>
      </c>
      <c r="AL29" s="22">
        <v>1.05537328181879</v>
      </c>
      <c r="AM29" s="22">
        <v>1.05116721714175</v>
      </c>
      <c r="AN29" s="22">
        <v>1.0756518051375</v>
      </c>
      <c r="AO29" s="22">
        <v>1.01530709344358</v>
      </c>
      <c r="AP29" s="22">
        <v>1.09462315301281</v>
      </c>
      <c r="AQ29" s="22">
        <v>1.05804609740904</v>
      </c>
      <c r="AR29" s="22">
        <v>1.04213289835929</v>
      </c>
      <c r="AS29" s="22">
        <v>1.07365351791054</v>
      </c>
      <c r="AT29" s="22">
        <v>1.04690607466767</v>
      </c>
      <c r="AU29" s="22">
        <v>1.12084087157539</v>
      </c>
      <c r="AV29" s="22">
        <v>1.08036372373065</v>
      </c>
      <c r="AW29" s="22">
        <v>1.14438207672611</v>
      </c>
      <c r="AX29" s="22">
        <v>1.07107021160764</v>
      </c>
      <c r="AY29" s="22">
        <v>1.10729972791046</v>
      </c>
      <c r="AZ29" s="22">
        <v>1.11734907329916</v>
      </c>
      <c r="BA29" s="22">
        <v>1.16681292240184</v>
      </c>
      <c r="BB29" s="22">
        <v>1.14387502106772</v>
      </c>
      <c r="BC29" s="22">
        <v>1.13507604231772</v>
      </c>
      <c r="BD29" s="22">
        <v>1.19911981717995</v>
      </c>
      <c r="BE29" s="22">
        <v>1.17094243327417</v>
      </c>
      <c r="BF29" s="22">
        <v>1.21032549590057</v>
      </c>
      <c r="BG29" s="22">
        <v>1.25312905889919</v>
      </c>
      <c r="BH29" s="22">
        <v>1.23800504686699</v>
      </c>
      <c r="BI29" s="22">
        <v>1.2353938785192</v>
      </c>
      <c r="BJ29" s="22">
        <v>1.32000230631649</v>
      </c>
      <c r="BK29" s="22">
        <v>1.35894708717348</v>
      </c>
      <c r="BL29" s="22">
        <v>1.50613227663737</v>
      </c>
      <c r="BM29" s="22">
        <v>1.50523465280222</v>
      </c>
    </row>
    <row r="30" s="22" customFormat="1" spans="1:65">
      <c r="A30" s="22" t="s">
        <v>9</v>
      </c>
      <c r="B30" s="22">
        <v>0.945596766181867</v>
      </c>
      <c r="C30" s="22">
        <v>0.949025612701152</v>
      </c>
      <c r="D30" s="22">
        <v>0.969121079021088</v>
      </c>
      <c r="E30" s="22">
        <v>0.971829623912049</v>
      </c>
      <c r="F30" s="22">
        <v>0.974375793052956</v>
      </c>
      <c r="G30" s="22">
        <v>0.976505821932537</v>
      </c>
      <c r="H30" s="22">
        <v>0.978792357559158</v>
      </c>
      <c r="I30" s="22">
        <v>0.980971993488024</v>
      </c>
      <c r="J30" s="22">
        <v>0.981027329802156</v>
      </c>
      <c r="K30" s="22">
        <v>0.982127628129114</v>
      </c>
      <c r="L30" s="22">
        <v>0.983861359567083</v>
      </c>
      <c r="M30" s="22">
        <v>0.985082391670329</v>
      </c>
      <c r="N30" s="22">
        <v>0.986024785868577</v>
      </c>
      <c r="O30" s="22">
        <v>0.987178044960828</v>
      </c>
      <c r="P30" s="22">
        <v>0.987306324598134</v>
      </c>
      <c r="Q30" s="22">
        <v>0.987719250881619</v>
      </c>
      <c r="R30" s="22">
        <v>0.989093016801396</v>
      </c>
      <c r="S30" s="22">
        <v>0.992566767894849</v>
      </c>
      <c r="T30" s="22">
        <v>0.996313148152119</v>
      </c>
      <c r="U30" s="22">
        <v>0.997149061867113</v>
      </c>
      <c r="V30" s="22">
        <v>0.998386303597731</v>
      </c>
      <c r="W30" s="22">
        <v>0.999999999950247</v>
      </c>
      <c r="X30" s="22">
        <v>1.00087056873066</v>
      </c>
      <c r="Y30" s="22">
        <v>1.0049545563994</v>
      </c>
      <c r="Z30" s="22">
        <v>1.00884584513585</v>
      </c>
      <c r="AA30" s="22">
        <v>1.0091733913993</v>
      </c>
      <c r="AB30" s="22">
        <v>1.01020046692675</v>
      </c>
      <c r="AC30" s="22">
        <v>1.01317535276401</v>
      </c>
      <c r="AD30" s="22">
        <v>1.01429968605569</v>
      </c>
      <c r="AE30" s="22">
        <v>1.02190731134351</v>
      </c>
      <c r="AF30" s="22">
        <v>1.0237933573835</v>
      </c>
      <c r="AG30" s="22">
        <v>1.02988747858454</v>
      </c>
      <c r="AH30" s="22">
        <v>1.03104870275231</v>
      </c>
      <c r="AI30" s="22">
        <v>1.03396140510526</v>
      </c>
      <c r="AJ30" s="22">
        <v>1.06143127371229</v>
      </c>
      <c r="AK30" s="22">
        <v>1.11961740802208</v>
      </c>
      <c r="AL30" s="22">
        <v>1.148228518239</v>
      </c>
      <c r="AM30" s="22">
        <v>1.16723626266701</v>
      </c>
      <c r="AN30" s="22">
        <v>1.16850704155771</v>
      </c>
      <c r="AO30" s="22">
        <v>1.17006582081059</v>
      </c>
      <c r="AP30" s="22">
        <v>1.17974045306467</v>
      </c>
      <c r="AQ30" s="22">
        <v>1.189591015671</v>
      </c>
      <c r="AR30" s="22">
        <v>1.212367498463</v>
      </c>
      <c r="AS30" s="22">
        <v>1.21293637254085</v>
      </c>
      <c r="AT30" s="22">
        <v>1.21714067477138</v>
      </c>
      <c r="AU30" s="22">
        <v>1.244647853469</v>
      </c>
      <c r="AV30" s="22">
        <v>1.25059832383436</v>
      </c>
      <c r="AW30" s="22">
        <v>1.26045112225136</v>
      </c>
      <c r="AX30" s="22">
        <v>1.2645186208164</v>
      </c>
      <c r="AY30" s="22">
        <v>1.26979639164582</v>
      </c>
      <c r="AZ30" s="22">
        <v>1.27210780066617</v>
      </c>
      <c r="BA30" s="22">
        <v>1.27514403155875</v>
      </c>
      <c r="BB30" s="22">
        <v>1.28315787569803</v>
      </c>
      <c r="BC30" s="22">
        <v>1.29757270605308</v>
      </c>
      <c r="BD30" s="22">
        <v>1.32292679907356</v>
      </c>
      <c r="BE30" s="22">
        <v>1.32570116064118</v>
      </c>
      <c r="BF30" s="22">
        <v>1.32639454142583</v>
      </c>
      <c r="BG30" s="22">
        <v>1.3459842953194</v>
      </c>
      <c r="BH30" s="22">
        <v>1.3463361560239</v>
      </c>
      <c r="BI30" s="22">
        <v>1.37467673314951</v>
      </c>
      <c r="BJ30" s="22">
        <v>1.39738167</v>
      </c>
      <c r="BK30" s="22">
        <v>1.49049200543544</v>
      </c>
      <c r="BL30" s="22">
        <v>1.59898751305758</v>
      </c>
      <c r="BM30" s="22">
        <v>1.62130369832748</v>
      </c>
    </row>
    <row r="31" s="22" customFormat="1" spans="1:65">
      <c r="A31" s="22" t="s">
        <v>106</v>
      </c>
      <c r="B31" s="22">
        <v>0.135451240433845</v>
      </c>
      <c r="C31" s="22">
        <v>0.109260811107071</v>
      </c>
      <c r="D31" s="22">
        <v>0.204864020825757</v>
      </c>
      <c r="E31" s="22">
        <v>0.120186949753316</v>
      </c>
      <c r="F31" s="22">
        <v>0.110171370607206</v>
      </c>
      <c r="G31" s="22">
        <v>0.150233687191645</v>
      </c>
      <c r="H31" s="22">
        <v>0.140218108045535</v>
      </c>
      <c r="I31" s="22">
        <v>0.110171370607206</v>
      </c>
      <c r="J31" s="22">
        <v>0.130202528899425</v>
      </c>
      <c r="K31" s="22">
        <v>0.130202528899425</v>
      </c>
      <c r="L31" s="22">
        <v>0.150233687191645</v>
      </c>
      <c r="M31" s="22">
        <v>0.150233687191645</v>
      </c>
      <c r="N31" s="22">
        <v>0.200311582922193</v>
      </c>
      <c r="O31" s="22">
        <v>0.160249266337754</v>
      </c>
      <c r="P31" s="22">
        <v>0.0801246331688773</v>
      </c>
      <c r="Q31" s="22">
        <v>0.100155791461097</v>
      </c>
      <c r="R31" s="22">
        <v>0.110171370607206</v>
      </c>
      <c r="S31" s="22">
        <v>0.160249266337754</v>
      </c>
      <c r="T31" s="22">
        <v>0.150233687191645</v>
      </c>
      <c r="U31" s="22">
        <v>0.130202528899425</v>
      </c>
      <c r="V31" s="22">
        <v>0.130202528899425</v>
      </c>
      <c r="W31" s="22">
        <v>0.0801246331688772</v>
      </c>
      <c r="X31" s="22">
        <v>0.100155791461096</v>
      </c>
      <c r="Y31" s="22">
        <v>0.110171370607206</v>
      </c>
      <c r="Z31" s="22">
        <v>0.160249266337754</v>
      </c>
      <c r="AA31" s="22">
        <v>0.140218108045535</v>
      </c>
      <c r="AB31" s="22">
        <v>0.100155791461097</v>
      </c>
      <c r="AC31" s="22">
        <v>0.150233687191645</v>
      </c>
      <c r="AD31" s="22">
        <v>0.100155791461096</v>
      </c>
      <c r="AE31" s="22">
        <v>0.150233687191645</v>
      </c>
      <c r="AF31" s="22">
        <v>0.140218108045535</v>
      </c>
      <c r="AG31" s="22">
        <v>0.150233687191645</v>
      </c>
      <c r="AH31" s="22">
        <v>0.0801246331688771</v>
      </c>
      <c r="AI31" s="22">
        <v>0.150233687191645</v>
      </c>
      <c r="AJ31" s="22">
        <v>0.180280424629974</v>
      </c>
      <c r="AK31" s="22">
        <v>0.120186949753316</v>
      </c>
      <c r="AL31" s="22">
        <v>0.120186949753316</v>
      </c>
      <c r="AM31" s="22">
        <v>0.150233687191645</v>
      </c>
      <c r="AN31" s="22">
        <v>0.120186949753316</v>
      </c>
      <c r="AO31" s="22">
        <v>0.200311582922193</v>
      </c>
      <c r="AP31" s="22">
        <v>0.110171370607206</v>
      </c>
      <c r="AQ31" s="22">
        <v>0.170264845483864</v>
      </c>
      <c r="AR31" s="22">
        <v>0.220342741214412</v>
      </c>
      <c r="AS31" s="22">
        <v>0.180280424629974</v>
      </c>
      <c r="AT31" s="22">
        <v>0.220342741214412</v>
      </c>
      <c r="AU31" s="22">
        <v>0.160249266337754</v>
      </c>
      <c r="AV31" s="22">
        <v>0.220342741214412</v>
      </c>
      <c r="AW31" s="22">
        <v>0.150233687191645</v>
      </c>
      <c r="AX31" s="22">
        <v>0.250389478652741</v>
      </c>
      <c r="AY31" s="22">
        <v>0.210327162068302</v>
      </c>
      <c r="AZ31" s="22">
        <v>0.200311582922193</v>
      </c>
      <c r="BA31" s="22">
        <v>0.140218108045535</v>
      </c>
      <c r="BB31" s="22">
        <v>0.180280424629974</v>
      </c>
      <c r="BC31" s="22">
        <v>0.210327162068302</v>
      </c>
      <c r="BD31" s="22">
        <v>0.160249266337754</v>
      </c>
      <c r="BE31" s="22">
        <v>0.200311582922193</v>
      </c>
      <c r="BF31" s="22">
        <v>0.150233687191645</v>
      </c>
      <c r="BG31" s="22">
        <v>0.120186949753316</v>
      </c>
      <c r="BH31" s="22">
        <v>0.140218108045535</v>
      </c>
      <c r="BI31" s="22">
        <v>0.180280424629973</v>
      </c>
      <c r="BJ31" s="22">
        <v>0.100155791461096</v>
      </c>
      <c r="BK31" s="22">
        <v>0.170264845483864</v>
      </c>
      <c r="BL31" s="22">
        <v>0.120186949753316</v>
      </c>
      <c r="BM31" s="22">
        <v>0.150233687191645</v>
      </c>
    </row>
    <row r="32" s="22" customFormat="1"/>
    <row r="33" s="22" customFormat="1" spans="1:65">
      <c r="A33" s="22" t="s">
        <v>30</v>
      </c>
      <c r="B33" s="22">
        <v>0.581594647473055</v>
      </c>
      <c r="C33" s="22">
        <v>0.550184248342152</v>
      </c>
      <c r="D33" s="22">
        <v>0.819859822245502</v>
      </c>
      <c r="E33" s="22">
        <v>0.752505424640849</v>
      </c>
      <c r="F33" s="22">
        <v>0.760908109210736</v>
      </c>
      <c r="G33" s="22">
        <v>0.822852409449892</v>
      </c>
      <c r="H33" s="22">
        <v>0.831224784183043</v>
      </c>
      <c r="I33" s="22">
        <v>0.820730650395991</v>
      </c>
      <c r="J33" s="22">
        <v>0.840321560638907</v>
      </c>
      <c r="K33" s="22">
        <v>0.849421001740292</v>
      </c>
      <c r="L33" s="22">
        <v>0.877556550144054</v>
      </c>
      <c r="M33" s="22">
        <v>0.886728650984457</v>
      </c>
      <c r="N33" s="22">
        <v>0.916071666382709</v>
      </c>
      <c r="O33" s="22">
        <v>0.907330189374508</v>
      </c>
      <c r="P33" s="22">
        <v>0.855608332571048</v>
      </c>
      <c r="Q33" s="22">
        <v>0.876328067010405</v>
      </c>
      <c r="R33" s="22">
        <v>0.896407126854074</v>
      </c>
      <c r="S33" s="22">
        <v>0.946162895890263</v>
      </c>
      <c r="T33" s="22">
        <v>0.971879350907673</v>
      </c>
      <c r="U33" s="22">
        <v>0.975780717514236</v>
      </c>
      <c r="V33" s="22">
        <v>0.986289305921391</v>
      </c>
      <c r="W33" s="22">
        <v>1</v>
      </c>
      <c r="X33" s="22">
        <v>0.991183129057171</v>
      </c>
      <c r="Y33" s="22">
        <v>0.952793052422853</v>
      </c>
      <c r="Z33" s="22">
        <v>0.93596030355493</v>
      </c>
      <c r="AA33" s="22">
        <v>0.926359856164348</v>
      </c>
      <c r="AB33" s="22">
        <v>0.897095980907588</v>
      </c>
      <c r="AC33" s="22">
        <v>0.899852884950961</v>
      </c>
      <c r="AD33" s="22">
        <v>0.856286896804287</v>
      </c>
      <c r="AE33" s="22">
        <v>0.834564995073682</v>
      </c>
      <c r="AF33" s="22">
        <v>0.811164756468534</v>
      </c>
      <c r="AG33" s="22">
        <v>0.776260385250998</v>
      </c>
      <c r="AH33" s="22">
        <v>0.659825279287711</v>
      </c>
      <c r="AI33" s="22">
        <v>0.747138295862622</v>
      </c>
      <c r="AJ33" s="22">
        <v>0.618275598920405</v>
      </c>
      <c r="AK33" s="22">
        <v>0.224790710639585</v>
      </c>
      <c r="AL33" s="22">
        <v>0.150138936270284</v>
      </c>
      <c r="AM33" s="22">
        <v>0.164115914118144</v>
      </c>
      <c r="AN33" s="22">
        <v>0.113425839915993</v>
      </c>
      <c r="AO33" s="22">
        <v>0.243888670219882</v>
      </c>
      <c r="AP33" s="22">
        <v>0.0842918649963493</v>
      </c>
      <c r="AQ33" s="22">
        <v>0.155910009754539</v>
      </c>
      <c r="AR33" s="22">
        <v>0.191761497628858</v>
      </c>
      <c r="AS33" s="22">
        <v>0.13491376201021</v>
      </c>
      <c r="AT33" s="22">
        <v>0.18395539107566</v>
      </c>
      <c r="AU33" s="22">
        <v>0.0772315354734111</v>
      </c>
      <c r="AV33" s="22">
        <v>0.137784751968673</v>
      </c>
      <c r="AW33" s="22">
        <v>0.0570122946658902</v>
      </c>
      <c r="AX33" s="22">
        <v>0.156337639273999</v>
      </c>
      <c r="AY33" s="22">
        <v>0.106476553946171</v>
      </c>
      <c r="AZ33" s="22">
        <v>0.0942616035587674</v>
      </c>
      <c r="BA33" s="22">
        <v>0.0419308312322159</v>
      </c>
      <c r="BB33" s="22">
        <v>0.0677756129573229</v>
      </c>
      <c r="BC33" s="22">
        <v>0.0838587937161967</v>
      </c>
      <c r="BD33" s="22">
        <v>0.0354627784513428</v>
      </c>
      <c r="BE33" s="22">
        <v>0.0591187669197622</v>
      </c>
      <c r="BF33" s="22">
        <v>0.0293700501122593</v>
      </c>
      <c r="BG33" s="22">
        <v>0.0142756351510542</v>
      </c>
      <c r="BH33" s="22">
        <v>0.0205737371320641</v>
      </c>
      <c r="BI33" s="22">
        <v>0.0302306550336541</v>
      </c>
      <c r="BJ33" s="22">
        <v>0.00582192735823187</v>
      </c>
      <c r="BK33" s="22">
        <v>0.0107015276135819</v>
      </c>
      <c r="BL33" s="22">
        <v>0.00199034984111572</v>
      </c>
      <c r="BM33" s="22">
        <v>0.00320611556527824</v>
      </c>
    </row>
    <row r="34" s="22" customFormat="1" spans="53:65">
      <c r="BA34" s="22" t="s">
        <v>35</v>
      </c>
      <c r="BD34" s="22" t="s">
        <v>35</v>
      </c>
      <c r="BF34" s="22" t="s">
        <v>35</v>
      </c>
      <c r="BG34" s="22" t="s">
        <v>35</v>
      </c>
      <c r="BH34" s="22" t="s">
        <v>35</v>
      </c>
      <c r="BI34" s="22" t="s">
        <v>35</v>
      </c>
      <c r="BJ34" s="22" t="s">
        <v>6</v>
      </c>
      <c r="BK34" s="22" t="s">
        <v>35</v>
      </c>
      <c r="BL34" s="22" t="s">
        <v>6</v>
      </c>
      <c r="BM34" s="22" t="s">
        <v>6</v>
      </c>
    </row>
    <row r="35" spans="1:2">
      <c r="A35" s="11" t="s">
        <v>107</v>
      </c>
      <c r="B35" s="11" t="s">
        <v>108</v>
      </c>
    </row>
    <row r="36" spans="2:6">
      <c r="B36" s="11" t="s">
        <v>109</v>
      </c>
      <c r="C36" s="11" t="s">
        <v>110</v>
      </c>
      <c r="D36" s="11" t="s">
        <v>101</v>
      </c>
      <c r="F36" s="11" t="s">
        <v>9</v>
      </c>
    </row>
    <row r="37" spans="1:8">
      <c r="A37" s="11" t="s">
        <v>4</v>
      </c>
      <c r="B37" s="11">
        <v>0.909331283410278</v>
      </c>
      <c r="C37" s="11">
        <v>0.907900790187967</v>
      </c>
      <c r="D37" s="11">
        <v>0.975408856472844</v>
      </c>
      <c r="G37" s="11" t="s">
        <v>4</v>
      </c>
      <c r="H37" s="11" t="s">
        <v>5</v>
      </c>
    </row>
    <row r="38" spans="2:8">
      <c r="B38" s="11">
        <v>1.00477877308588</v>
      </c>
      <c r="C38" s="11">
        <v>1.18230852872741</v>
      </c>
      <c r="D38" s="11">
        <v>1.13137639562439</v>
      </c>
      <c r="F38" s="11" t="s">
        <v>109</v>
      </c>
      <c r="G38" s="11">
        <v>1</v>
      </c>
      <c r="H38" s="11">
        <v>0.493368061755305</v>
      </c>
    </row>
    <row r="39" spans="2:8">
      <c r="B39" s="11">
        <v>1.08588994350384</v>
      </c>
      <c r="C39" s="11">
        <v>0.909790681084624</v>
      </c>
      <c r="D39" s="11">
        <v>0.893214747902765</v>
      </c>
      <c r="F39" s="11" t="s">
        <v>110</v>
      </c>
      <c r="G39" s="11">
        <v>1</v>
      </c>
      <c r="H39" s="11">
        <v>1.29095003961732</v>
      </c>
    </row>
    <row r="40" spans="1:8">
      <c r="A40" s="11" t="s">
        <v>5</v>
      </c>
      <c r="B40" s="11">
        <v>0.502273323355993</v>
      </c>
      <c r="C40" s="11">
        <v>1.27039155662287</v>
      </c>
      <c r="D40" s="11">
        <v>0.90673045239407</v>
      </c>
      <c r="F40" s="11" t="s">
        <v>101</v>
      </c>
      <c r="G40" s="11">
        <v>1</v>
      </c>
      <c r="H40" s="11">
        <v>0.919797526708061</v>
      </c>
    </row>
    <row r="41" spans="2:4">
      <c r="B41" s="11">
        <v>0.495015140795833</v>
      </c>
      <c r="C41" s="11">
        <v>1.36251605434324</v>
      </c>
      <c r="D41" s="11">
        <v>0.824016792653199</v>
      </c>
    </row>
    <row r="42" spans="2:4">
      <c r="B42" s="11">
        <v>0.48281572111409</v>
      </c>
      <c r="C42" s="11">
        <v>1.23994250788587</v>
      </c>
      <c r="D42" s="11">
        <v>1.02864533507691</v>
      </c>
    </row>
    <row r="44" spans="1:4">
      <c r="A44" s="11" t="s">
        <v>111</v>
      </c>
      <c r="B44" s="11">
        <v>0.000591571304741005</v>
      </c>
      <c r="C44" s="11">
        <v>0.0415884725596047</v>
      </c>
      <c r="D44" s="11">
        <v>0.431182038394227</v>
      </c>
    </row>
    <row r="45" spans="2:4">
      <c r="B45" s="11" t="s">
        <v>10</v>
      </c>
      <c r="C45" s="11" t="s">
        <v>35</v>
      </c>
      <c r="D45" s="11" t="s">
        <v>33</v>
      </c>
    </row>
    <row r="47" spans="1:2">
      <c r="A47" s="11" t="s">
        <v>112</v>
      </c>
      <c r="B47" s="11" t="s">
        <v>8</v>
      </c>
    </row>
    <row r="48" spans="2:5">
      <c r="B48" s="11" t="s">
        <v>113</v>
      </c>
      <c r="C48" s="11" t="s">
        <v>114</v>
      </c>
      <c r="D48" s="11" t="s">
        <v>115</v>
      </c>
      <c r="E48" s="11" t="s">
        <v>116</v>
      </c>
    </row>
    <row r="49" spans="2:5">
      <c r="B49" s="11">
        <v>1.1059322028</v>
      </c>
      <c r="C49" s="11">
        <v>1.6906779652</v>
      </c>
      <c r="D49" s="11">
        <v>1.1059322028</v>
      </c>
      <c r="E49" s="11">
        <v>1.2457627112</v>
      </c>
    </row>
    <row r="50" spans="2:5">
      <c r="B50" s="11">
        <v>0.9788135588</v>
      </c>
      <c r="C50" s="11">
        <v>1.7415254228</v>
      </c>
      <c r="D50" s="11">
        <v>1.2966101688</v>
      </c>
      <c r="E50" s="11">
        <v>1.4364406772</v>
      </c>
    </row>
    <row r="51" spans="2:5">
      <c r="B51" s="11">
        <v>0.9152542368</v>
      </c>
      <c r="C51" s="11">
        <v>1.8813559312</v>
      </c>
      <c r="D51" s="11">
        <v>1.1694915248</v>
      </c>
      <c r="E51" s="11">
        <v>1.4999999992</v>
      </c>
    </row>
    <row r="52" spans="1:5">
      <c r="A52" s="11" t="s">
        <v>2</v>
      </c>
      <c r="B52" s="11">
        <v>0.999999999466667</v>
      </c>
      <c r="C52" s="11">
        <v>1.77118643973333</v>
      </c>
      <c r="D52" s="11">
        <v>1.19067796546667</v>
      </c>
      <c r="E52" s="11">
        <v>1.39406779586667</v>
      </c>
    </row>
    <row r="53" spans="1:5">
      <c r="A53" s="11" t="s">
        <v>117</v>
      </c>
      <c r="C53" s="11" t="s">
        <v>118</v>
      </c>
      <c r="D53" s="11">
        <v>0.1419</v>
      </c>
      <c r="E53" s="11">
        <v>0.0052</v>
      </c>
    </row>
    <row r="54" spans="3:5">
      <c r="C54" s="11" t="s">
        <v>10</v>
      </c>
      <c r="D54" s="11" t="s">
        <v>33</v>
      </c>
      <c r="E54" s="11" t="s">
        <v>6</v>
      </c>
    </row>
  </sheetData>
  <mergeCells count="1">
    <mergeCell ref="B1:F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0"/>
  <sheetViews>
    <sheetView zoomScale="103" zoomScaleNormal="103" topLeftCell="A20" workbookViewId="0">
      <selection activeCell="A43" sqref="A43"/>
    </sheetView>
  </sheetViews>
  <sheetFormatPr defaultColWidth="9.06666666666667" defaultRowHeight="13.2" outlineLevelCol="5"/>
  <cols>
    <col min="1" max="1" width="16.275" style="15" customWidth="1"/>
    <col min="2" max="3" width="12.6666666666667" style="15"/>
    <col min="4" max="4" width="13.6333333333333" style="15" customWidth="1"/>
    <col min="5" max="6" width="12.6666666666667" style="15"/>
    <col min="7" max="16384" width="9.06666666666667" style="15"/>
  </cols>
  <sheetData>
    <row r="1" spans="1:2">
      <c r="A1" s="15" t="s">
        <v>119</v>
      </c>
      <c r="B1" s="15" t="s">
        <v>120</v>
      </c>
    </row>
    <row r="2" spans="2:5">
      <c r="B2" s="15" t="s">
        <v>121</v>
      </c>
      <c r="C2" s="15" t="s">
        <v>122</v>
      </c>
      <c r="D2" s="15" t="s">
        <v>123</v>
      </c>
      <c r="E2" s="15" t="s">
        <v>124</v>
      </c>
    </row>
    <row r="3" ht="14" spans="1:5">
      <c r="A3" s="15">
        <v>1</v>
      </c>
      <c r="B3" s="16">
        <v>0.95235</v>
      </c>
      <c r="C3" s="16">
        <v>0.81674</v>
      </c>
      <c r="D3" s="16">
        <v>0.45981</v>
      </c>
      <c r="E3" s="16">
        <v>0.33232</v>
      </c>
    </row>
    <row r="4" ht="14" spans="1:5">
      <c r="A4" s="15">
        <v>2</v>
      </c>
      <c r="B4" s="16">
        <v>0.92224</v>
      </c>
      <c r="C4" s="16">
        <v>0.83526</v>
      </c>
      <c r="D4" s="16">
        <v>0.37462</v>
      </c>
      <c r="E4" s="16">
        <v>0.37892</v>
      </c>
    </row>
    <row r="5" ht="14" spans="1:5">
      <c r="A5" s="15">
        <v>3</v>
      </c>
      <c r="B5" s="16">
        <v>1.12624</v>
      </c>
      <c r="C5" s="16">
        <v>0.74452</v>
      </c>
      <c r="D5" s="16">
        <v>0.42115</v>
      </c>
      <c r="E5" s="16">
        <v>0.42325</v>
      </c>
    </row>
    <row r="6" spans="1:5">
      <c r="A6" s="15" t="s">
        <v>9</v>
      </c>
      <c r="B6" s="15">
        <v>1.00027666666667</v>
      </c>
      <c r="C6" s="15">
        <v>0.79884</v>
      </c>
      <c r="D6" s="15">
        <v>0.418526666666667</v>
      </c>
      <c r="E6" s="15">
        <v>0.378163333333333</v>
      </c>
    </row>
    <row r="7" spans="1:5">
      <c r="A7" s="15" t="s">
        <v>106</v>
      </c>
      <c r="B7" s="15">
        <v>0.110121405881569</v>
      </c>
      <c r="C7" s="15">
        <v>0.0479452229111515</v>
      </c>
      <c r="D7" s="15">
        <v>0.0426555439929364</v>
      </c>
      <c r="E7" s="15">
        <v>0.045469722160283</v>
      </c>
    </row>
    <row r="8" ht="15" spans="1:5">
      <c r="A8" s="15" t="s">
        <v>125</v>
      </c>
      <c r="C8" s="15">
        <v>0.0164</v>
      </c>
      <c r="D8" s="17" t="s">
        <v>126</v>
      </c>
      <c r="E8" s="15" t="s">
        <v>127</v>
      </c>
    </row>
    <row r="9" spans="3:5">
      <c r="C9" s="15" t="s">
        <v>35</v>
      </c>
      <c r="D9" s="15" t="s">
        <v>10</v>
      </c>
      <c r="E9" s="15" t="s">
        <v>10</v>
      </c>
    </row>
    <row r="11" spans="1:6">
      <c r="A11" s="15" t="s">
        <v>128</v>
      </c>
      <c r="B11" s="18" t="s">
        <v>120</v>
      </c>
      <c r="C11" s="18"/>
      <c r="D11" s="18"/>
      <c r="E11" s="18"/>
      <c r="F11" s="18"/>
    </row>
    <row r="12" spans="1:6">
      <c r="A12" s="15" t="s">
        <v>129</v>
      </c>
      <c r="B12" s="15">
        <v>1.01966526536309</v>
      </c>
      <c r="C12" s="15" t="s">
        <v>130</v>
      </c>
      <c r="D12" s="15">
        <v>0.274453712223871</v>
      </c>
      <c r="E12" s="15" t="s">
        <v>131</v>
      </c>
      <c r="F12" s="15">
        <v>0.337499605899261</v>
      </c>
    </row>
    <row r="13" spans="1:6">
      <c r="A13" s="15" t="s">
        <v>132</v>
      </c>
      <c r="B13" s="15">
        <v>0.912986635255456</v>
      </c>
      <c r="C13" s="15" t="s">
        <v>133</v>
      </c>
      <c r="D13" s="15">
        <v>0.244438889685522</v>
      </c>
      <c r="E13" s="15" t="s">
        <v>134</v>
      </c>
      <c r="F13" s="15">
        <v>0.229053755026558</v>
      </c>
    </row>
    <row r="14" spans="1:6">
      <c r="A14" s="15" t="s">
        <v>135</v>
      </c>
      <c r="B14" s="15">
        <v>0.968006545478007</v>
      </c>
      <c r="C14" s="15" t="s">
        <v>136</v>
      </c>
      <c r="D14" s="15">
        <v>0.21159453911057</v>
      </c>
      <c r="E14" s="15" t="s">
        <v>137</v>
      </c>
      <c r="F14" s="15">
        <v>0.28022692247267</v>
      </c>
    </row>
    <row r="15" spans="1:6">
      <c r="A15" s="15" t="s">
        <v>138</v>
      </c>
      <c r="B15" s="15">
        <v>0.787647654008266</v>
      </c>
      <c r="C15" s="15" t="s">
        <v>139</v>
      </c>
      <c r="D15" s="15">
        <v>0.402161156282959</v>
      </c>
      <c r="E15" s="15" t="s">
        <v>140</v>
      </c>
      <c r="F15" s="15">
        <v>0.376378924579115</v>
      </c>
    </row>
    <row r="16" spans="1:6">
      <c r="A16" s="15" t="s">
        <v>141</v>
      </c>
      <c r="B16" s="15">
        <v>0.915995536595752</v>
      </c>
      <c r="C16" s="15" t="s">
        <v>142</v>
      </c>
      <c r="D16" s="15">
        <v>0.323525668969572</v>
      </c>
      <c r="E16" s="15" t="s">
        <v>143</v>
      </c>
      <c r="F16" s="15">
        <v>0.453517985188584</v>
      </c>
    </row>
    <row r="17" spans="1:6">
      <c r="A17" s="15" t="s">
        <v>144</v>
      </c>
      <c r="B17" s="15">
        <v>0.775007016650465</v>
      </c>
      <c r="C17" s="15" t="s">
        <v>145</v>
      </c>
      <c r="D17" s="15">
        <v>0.375510887268911</v>
      </c>
      <c r="E17" s="15" t="s">
        <v>146</v>
      </c>
      <c r="F17" s="15">
        <v>0.422946878722384</v>
      </c>
    </row>
    <row r="18" spans="1:6">
      <c r="A18" s="15" t="s">
        <v>147</v>
      </c>
      <c r="B18" s="15">
        <v>1.20282418622989</v>
      </c>
      <c r="C18" s="15" t="s">
        <v>148</v>
      </c>
      <c r="D18" s="15">
        <v>0.0307767622807395</v>
      </c>
      <c r="E18" s="15" t="s">
        <v>149</v>
      </c>
      <c r="F18" s="15">
        <v>0.179663511626736</v>
      </c>
    </row>
    <row r="19" spans="1:6">
      <c r="A19" s="15" t="s">
        <v>150</v>
      </c>
      <c r="B19" s="15">
        <v>1.27792338352847</v>
      </c>
      <c r="C19" s="15" t="s">
        <v>151</v>
      </c>
      <c r="D19" s="15">
        <v>0.038084094107172</v>
      </c>
      <c r="E19" s="15" t="s">
        <v>152</v>
      </c>
      <c r="F19" s="15">
        <v>0.218288270307632</v>
      </c>
    </row>
    <row r="20" spans="1:6">
      <c r="A20" s="15" t="s">
        <v>153</v>
      </c>
      <c r="B20" s="15">
        <v>1.13994376492348</v>
      </c>
      <c r="C20" s="15" t="s">
        <v>154</v>
      </c>
      <c r="D20" s="15">
        <v>0.0406862621026615</v>
      </c>
      <c r="E20" s="15" t="s">
        <v>155</v>
      </c>
      <c r="F20" s="15">
        <v>0.165340746200629</v>
      </c>
    </row>
    <row r="22" spans="1:6">
      <c r="A22" s="15" t="s">
        <v>9</v>
      </c>
      <c r="B22" s="15">
        <v>1</v>
      </c>
      <c r="D22" s="15">
        <v>0.215692441336887</v>
      </c>
      <c r="F22" s="15">
        <v>0.295879622224841</v>
      </c>
    </row>
    <row r="23" spans="1:6">
      <c r="A23" s="15" t="s">
        <v>106</v>
      </c>
      <c r="B23" s="15">
        <v>0.176676631054966</v>
      </c>
      <c r="D23" s="15">
        <v>0.146885268357505</v>
      </c>
      <c r="F23" s="15">
        <v>0.106352013272655</v>
      </c>
    </row>
    <row r="24" ht="15" spans="1:6">
      <c r="A24" s="15" t="s">
        <v>156</v>
      </c>
      <c r="D24" s="17" t="s">
        <v>126</v>
      </c>
      <c r="F24" s="17" t="s">
        <v>126</v>
      </c>
    </row>
    <row r="25" spans="4:6">
      <c r="D25" s="15" t="s">
        <v>10</v>
      </c>
      <c r="F25" s="15" t="s">
        <v>10</v>
      </c>
    </row>
    <row r="27" spans="1:1">
      <c r="A27" s="19" t="s">
        <v>157</v>
      </c>
    </row>
    <row r="28" spans="1:5">
      <c r="A28" s="20"/>
      <c r="B28" s="20" t="s">
        <v>13</v>
      </c>
      <c r="C28" s="20"/>
      <c r="D28" s="20"/>
      <c r="E28" s="20" t="s">
        <v>13</v>
      </c>
    </row>
    <row r="29" spans="1:5">
      <c r="A29" s="21" t="s">
        <v>158</v>
      </c>
      <c r="B29" s="20">
        <v>0.148683939221243</v>
      </c>
      <c r="C29" s="20"/>
      <c r="D29" s="21" t="s">
        <v>159</v>
      </c>
      <c r="E29" s="20">
        <v>0.103998742885923</v>
      </c>
    </row>
    <row r="30" spans="1:5">
      <c r="A30" s="21" t="s">
        <v>160</v>
      </c>
      <c r="B30" s="20">
        <v>0.127040131672465</v>
      </c>
      <c r="C30" s="20"/>
      <c r="D30" s="21" t="s">
        <v>161</v>
      </c>
      <c r="E30" s="20">
        <v>0.0722030687814596</v>
      </c>
    </row>
    <row r="31" spans="1:5">
      <c r="A31" s="21" t="s">
        <v>162</v>
      </c>
      <c r="B31" s="20">
        <v>0.12565299490176</v>
      </c>
      <c r="C31" s="20"/>
      <c r="D31" s="21" t="s">
        <v>163</v>
      </c>
      <c r="E31" s="20">
        <v>0.0972706915330351</v>
      </c>
    </row>
    <row r="32" spans="1:5">
      <c r="A32" s="20" t="s">
        <v>164</v>
      </c>
      <c r="B32" s="20">
        <v>0.17578072718027</v>
      </c>
      <c r="C32" s="20"/>
      <c r="D32" s="20" t="s">
        <v>165</v>
      </c>
      <c r="E32" s="20">
        <v>0.208335191727481</v>
      </c>
    </row>
    <row r="33" spans="1:5">
      <c r="A33" s="20" t="s">
        <v>166</v>
      </c>
      <c r="B33" s="20">
        <v>0.130850477494269</v>
      </c>
      <c r="C33" s="20"/>
      <c r="D33" s="20" t="s">
        <v>167</v>
      </c>
      <c r="E33" s="20">
        <v>0.18179701567482</v>
      </c>
    </row>
    <row r="34" spans="1:5">
      <c r="A34" s="20" t="s">
        <v>168</v>
      </c>
      <c r="B34" s="20">
        <v>0.163749999583677</v>
      </c>
      <c r="C34" s="20"/>
      <c r="D34" s="20" t="s">
        <v>169</v>
      </c>
      <c r="E34" s="20">
        <v>0.206638837478312</v>
      </c>
    </row>
    <row r="35" spans="1:5">
      <c r="A35" s="20" t="s">
        <v>170</v>
      </c>
      <c r="B35" s="20">
        <v>0.171360471233616</v>
      </c>
      <c r="C35" s="20"/>
      <c r="D35" s="20"/>
      <c r="E35" s="20"/>
    </row>
    <row r="36" spans="1:5">
      <c r="A36" s="20" t="s">
        <v>171</v>
      </c>
      <c r="B36" s="20">
        <f>AVERAGE(B29:B32)</f>
        <v>0.144289448243934</v>
      </c>
      <c r="C36" s="20"/>
      <c r="D36" s="20" t="s">
        <v>172</v>
      </c>
      <c r="E36" s="20">
        <f>AVERAGE(E29:E31)</f>
        <v>0.0911575010668059</v>
      </c>
    </row>
    <row r="37" spans="1:5">
      <c r="A37" s="20" t="s">
        <v>173</v>
      </c>
      <c r="B37" s="20">
        <f>AVERAGE(B33:B35)</f>
        <v>0.155320316103854</v>
      </c>
      <c r="C37" s="20"/>
      <c r="D37" s="20" t="s">
        <v>174</v>
      </c>
      <c r="E37" s="20">
        <f>AVERAGE(E32:E34)</f>
        <v>0.198923681626871</v>
      </c>
    </row>
    <row r="38" spans="1:5">
      <c r="A38" s="20" t="s">
        <v>30</v>
      </c>
      <c r="B38" s="20"/>
      <c r="C38" s="20"/>
      <c r="D38" s="20"/>
      <c r="E38" s="20"/>
    </row>
    <row r="39" spans="1:6">
      <c r="A39" s="20" t="s">
        <v>175</v>
      </c>
      <c r="B39" s="20">
        <v>0.211683193992648</v>
      </c>
      <c r="C39" s="20" t="s">
        <v>33</v>
      </c>
      <c r="D39" s="20" t="s">
        <v>176</v>
      </c>
      <c r="E39" s="20">
        <v>0.00113219754857805</v>
      </c>
      <c r="F39" s="15" t="s">
        <v>6</v>
      </c>
    </row>
    <row r="40" spans="1:6">
      <c r="A40" s="20" t="s">
        <v>177</v>
      </c>
      <c r="B40" s="20">
        <v>0.0251101245855269</v>
      </c>
      <c r="C40" s="20" t="s">
        <v>35</v>
      </c>
      <c r="D40" s="20" t="s">
        <v>178</v>
      </c>
      <c r="E40" s="20">
        <v>0.0223457544664934</v>
      </c>
      <c r="F40" s="15" t="s">
        <v>35</v>
      </c>
    </row>
  </sheetData>
  <mergeCells count="1">
    <mergeCell ref="B11:F1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2"/>
  <sheetViews>
    <sheetView zoomScale="86" zoomScaleNormal="86" workbookViewId="0">
      <selection activeCell="B33" sqref="B33"/>
    </sheetView>
  </sheetViews>
  <sheetFormatPr defaultColWidth="9.06666666666667" defaultRowHeight="13.6"/>
  <cols>
    <col min="1" max="1" width="9.06666666666667" style="11"/>
    <col min="2" max="7" width="12.6666666666667" style="11"/>
    <col min="8" max="8" width="9.06666666666667" style="11"/>
    <col min="9" max="10" width="12.6666666666667" style="11"/>
    <col min="11" max="11" width="9.06666666666667" style="11"/>
    <col min="12" max="13" width="12.6666666666667" style="11"/>
    <col min="14" max="14" width="9.06666666666667" style="11"/>
    <col min="15" max="16" width="12.6666666666667" style="11"/>
    <col min="17" max="17" width="9.06666666666667" style="11"/>
    <col min="18" max="18" width="12.6666666666667" style="11"/>
    <col min="19" max="21" width="9.06666666666667" style="11"/>
    <col min="22" max="23" width="12.6666666666667" style="11"/>
    <col min="24" max="25" width="9.06666666666667" style="11"/>
    <col min="26" max="26" width="12.6666666666667" style="11"/>
    <col min="27" max="16384" width="9.06666666666667" style="11"/>
  </cols>
  <sheetData>
    <row r="1" spans="1:5">
      <c r="A1" s="11" t="s">
        <v>179</v>
      </c>
      <c r="B1" s="12" t="s">
        <v>180</v>
      </c>
      <c r="C1" s="12"/>
      <c r="D1" s="12"/>
      <c r="E1" s="12"/>
    </row>
    <row r="2" ht="15.6" spans="2:5">
      <c r="B2" s="9" t="s">
        <v>4</v>
      </c>
      <c r="C2" s="9" t="s">
        <v>5</v>
      </c>
      <c r="D2" s="9" t="s">
        <v>113</v>
      </c>
      <c r="E2" s="9" t="s">
        <v>114</v>
      </c>
    </row>
    <row r="3" ht="15.6" spans="1:6">
      <c r="A3" s="11">
        <v>1</v>
      </c>
      <c r="B3" s="13">
        <v>1.01667043563319</v>
      </c>
      <c r="C3" s="13">
        <v>1.42613904470012</v>
      </c>
      <c r="D3" s="13">
        <v>1.35044366529312</v>
      </c>
      <c r="E3" s="13">
        <v>1.11927173217055</v>
      </c>
      <c r="F3" s="7"/>
    </row>
    <row r="4" ht="15.6" spans="1:6">
      <c r="A4" s="11">
        <v>2</v>
      </c>
      <c r="B4" s="13">
        <v>1.10229313358011</v>
      </c>
      <c r="C4" s="13">
        <v>1.40292378336353</v>
      </c>
      <c r="D4" s="13">
        <v>1.51992058340369</v>
      </c>
      <c r="E4" s="13">
        <v>0.998211503977057</v>
      </c>
      <c r="F4" s="7"/>
    </row>
    <row r="5" ht="15.6" spans="1:6">
      <c r="A5" s="11">
        <v>3</v>
      </c>
      <c r="B5" s="13">
        <v>0.881036430786702</v>
      </c>
      <c r="C5" s="13">
        <v>1.31138684951307</v>
      </c>
      <c r="D5" s="13">
        <v>1.37769002466514</v>
      </c>
      <c r="E5" s="13">
        <v>1.01282736061686</v>
      </c>
      <c r="F5" s="7"/>
    </row>
    <row r="6" ht="15.6" spans="2:6">
      <c r="B6" s="13"/>
      <c r="C6" s="13"/>
      <c r="D6" s="13"/>
      <c r="E6" s="13"/>
      <c r="F6" s="7"/>
    </row>
    <row r="7" ht="15.6" spans="1:6">
      <c r="A7" s="11" t="s">
        <v>106</v>
      </c>
      <c r="B7" s="13">
        <f>AVERAGE(B3:B5)</f>
        <v>1</v>
      </c>
      <c r="C7" s="13">
        <f>AVERAGE(C3:C5)</f>
        <v>1.38014989252557</v>
      </c>
      <c r="D7" s="13">
        <f>AVERAGE(D3:D5)</f>
        <v>1.41601809112065</v>
      </c>
      <c r="E7" s="13">
        <f>AVERAGE(E3:E5)</f>
        <v>1.04343686558815</v>
      </c>
      <c r="F7" s="7"/>
    </row>
    <row r="8" ht="15.6" spans="2:6">
      <c r="B8" s="13">
        <f>STDEV(B3:B5)</f>
        <v>0.111566391448781</v>
      </c>
      <c r="C8" s="13">
        <f>STDEV(C3:C5)</f>
        <v>0.0606712794737826</v>
      </c>
      <c r="D8" s="13">
        <f>STDEV(D3:D5)</f>
        <v>0.0910076202948279</v>
      </c>
      <c r="E8" s="13">
        <f>STDEV(E3:E5)</f>
        <v>0.0660802622460468</v>
      </c>
      <c r="F8" s="7"/>
    </row>
    <row r="9" spans="1:5">
      <c r="A9" s="11" t="s">
        <v>3</v>
      </c>
      <c r="B9" s="13"/>
      <c r="C9" s="13">
        <f>TTEST(B3:B5,C3:C5,2,2)</f>
        <v>0.00658495261554887</v>
      </c>
      <c r="D9" s="13"/>
      <c r="E9" s="13">
        <f>TTEST(D3:D5,E3:E5,2,2)</f>
        <v>0.00457027871490185</v>
      </c>
    </row>
    <row r="10" spans="2:5">
      <c r="B10" s="13"/>
      <c r="C10" s="13" t="s">
        <v>6</v>
      </c>
      <c r="D10" s="13"/>
      <c r="E10" s="13" t="s">
        <v>6</v>
      </c>
    </row>
    <row r="13" spans="1:1">
      <c r="A13" s="11" t="s">
        <v>181</v>
      </c>
    </row>
    <row r="14" spans="2:18">
      <c r="B14" s="12" t="s">
        <v>182</v>
      </c>
      <c r="C14" s="12"/>
      <c r="E14" s="12" t="s">
        <v>183</v>
      </c>
      <c r="F14" s="12"/>
      <c r="H14" s="12" t="s">
        <v>184</v>
      </c>
      <c r="I14" s="12"/>
      <c r="K14" s="12" t="s">
        <v>185</v>
      </c>
      <c r="L14" s="12"/>
      <c r="N14" s="12" t="s">
        <v>183</v>
      </c>
      <c r="O14" s="12"/>
      <c r="Q14" s="12" t="s">
        <v>184</v>
      </c>
      <c r="R14" s="12"/>
    </row>
    <row r="15" spans="2:18">
      <c r="B15" s="11" t="s">
        <v>4</v>
      </c>
      <c r="C15" s="11" t="s">
        <v>5</v>
      </c>
      <c r="E15" s="11" t="s">
        <v>4</v>
      </c>
      <c r="F15" s="11" t="s">
        <v>5</v>
      </c>
      <c r="H15" s="11" t="s">
        <v>4</v>
      </c>
      <c r="I15" s="11" t="s">
        <v>5</v>
      </c>
      <c r="K15" s="11" t="s">
        <v>113</v>
      </c>
      <c r="L15" s="11" t="s">
        <v>114</v>
      </c>
      <c r="N15" s="11" t="s">
        <v>113</v>
      </c>
      <c r="O15" s="11" t="s">
        <v>114</v>
      </c>
      <c r="Q15" s="11" t="s">
        <v>113</v>
      </c>
      <c r="R15" s="11" t="s">
        <v>114</v>
      </c>
    </row>
    <row r="16" spans="2:18">
      <c r="B16" s="11">
        <v>1</v>
      </c>
      <c r="C16" s="11">
        <v>0.9023</v>
      </c>
      <c r="E16" s="11">
        <v>1</v>
      </c>
      <c r="F16" s="11">
        <v>0.6359</v>
      </c>
      <c r="H16" s="11">
        <v>1</v>
      </c>
      <c r="I16" s="11">
        <v>0.704754516236285</v>
      </c>
      <c r="K16" s="11">
        <v>1</v>
      </c>
      <c r="L16" s="11">
        <v>0.906</v>
      </c>
      <c r="N16" s="11">
        <v>1</v>
      </c>
      <c r="O16" s="11">
        <v>1.393</v>
      </c>
      <c r="Q16" s="11">
        <v>1</v>
      </c>
      <c r="R16" s="11">
        <v>1.53752759381898</v>
      </c>
    </row>
    <row r="17" spans="2:18">
      <c r="B17" s="11">
        <v>1</v>
      </c>
      <c r="C17" s="11">
        <v>1.3302</v>
      </c>
      <c r="E17" s="11">
        <v>1</v>
      </c>
      <c r="F17" s="11">
        <v>0.7624</v>
      </c>
      <c r="H17" s="11">
        <v>1</v>
      </c>
      <c r="I17" s="11">
        <v>0.573146895203729</v>
      </c>
      <c r="K17" s="11">
        <v>1</v>
      </c>
      <c r="L17" s="11">
        <v>1.135</v>
      </c>
      <c r="N17" s="11">
        <v>1</v>
      </c>
      <c r="O17" s="11">
        <v>1.532</v>
      </c>
      <c r="Q17" s="11">
        <v>1</v>
      </c>
      <c r="R17" s="11">
        <v>1.34977973568282</v>
      </c>
    </row>
    <row r="18" spans="2:18">
      <c r="B18" s="11">
        <v>1</v>
      </c>
      <c r="C18" s="11">
        <v>0.9234</v>
      </c>
      <c r="E18" s="11">
        <v>1</v>
      </c>
      <c r="F18" s="11">
        <v>0.4324</v>
      </c>
      <c r="H18" s="11">
        <v>1</v>
      </c>
      <c r="I18" s="11">
        <v>0.468269439029673</v>
      </c>
      <c r="K18" s="11">
        <v>1</v>
      </c>
      <c r="L18" s="11">
        <v>1.074</v>
      </c>
      <c r="N18" s="11">
        <v>1</v>
      </c>
      <c r="O18" s="11">
        <v>1.222</v>
      </c>
      <c r="Q18" s="11">
        <v>1</v>
      </c>
      <c r="R18" s="11">
        <v>1.13780260707635</v>
      </c>
    </row>
    <row r="20" spans="1:18">
      <c r="A20" s="11" t="s">
        <v>9</v>
      </c>
      <c r="B20" s="11">
        <v>1</v>
      </c>
      <c r="C20" s="11">
        <v>1.05196666666667</v>
      </c>
      <c r="E20" s="11">
        <v>1</v>
      </c>
      <c r="F20" s="11">
        <v>0.610233333333333</v>
      </c>
      <c r="H20" s="11">
        <v>1</v>
      </c>
      <c r="I20" s="11">
        <v>0.582056950156562</v>
      </c>
      <c r="K20" s="11">
        <v>1</v>
      </c>
      <c r="L20" s="11">
        <v>1.03833333333333</v>
      </c>
      <c r="N20" s="11">
        <v>1</v>
      </c>
      <c r="O20" s="11">
        <v>1.38233333333333</v>
      </c>
      <c r="Q20" s="11">
        <v>1</v>
      </c>
      <c r="R20" s="11">
        <v>1.34170331219272</v>
      </c>
    </row>
    <row r="21" spans="1:18">
      <c r="A21" s="11" t="s">
        <v>106</v>
      </c>
      <c r="B21" s="11">
        <v>0</v>
      </c>
      <c r="C21" s="11">
        <v>0.241187983393314</v>
      </c>
      <c r="E21" s="11">
        <v>0</v>
      </c>
      <c r="F21" s="11">
        <v>0.166490490218911</v>
      </c>
      <c r="H21" s="11">
        <v>0</v>
      </c>
      <c r="I21" s="11">
        <v>0.118494049406716</v>
      </c>
      <c r="K21" s="11">
        <v>0</v>
      </c>
      <c r="L21" s="11">
        <v>0.118593142016448</v>
      </c>
      <c r="N21" s="11">
        <v>0</v>
      </c>
      <c r="O21" s="11">
        <v>0.155275024821551</v>
      </c>
      <c r="Q21" s="11">
        <v>0</v>
      </c>
      <c r="R21" s="11">
        <v>0.199984843722952</v>
      </c>
    </row>
    <row r="22" spans="1:19">
      <c r="A22" s="11" t="s">
        <v>3</v>
      </c>
      <c r="C22" s="11">
        <v>0.727942399115359</v>
      </c>
      <c r="D22" s="11" t="s">
        <v>33</v>
      </c>
      <c r="F22" s="11">
        <v>0.0154138345705957</v>
      </c>
      <c r="G22" s="11" t="s">
        <v>35</v>
      </c>
      <c r="I22" s="11">
        <v>0.00363391721082315</v>
      </c>
      <c r="J22" s="11" t="s">
        <v>6</v>
      </c>
      <c r="L22" s="11">
        <v>0.605444590458777</v>
      </c>
      <c r="M22" s="11" t="s">
        <v>33</v>
      </c>
      <c r="O22" s="11">
        <v>0.0130035595768933</v>
      </c>
      <c r="P22" s="11" t="s">
        <v>35</v>
      </c>
      <c r="R22" s="11">
        <v>0.0415766456919899</v>
      </c>
      <c r="S22" s="11" t="s">
        <v>35</v>
      </c>
    </row>
    <row r="23" spans="1:1">
      <c r="A23" s="14"/>
    </row>
    <row r="24" spans="2:18">
      <c r="B24" s="12" t="s">
        <v>186</v>
      </c>
      <c r="C24" s="12"/>
      <c r="E24" s="12" t="s">
        <v>187</v>
      </c>
      <c r="F24" s="12"/>
      <c r="H24" s="12" t="s">
        <v>188</v>
      </c>
      <c r="I24" s="12"/>
      <c r="K24" s="12" t="s">
        <v>186</v>
      </c>
      <c r="L24" s="12"/>
      <c r="N24" s="12" t="s">
        <v>187</v>
      </c>
      <c r="O24" s="12"/>
      <c r="Q24" s="12" t="s">
        <v>188</v>
      </c>
      <c r="R24" s="12"/>
    </row>
    <row r="25" spans="2:18">
      <c r="B25" s="11" t="s">
        <v>4</v>
      </c>
      <c r="C25" s="11" t="s">
        <v>5</v>
      </c>
      <c r="E25" s="11" t="s">
        <v>4</v>
      </c>
      <c r="F25" s="11" t="s">
        <v>5</v>
      </c>
      <c r="H25" s="11" t="s">
        <v>4</v>
      </c>
      <c r="I25" s="11" t="s">
        <v>5</v>
      </c>
      <c r="K25" s="11" t="s">
        <v>113</v>
      </c>
      <c r="L25" s="11" t="s">
        <v>114</v>
      </c>
      <c r="N25" s="11" t="s">
        <v>113</v>
      </c>
      <c r="O25" s="11" t="s">
        <v>114</v>
      </c>
      <c r="Q25" s="11" t="s">
        <v>113</v>
      </c>
      <c r="R25" s="11" t="s">
        <v>114</v>
      </c>
    </row>
    <row r="26" spans="2:18">
      <c r="B26" s="11">
        <v>1</v>
      </c>
      <c r="C26" s="11">
        <v>1.375</v>
      </c>
      <c r="E26" s="11">
        <v>1</v>
      </c>
      <c r="F26" s="11">
        <v>3.14894119871431</v>
      </c>
      <c r="H26" s="11">
        <v>1</v>
      </c>
      <c r="I26" s="11">
        <v>2.29013905361041</v>
      </c>
      <c r="K26" s="11">
        <v>1</v>
      </c>
      <c r="L26" s="11">
        <v>0.893</v>
      </c>
      <c r="N26" s="11">
        <v>1</v>
      </c>
      <c r="O26" s="11">
        <v>0.782975217088166</v>
      </c>
      <c r="Q26" s="11">
        <v>1</v>
      </c>
      <c r="R26" s="11">
        <v>0.876791956425718</v>
      </c>
    </row>
    <row r="27" spans="2:18">
      <c r="B27" s="11">
        <v>1</v>
      </c>
      <c r="C27" s="11">
        <v>1.042</v>
      </c>
      <c r="E27" s="11">
        <v>1</v>
      </c>
      <c r="F27" s="11">
        <v>1.96432809255414</v>
      </c>
      <c r="H27" s="11">
        <v>1</v>
      </c>
      <c r="I27" s="11">
        <v>1.88515172030148</v>
      </c>
      <c r="K27" s="11">
        <v>1</v>
      </c>
      <c r="L27" s="11">
        <v>1.132</v>
      </c>
      <c r="N27" s="11">
        <v>1</v>
      </c>
      <c r="O27" s="11">
        <v>0.574180143755615</v>
      </c>
      <c r="Q27" s="11">
        <v>1</v>
      </c>
      <c r="R27" s="11">
        <v>0.507226275402487</v>
      </c>
    </row>
    <row r="28" spans="2:18">
      <c r="B28" s="11">
        <v>1</v>
      </c>
      <c r="C28" s="11">
        <v>0.905</v>
      </c>
      <c r="E28" s="11">
        <v>1</v>
      </c>
      <c r="F28" s="11">
        <v>2.16339869281046</v>
      </c>
      <c r="H28" s="11">
        <v>1</v>
      </c>
      <c r="I28" s="11">
        <v>2.39049579316073</v>
      </c>
      <c r="K28" s="11">
        <v>1</v>
      </c>
      <c r="L28" s="11">
        <v>1.288</v>
      </c>
      <c r="N28" s="11">
        <v>1</v>
      </c>
      <c r="O28" s="11">
        <v>0.827428276321333</v>
      </c>
      <c r="Q28" s="11">
        <v>1</v>
      </c>
      <c r="R28" s="11">
        <v>0.642413258013457</v>
      </c>
    </row>
    <row r="30" spans="1:18">
      <c r="A30" s="11" t="s">
        <v>9</v>
      </c>
      <c r="B30" s="11">
        <v>1</v>
      </c>
      <c r="C30" s="11">
        <v>1.10733333333333</v>
      </c>
      <c r="E30" s="11">
        <v>1</v>
      </c>
      <c r="F30" s="11">
        <v>2.42555599469297</v>
      </c>
      <c r="H30" s="11">
        <v>1</v>
      </c>
      <c r="I30" s="11">
        <v>2.18859552235754</v>
      </c>
      <c r="K30" s="11">
        <v>1</v>
      </c>
      <c r="L30" s="11">
        <v>1.10433333333333</v>
      </c>
      <c r="N30" s="11">
        <v>1</v>
      </c>
      <c r="O30" s="11">
        <v>0.728194545721705</v>
      </c>
      <c r="Q30" s="11">
        <v>1</v>
      </c>
      <c r="R30" s="11">
        <v>0.675477163280554</v>
      </c>
    </row>
    <row r="31" spans="1:18">
      <c r="A31" s="11" t="s">
        <v>106</v>
      </c>
      <c r="B31" s="11">
        <v>0</v>
      </c>
      <c r="C31" s="11">
        <v>0.241715397385713</v>
      </c>
      <c r="E31" s="11">
        <v>0</v>
      </c>
      <c r="F31" s="11">
        <v>0.634327904966629</v>
      </c>
      <c r="H31" s="11">
        <v>0</v>
      </c>
      <c r="I31" s="11">
        <v>0.267537800222644</v>
      </c>
      <c r="K31" s="11">
        <v>0</v>
      </c>
      <c r="L31" s="11">
        <v>0.198948066925349</v>
      </c>
      <c r="N31" s="11">
        <v>0</v>
      </c>
      <c r="O31" s="11">
        <v>0.135219619983662</v>
      </c>
      <c r="Q31" s="11">
        <v>0</v>
      </c>
      <c r="R31" s="11">
        <v>0.186988273753128</v>
      </c>
    </row>
    <row r="32" spans="1:19">
      <c r="A32" s="11" t="s">
        <v>3</v>
      </c>
      <c r="C32" s="11">
        <v>0.48472331044807</v>
      </c>
      <c r="D32" s="11" t="s">
        <v>33</v>
      </c>
      <c r="F32" s="11">
        <v>0.0176528520662385</v>
      </c>
      <c r="G32" s="11" t="s">
        <v>35</v>
      </c>
      <c r="I32" s="11">
        <v>0.00153438034124494</v>
      </c>
      <c r="J32" s="11" t="s">
        <v>6</v>
      </c>
      <c r="L32" s="11">
        <v>0.415080564867589</v>
      </c>
      <c r="M32" s="11" t="s">
        <v>33</v>
      </c>
      <c r="O32" s="11">
        <v>0.0253151203392996</v>
      </c>
      <c r="P32" s="11" t="s">
        <v>35</v>
      </c>
      <c r="R32" s="11">
        <v>0.0397057737161991</v>
      </c>
      <c r="S32" s="11" t="s">
        <v>35</v>
      </c>
    </row>
  </sheetData>
  <mergeCells count="13">
    <mergeCell ref="B1:E1"/>
    <mergeCell ref="B14:C14"/>
    <mergeCell ref="E14:F14"/>
    <mergeCell ref="H14:I14"/>
    <mergeCell ref="K14:L14"/>
    <mergeCell ref="N14:O14"/>
    <mergeCell ref="Q14:R14"/>
    <mergeCell ref="B24:C24"/>
    <mergeCell ref="E24:F24"/>
    <mergeCell ref="H24:I24"/>
    <mergeCell ref="K24:L24"/>
    <mergeCell ref="N24:O24"/>
    <mergeCell ref="Q24:R2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workbookViewId="0">
      <selection activeCell="B23" sqref="B23"/>
    </sheetView>
  </sheetViews>
  <sheetFormatPr defaultColWidth="9.06666666666667" defaultRowHeight="13.6" outlineLevelCol="6"/>
  <cols>
    <col min="1" max="1" width="14.8583333333333" customWidth="1"/>
    <col min="2" max="2" width="13.8916666666667" customWidth="1"/>
    <col min="3" max="6" width="12.6666666666667"/>
  </cols>
  <sheetData>
    <row r="1" spans="1:3">
      <c r="A1" t="s">
        <v>189</v>
      </c>
      <c r="B1" s="6" t="s">
        <v>190</v>
      </c>
      <c r="C1" s="6"/>
    </row>
    <row r="2" spans="2:3">
      <c r="B2" t="s">
        <v>191</v>
      </c>
      <c r="C2" t="s">
        <v>192</v>
      </c>
    </row>
    <row r="3" spans="1:3">
      <c r="A3" t="s">
        <v>193</v>
      </c>
      <c r="B3">
        <v>0.958268243927755</v>
      </c>
      <c r="C3">
        <v>0.832304510310606</v>
      </c>
    </row>
    <row r="4" spans="1:3">
      <c r="A4" t="s">
        <v>194</v>
      </c>
      <c r="B4">
        <v>1.34459323059056</v>
      </c>
      <c r="C4">
        <v>1.03439190204194</v>
      </c>
    </row>
    <row r="5" spans="1:3">
      <c r="A5" t="s">
        <v>195</v>
      </c>
      <c r="B5">
        <v>0.96975933060954</v>
      </c>
      <c r="C5">
        <v>1.06124681026407</v>
      </c>
    </row>
    <row r="6" spans="1:3">
      <c r="A6" t="s">
        <v>196</v>
      </c>
      <c r="B6">
        <v>0.72737919487215</v>
      </c>
      <c r="C6">
        <v>1.07205677738338</v>
      </c>
    </row>
    <row r="7" spans="1:3">
      <c r="A7" t="s">
        <v>197</v>
      </c>
      <c r="B7">
        <v>0.325437430683016</v>
      </c>
      <c r="C7">
        <v>0.899087072252617</v>
      </c>
    </row>
    <row r="8" spans="1:3">
      <c r="A8" t="s">
        <v>198</v>
      </c>
      <c r="B8">
        <v>0.317074099439045</v>
      </c>
      <c r="C8">
        <v>0.819765537106673</v>
      </c>
    </row>
    <row r="9" spans="1:3">
      <c r="A9" t="s">
        <v>199</v>
      </c>
      <c r="B9">
        <v>0.352673254568395</v>
      </c>
      <c r="C9">
        <v>0.749249175389181</v>
      </c>
    </row>
    <row r="10" spans="1:3">
      <c r="A10" t="s">
        <v>200</v>
      </c>
      <c r="B10">
        <v>0.338988699897364</v>
      </c>
      <c r="C10">
        <v>0.912467358030496</v>
      </c>
    </row>
    <row r="11" spans="5:6">
      <c r="E11">
        <f>STDEV(B3:B6)</f>
        <v>0.255422940438957</v>
      </c>
      <c r="F11">
        <f>STDEV(C3:C6)</f>
        <v>0.112912844150742</v>
      </c>
    </row>
    <row r="12" spans="1:6">
      <c r="A12" t="s">
        <v>61</v>
      </c>
      <c r="B12">
        <v>1</v>
      </c>
      <c r="C12">
        <v>1</v>
      </c>
      <c r="E12">
        <f>STDEV(B7:B10)</f>
        <v>0.0156263370234552</v>
      </c>
      <c r="F12">
        <f>STDEV(C7:C10)</f>
        <v>0.0758994363939675</v>
      </c>
    </row>
    <row r="13" spans="1:3">
      <c r="A13">
        <v>190</v>
      </c>
      <c r="B13">
        <v>0.333543371146955</v>
      </c>
      <c r="C13">
        <v>0.845142285694742</v>
      </c>
    </row>
    <row r="14" spans="1:3">
      <c r="A14" t="s">
        <v>201</v>
      </c>
      <c r="B14">
        <v>0.00199788809766347</v>
      </c>
      <c r="C14">
        <v>0.0631059520281681</v>
      </c>
    </row>
    <row r="15" spans="2:3">
      <c r="B15" t="s">
        <v>6</v>
      </c>
      <c r="C15" t="s">
        <v>33</v>
      </c>
    </row>
    <row r="17" spans="1:2">
      <c r="A17" t="s">
        <v>202</v>
      </c>
      <c r="B17" t="s">
        <v>203</v>
      </c>
    </row>
    <row r="18" spans="2:6">
      <c r="B18" s="6" t="s">
        <v>204</v>
      </c>
      <c r="C18" s="6"/>
      <c r="D18" s="6"/>
      <c r="E18" t="s">
        <v>9</v>
      </c>
      <c r="F18" t="s">
        <v>3</v>
      </c>
    </row>
    <row r="19" spans="1:5">
      <c r="A19" s="4" t="s">
        <v>205</v>
      </c>
      <c r="B19">
        <v>1.091337939233</v>
      </c>
      <c r="C19">
        <v>0.911363129067336</v>
      </c>
      <c r="D19">
        <v>0.997298931699663</v>
      </c>
      <c r="E19">
        <v>1</v>
      </c>
    </row>
    <row r="20" spans="1:7">
      <c r="A20" s="4" t="s">
        <v>206</v>
      </c>
      <c r="B20">
        <v>0.480552039821625</v>
      </c>
      <c r="C20">
        <v>0.656453431861782</v>
      </c>
      <c r="D20">
        <v>0.575450834147585</v>
      </c>
      <c r="E20">
        <v>0.570818768610331</v>
      </c>
      <c r="F20">
        <v>0.00411945053098336</v>
      </c>
      <c r="G20" t="s">
        <v>6</v>
      </c>
    </row>
    <row r="21" spans="1:1">
      <c r="A21" s="4"/>
    </row>
    <row r="22" spans="1:1">
      <c r="A22" s="4"/>
    </row>
  </sheetData>
  <mergeCells count="2">
    <mergeCell ref="B1:C1"/>
    <mergeCell ref="B18:D18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54"/>
  <sheetViews>
    <sheetView zoomScale="97" zoomScaleNormal="97" topLeftCell="A38" workbookViewId="0">
      <selection activeCell="I36" sqref="I36"/>
    </sheetView>
  </sheetViews>
  <sheetFormatPr defaultColWidth="9.06666666666667" defaultRowHeight="13.6"/>
  <cols>
    <col min="1" max="1" width="27.425" customWidth="1"/>
    <col min="2" max="3" width="13.2"/>
    <col min="4" max="4" width="17.95" customWidth="1"/>
    <col min="5" max="6" width="12.6666666666667"/>
    <col min="7" max="7" width="20.475" customWidth="1"/>
    <col min="8" max="8" width="16.4166666666667" customWidth="1"/>
    <col min="10" max="12" width="12.6666666666667"/>
  </cols>
  <sheetData>
    <row r="1" customHeight="1" spans="1:2">
      <c r="A1" t="s">
        <v>207</v>
      </c>
      <c r="B1" t="s">
        <v>208</v>
      </c>
    </row>
    <row r="2" spans="2:6">
      <c r="B2" t="s">
        <v>4</v>
      </c>
      <c r="C2" t="s">
        <v>5</v>
      </c>
      <c r="E2" t="s">
        <v>113</v>
      </c>
      <c r="F2" t="s">
        <v>114</v>
      </c>
    </row>
    <row r="3" spans="1:6">
      <c r="A3" s="6"/>
      <c r="B3">
        <v>1.04967015909973</v>
      </c>
      <c r="C3">
        <v>1.2321</v>
      </c>
      <c r="E3">
        <v>1.3598</v>
      </c>
      <c r="F3">
        <v>0.768466606688867</v>
      </c>
    </row>
    <row r="4" spans="1:6">
      <c r="A4" s="6"/>
      <c r="B4">
        <v>0.900562669771052</v>
      </c>
      <c r="C4">
        <v>1.2392</v>
      </c>
      <c r="E4">
        <v>1.23404454740027</v>
      </c>
      <c r="F4">
        <v>1.12510096666505</v>
      </c>
    </row>
    <row r="5" spans="1:6">
      <c r="A5" s="6"/>
      <c r="B5">
        <v>1.04976717112922</v>
      </c>
      <c r="C5">
        <v>1.1249</v>
      </c>
      <c r="E5">
        <v>1.29539714974015</v>
      </c>
      <c r="F5">
        <v>0.801100125822906</v>
      </c>
    </row>
    <row r="6" spans="1:6">
      <c r="A6" s="6"/>
      <c r="B6">
        <v>1.02974381038751</v>
      </c>
      <c r="C6">
        <v>1.49031653921847</v>
      </c>
      <c r="E6">
        <v>1.91315282309946</v>
      </c>
      <c r="F6">
        <v>0.988024545174462</v>
      </c>
    </row>
    <row r="7" spans="1:6">
      <c r="A7" s="6"/>
      <c r="B7">
        <v>0.881043681894998</v>
      </c>
      <c r="C7">
        <v>1.66742143636477</v>
      </c>
      <c r="E7">
        <v>1.73501979304003</v>
      </c>
      <c r="F7">
        <v>0.837185243649207</v>
      </c>
    </row>
    <row r="8" spans="1:6">
      <c r="A8" s="6"/>
      <c r="B8">
        <v>1.0892125077175</v>
      </c>
      <c r="C8">
        <v>1.7394350230229</v>
      </c>
      <c r="E8">
        <v>1.93851529906436</v>
      </c>
      <c r="F8">
        <v>1.31641903056345</v>
      </c>
    </row>
    <row r="9" spans="1:6">
      <c r="A9" t="s">
        <v>9</v>
      </c>
      <c r="B9">
        <f>AVERAGE(B3:B8)</f>
        <v>1</v>
      </c>
      <c r="C9">
        <f>AVERAGE(C3:C8)</f>
        <v>1.41556216643436</v>
      </c>
      <c r="E9">
        <f>AVERAGE(E3:E8)</f>
        <v>1.57932160205738</v>
      </c>
      <c r="F9">
        <f>AVERAGE(F3:F8)</f>
        <v>0.972716086427323</v>
      </c>
    </row>
    <row r="10" spans="2:5">
      <c r="B10" t="s">
        <v>209</v>
      </c>
      <c r="E10" t="s">
        <v>210</v>
      </c>
    </row>
    <row r="11" spans="1:5">
      <c r="A11" t="s">
        <v>211</v>
      </c>
      <c r="B11">
        <f>TTEST(B3:B8,C3:C8,2,3)</f>
        <v>0.00866829101711535</v>
      </c>
      <c r="E11">
        <f>TTEST(E3:E8,F3:F8,2,3)</f>
        <v>0.00410686435201725</v>
      </c>
    </row>
    <row r="12" spans="2:5">
      <c r="B12" t="s">
        <v>6</v>
      </c>
      <c r="E12" t="s">
        <v>6</v>
      </c>
    </row>
    <row r="13" spans="1:5">
      <c r="A13" t="s">
        <v>212</v>
      </c>
      <c r="B13">
        <v>0.0022</v>
      </c>
      <c r="E13">
        <v>0.0087</v>
      </c>
    </row>
    <row r="14" spans="2:5">
      <c r="B14" t="s">
        <v>6</v>
      </c>
      <c r="E14" t="s">
        <v>6</v>
      </c>
    </row>
    <row r="16" spans="1:1">
      <c r="A16" t="s">
        <v>213</v>
      </c>
    </row>
    <row r="17" spans="1:4">
      <c r="A17" t="s">
        <v>4</v>
      </c>
      <c r="B17" t="s">
        <v>5</v>
      </c>
      <c r="C17" t="s">
        <v>113</v>
      </c>
      <c r="D17" t="s">
        <v>114</v>
      </c>
    </row>
    <row r="18" spans="1:4">
      <c r="A18">
        <v>1</v>
      </c>
      <c r="B18">
        <v>2.377</v>
      </c>
      <c r="C18">
        <v>2.882</v>
      </c>
      <c r="D18">
        <v>1.599</v>
      </c>
    </row>
    <row r="19" spans="1:4">
      <c r="A19">
        <v>1</v>
      </c>
      <c r="B19">
        <v>2.203</v>
      </c>
      <c r="C19">
        <v>2.302</v>
      </c>
      <c r="D19">
        <v>1.367</v>
      </c>
    </row>
    <row r="20" spans="1:4">
      <c r="A20">
        <v>1</v>
      </c>
      <c r="B20">
        <v>1.903</v>
      </c>
      <c r="C20">
        <v>2.128</v>
      </c>
      <c r="D20">
        <v>1.453</v>
      </c>
    </row>
    <row r="22" spans="1:4">
      <c r="A22">
        <f>AVERAGE(A18:A20)</f>
        <v>1</v>
      </c>
      <c r="B22">
        <f>AVERAGE(B18:B20)</f>
        <v>2.161</v>
      </c>
      <c r="C22">
        <f>AVERAGE(C18:C20)</f>
        <v>2.43733333333333</v>
      </c>
      <c r="D22">
        <f>AVERAGE(D18:D20)</f>
        <v>1.473</v>
      </c>
    </row>
    <row r="23" spans="1:4">
      <c r="A23">
        <f>STDEV(A18:A20)</f>
        <v>0</v>
      </c>
      <c r="B23">
        <f>STDEV(B18:B20)</f>
        <v>0.239774894432257</v>
      </c>
      <c r="C23">
        <f>STDEV(C18:C20)</f>
        <v>0.394797838562135</v>
      </c>
      <c r="D23">
        <f>STDEV(D18:D20)</f>
        <v>0.117285975291166</v>
      </c>
    </row>
    <row r="24" spans="2:4">
      <c r="B24">
        <f>TTEST(A18:A20,B18:B20,2,2)</f>
        <v>0.00110589179354657</v>
      </c>
      <c r="D24">
        <f>TTEST(C18:C20,D18:D20,2,2)</f>
        <v>0.0154053351803116</v>
      </c>
    </row>
    <row r="25" spans="2:4">
      <c r="B25" t="s">
        <v>6</v>
      </c>
      <c r="D25" t="s">
        <v>35</v>
      </c>
    </row>
    <row r="27" spans="1:2">
      <c r="A27" t="s">
        <v>214</v>
      </c>
      <c r="B27" t="s">
        <v>215</v>
      </c>
    </row>
    <row r="28" spans="5:7">
      <c r="E28" t="s">
        <v>9</v>
      </c>
      <c r="F28" t="s">
        <v>106</v>
      </c>
      <c r="G28" t="s">
        <v>3</v>
      </c>
    </row>
    <row r="29" ht="15.6" spans="1:6">
      <c r="A29" s="7" t="s">
        <v>61</v>
      </c>
      <c r="B29" s="7">
        <v>0.93</v>
      </c>
      <c r="C29" s="7">
        <v>1.12</v>
      </c>
      <c r="D29" s="7">
        <v>0.95</v>
      </c>
      <c r="E29">
        <f t="shared" ref="E29:E35" si="0">AVERAGE(B29:D29)</f>
        <v>1</v>
      </c>
      <c r="F29">
        <f t="shared" ref="F29:F35" si="1">STDEV(B29:D29)</f>
        <v>0.104403065089106</v>
      </c>
    </row>
    <row r="30" ht="15.6" spans="1:8">
      <c r="A30" s="7" t="s">
        <v>216</v>
      </c>
      <c r="B30" s="7">
        <v>0.45</v>
      </c>
      <c r="C30" s="7">
        <v>0.32</v>
      </c>
      <c r="D30" s="7">
        <v>0.53</v>
      </c>
      <c r="E30">
        <f t="shared" si="0"/>
        <v>0.433333333333333</v>
      </c>
      <c r="F30">
        <f t="shared" si="1"/>
        <v>0.105987420637231</v>
      </c>
      <c r="G30">
        <f>TTEST(B29:D29,B30:D30,2,2)</f>
        <v>0.00273485644787509</v>
      </c>
      <c r="H30" t="s">
        <v>6</v>
      </c>
    </row>
    <row r="31" ht="15.6" spans="1:2">
      <c r="A31" s="7"/>
      <c r="B31" s="7"/>
    </row>
    <row r="32" ht="15.6" spans="1:2">
      <c r="A32" t="s">
        <v>217</v>
      </c>
      <c r="B32" s="7" t="s">
        <v>218</v>
      </c>
    </row>
    <row r="33" spans="5:7">
      <c r="E33" t="s">
        <v>9</v>
      </c>
      <c r="F33" t="s">
        <v>106</v>
      </c>
      <c r="G33" t="s">
        <v>3</v>
      </c>
    </row>
    <row r="34" spans="1:6">
      <c r="A34" t="s">
        <v>61</v>
      </c>
      <c r="B34">
        <v>1</v>
      </c>
      <c r="C34">
        <v>1</v>
      </c>
      <c r="D34">
        <v>1</v>
      </c>
      <c r="E34">
        <f t="shared" si="0"/>
        <v>1</v>
      </c>
      <c r="F34">
        <f t="shared" si="1"/>
        <v>0</v>
      </c>
    </row>
    <row r="35" spans="1:8">
      <c r="A35" t="s">
        <v>216</v>
      </c>
      <c r="B35">
        <v>0.724</v>
      </c>
      <c r="C35">
        <v>0.399</v>
      </c>
      <c r="D35">
        <v>0.509</v>
      </c>
      <c r="E35">
        <f t="shared" si="0"/>
        <v>0.544</v>
      </c>
      <c r="F35">
        <f t="shared" si="1"/>
        <v>0.165302752548165</v>
      </c>
      <c r="G35">
        <f>TTEST(B34:D34,B35:D35,2,2)</f>
        <v>0.00878844946229891</v>
      </c>
      <c r="H35" t="s">
        <v>6</v>
      </c>
    </row>
    <row r="37" spans="1:1">
      <c r="A37" t="s">
        <v>219</v>
      </c>
    </row>
    <row r="38" spans="10:12">
      <c r="J38" t="s">
        <v>9</v>
      </c>
      <c r="K38" t="s">
        <v>106</v>
      </c>
      <c r="L38" t="s">
        <v>220</v>
      </c>
    </row>
    <row r="39" spans="1:11">
      <c r="A39" s="8" t="s">
        <v>193</v>
      </c>
      <c r="B39">
        <v>0.846859040763102</v>
      </c>
      <c r="C39">
        <v>1.00031720456948</v>
      </c>
      <c r="D39">
        <v>1.29974711644408</v>
      </c>
      <c r="E39">
        <v>0.739694699856472</v>
      </c>
      <c r="F39">
        <v>0.990085651403485</v>
      </c>
      <c r="G39">
        <v>0.952938527946421</v>
      </c>
      <c r="H39">
        <v>1.16136810697633</v>
      </c>
      <c r="I39">
        <v>1.00898965204063</v>
      </c>
      <c r="J39">
        <f>AVERAGE(B39:I39)</f>
        <v>1</v>
      </c>
      <c r="K39">
        <f>STDEV(B39:I39)</f>
        <v>0.172995868392848</v>
      </c>
    </row>
    <row r="40" spans="1:13">
      <c r="A40" s="8" t="s">
        <v>216</v>
      </c>
      <c r="B40">
        <v>0.660365042687761</v>
      </c>
      <c r="C40">
        <v>0.905381481022922</v>
      </c>
      <c r="D40">
        <v>0.672193076483197</v>
      </c>
      <c r="E40">
        <v>0.859758788332035</v>
      </c>
      <c r="F40">
        <v>0.826709810935062</v>
      </c>
      <c r="G40">
        <v>0.852793028367972</v>
      </c>
      <c r="H40">
        <v>0.794835452721087</v>
      </c>
      <c r="I40">
        <v>0.812304026274646</v>
      </c>
      <c r="J40">
        <f>AVERAGE(B40:I40)</f>
        <v>0.798042588353085</v>
      </c>
      <c r="K40">
        <f>STDEV(B40:I40)</f>
        <v>0.0879584545604879</v>
      </c>
      <c r="L40">
        <f>TTEST(B39:I39,B40:I40,2,2)</f>
        <v>0.010685868399485</v>
      </c>
      <c r="M40" t="s">
        <v>35</v>
      </c>
    </row>
    <row r="41" spans="1:1">
      <c r="A41" s="8"/>
    </row>
    <row r="42" spans="1:2">
      <c r="A42" s="8" t="s">
        <v>221</v>
      </c>
      <c r="B42" t="s">
        <v>222</v>
      </c>
    </row>
    <row r="43" spans="1:8">
      <c r="A43" s="8"/>
      <c r="F43" t="s">
        <v>9</v>
      </c>
      <c r="G43" t="s">
        <v>106</v>
      </c>
      <c r="H43" t="s">
        <v>30</v>
      </c>
    </row>
    <row r="44" spans="1:7">
      <c r="A44" t="s">
        <v>193</v>
      </c>
      <c r="B44" s="8">
        <v>1.13961950824165</v>
      </c>
      <c r="C44">
        <v>0.912282294860292</v>
      </c>
      <c r="D44">
        <v>1.11384788647947</v>
      </c>
      <c r="E44">
        <v>0.834250310418592</v>
      </c>
      <c r="F44">
        <f>AVERAGE(B44:E44)</f>
        <v>1</v>
      </c>
      <c r="G44">
        <f>STDEV(B44:E44)</f>
        <v>0.150135831531309</v>
      </c>
    </row>
    <row r="45" spans="1:9">
      <c r="A45" s="8" t="s">
        <v>216</v>
      </c>
      <c r="B45">
        <v>1.27881025928935</v>
      </c>
      <c r="C45">
        <v>1.22077914661507</v>
      </c>
      <c r="D45">
        <v>1.42583023927003</v>
      </c>
      <c r="E45">
        <v>1.28592118655051</v>
      </c>
      <c r="F45">
        <f>AVERAGE(B45:E45)</f>
        <v>1.30283520793124</v>
      </c>
      <c r="G45">
        <f>STDEV(B45:E45)</f>
        <v>0.0870330535089327</v>
      </c>
      <c r="H45">
        <f>TTEST(B44:E44,B45:E45,2,2)</f>
        <v>0.0129813576865443</v>
      </c>
      <c r="I45" t="s">
        <v>35</v>
      </c>
    </row>
    <row r="46" spans="1:1">
      <c r="A46" s="8"/>
    </row>
    <row r="47" spans="1:2">
      <c r="A47" t="s">
        <v>223</v>
      </c>
      <c r="B47" t="s">
        <v>224</v>
      </c>
    </row>
    <row r="48" ht="15.6" spans="1:8">
      <c r="A48" s="9"/>
      <c r="B48" s="9" t="s">
        <v>113</v>
      </c>
      <c r="C48" s="9"/>
      <c r="D48" s="9"/>
      <c r="E48" t="s">
        <v>9</v>
      </c>
      <c r="F48" t="s">
        <v>106</v>
      </c>
      <c r="H48" t="s">
        <v>225</v>
      </c>
    </row>
    <row r="49" ht="15.6" spans="1:9">
      <c r="A49" s="10" t="s">
        <v>226</v>
      </c>
      <c r="B49" s="7">
        <v>0.1213987</v>
      </c>
      <c r="C49" s="7">
        <v>0.1051978</v>
      </c>
      <c r="D49" s="7">
        <v>0.1414541</v>
      </c>
      <c r="E49">
        <f>AVERAGE(B49:D49)</f>
        <v>0.122683533333333</v>
      </c>
      <c r="F49">
        <f>STDEV(B49:D49)</f>
        <v>0.0181622663768411</v>
      </c>
      <c r="G49" t="s">
        <v>227</v>
      </c>
      <c r="H49">
        <f>TTEST(B49:D49,B50:D50,2,2)</f>
        <v>0.716708019346664</v>
      </c>
      <c r="I49" t="s">
        <v>33</v>
      </c>
    </row>
    <row r="50" ht="15.6" spans="1:6">
      <c r="A50" s="10" t="s">
        <v>228</v>
      </c>
      <c r="B50" s="7">
        <v>0.1018351</v>
      </c>
      <c r="C50" s="7">
        <v>0.149773</v>
      </c>
      <c r="D50" s="7">
        <v>0.1372155</v>
      </c>
      <c r="E50">
        <f>AVERAGE(B50:D50)</f>
        <v>0.129607866666667</v>
      </c>
      <c r="F50">
        <f>STDEV(B50:D50)</f>
        <v>0.0248579489862566</v>
      </c>
    </row>
    <row r="51" spans="7:9">
      <c r="G51" t="s">
        <v>229</v>
      </c>
      <c r="H51">
        <f>TTEST(B49:D49,B53:D53,2,2)</f>
        <v>0.0134385517555401</v>
      </c>
      <c r="I51" t="s">
        <v>35</v>
      </c>
    </row>
    <row r="52" ht="15.6" spans="2:4">
      <c r="B52" s="9" t="s">
        <v>230</v>
      </c>
      <c r="C52" s="9"/>
      <c r="D52" s="9"/>
    </row>
    <row r="53" ht="15.6" spans="1:9">
      <c r="A53" s="10" t="s">
        <v>226</v>
      </c>
      <c r="B53" s="7">
        <v>0.06779251</v>
      </c>
      <c r="C53" s="7">
        <v>0.08103122</v>
      </c>
      <c r="D53" s="7">
        <v>0.07728978</v>
      </c>
      <c r="E53">
        <f>AVERAGE(B53:D53)</f>
        <v>0.07537117</v>
      </c>
      <c r="F53">
        <f>STDEV(B53:D53)</f>
        <v>0.00682470943448144</v>
      </c>
      <c r="G53" t="s">
        <v>231</v>
      </c>
      <c r="H53">
        <f>TTEST(B53:D53,B54:D54,2,2)</f>
        <v>0.00192044152741068</v>
      </c>
      <c r="I53" t="s">
        <v>6</v>
      </c>
    </row>
    <row r="54" ht="15.6" spans="1:9">
      <c r="A54" s="10" t="s">
        <v>228</v>
      </c>
      <c r="B54" s="7">
        <v>0.1846429</v>
      </c>
      <c r="C54" s="7">
        <v>0.1968021</v>
      </c>
      <c r="D54" s="7">
        <v>0.1514823</v>
      </c>
      <c r="E54">
        <f>AVERAGE(B54:D54)</f>
        <v>0.177642433333333</v>
      </c>
      <c r="F54">
        <f>STDEV(B54:D54)</f>
        <v>0.0234568959620265</v>
      </c>
      <c r="G54" t="s">
        <v>232</v>
      </c>
      <c r="H54">
        <f>TTEST(B50:D50,B54:D54,1,2)</f>
        <v>0.0358254768868763</v>
      </c>
      <c r="I54" t="s">
        <v>35</v>
      </c>
    </row>
  </sheetData>
  <mergeCells count="4">
    <mergeCell ref="B48:D48"/>
    <mergeCell ref="B52:D52"/>
    <mergeCell ref="A3:A5"/>
    <mergeCell ref="A6:A8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7"/>
  <sheetViews>
    <sheetView tabSelected="1" zoomScale="90" zoomScaleNormal="90" workbookViewId="0">
      <selection activeCell="I42" sqref="I42"/>
    </sheetView>
  </sheetViews>
  <sheetFormatPr defaultColWidth="9.06666666666667" defaultRowHeight="13.6"/>
  <cols>
    <col min="2" max="5" width="12.6666666666667"/>
    <col min="8" max="9" width="12.6666666666667"/>
  </cols>
  <sheetData>
    <row r="1" spans="1:2">
      <c r="A1" t="s">
        <v>233</v>
      </c>
      <c r="B1" t="s">
        <v>234</v>
      </c>
    </row>
    <row r="2" spans="7:9">
      <c r="G2" t="s">
        <v>9</v>
      </c>
      <c r="H2" t="s">
        <v>106</v>
      </c>
      <c r="I2" t="s">
        <v>3</v>
      </c>
    </row>
    <row r="3" spans="1:8">
      <c r="A3" t="s">
        <v>235</v>
      </c>
      <c r="B3">
        <v>16.8</v>
      </c>
      <c r="C3">
        <v>15.8</v>
      </c>
      <c r="D3">
        <v>14.25</v>
      </c>
      <c r="E3">
        <v>17.9</v>
      </c>
      <c r="G3">
        <f t="shared" ref="G3:G7" si="0">AVERAGE(B3:F3)</f>
        <v>16.1875</v>
      </c>
      <c r="H3">
        <f>STDEV(B3:E3)</f>
        <v>1.55047035874064</v>
      </c>
    </row>
    <row r="4" spans="1:10">
      <c r="A4" t="s">
        <v>236</v>
      </c>
      <c r="B4">
        <v>14.25</v>
      </c>
      <c r="C4">
        <v>10.3</v>
      </c>
      <c r="D4">
        <v>13.25</v>
      </c>
      <c r="E4">
        <v>14.25</v>
      </c>
      <c r="F4">
        <v>13.45</v>
      </c>
      <c r="G4">
        <f t="shared" si="0"/>
        <v>13.1</v>
      </c>
      <c r="H4">
        <f>STDEV(B4:F4)</f>
        <v>1.63018403869011</v>
      </c>
      <c r="I4">
        <f>TTEST(B3:E3,B4:F4,2,2)</f>
        <v>0.0235538385760653</v>
      </c>
      <c r="J4" t="s">
        <v>35</v>
      </c>
    </row>
    <row r="5" spans="7:9">
      <c r="G5" t="s">
        <v>9</v>
      </c>
      <c r="H5" t="s">
        <v>106</v>
      </c>
      <c r="I5" t="s">
        <v>3</v>
      </c>
    </row>
    <row r="6" spans="1:8">
      <c r="A6" t="s">
        <v>237</v>
      </c>
      <c r="B6">
        <v>11.7</v>
      </c>
      <c r="C6">
        <v>15.2</v>
      </c>
      <c r="D6">
        <v>16.2</v>
      </c>
      <c r="E6">
        <v>14.3</v>
      </c>
      <c r="G6">
        <f t="shared" si="0"/>
        <v>14.35</v>
      </c>
      <c r="H6">
        <f>STDEV(B6:E6)</f>
        <v>1.92959408512084</v>
      </c>
    </row>
    <row r="7" spans="1:10">
      <c r="A7" t="s">
        <v>238</v>
      </c>
      <c r="B7">
        <v>10.7</v>
      </c>
      <c r="C7">
        <v>10.2</v>
      </c>
      <c r="D7">
        <v>9.6</v>
      </c>
      <c r="E7">
        <v>10.3</v>
      </c>
      <c r="G7">
        <f t="shared" si="0"/>
        <v>10.2</v>
      </c>
      <c r="H7">
        <f>STDEV(B7:F7)</f>
        <v>0.454606056566195</v>
      </c>
      <c r="I7">
        <f>TTEST(B6:E6,B7:F7,2,2)</f>
        <v>0.00576974792345961</v>
      </c>
      <c r="J7" t="s">
        <v>6</v>
      </c>
    </row>
    <row r="9" spans="1:1">
      <c r="A9" t="s">
        <v>239</v>
      </c>
    </row>
    <row r="10" spans="7:9">
      <c r="G10" t="s">
        <v>9</v>
      </c>
      <c r="H10" t="s">
        <v>240</v>
      </c>
      <c r="I10" t="s">
        <v>3</v>
      </c>
    </row>
    <row r="11" spans="1:8">
      <c r="A11" t="s">
        <v>235</v>
      </c>
      <c r="B11">
        <v>1.38119016949153</v>
      </c>
      <c r="C11">
        <v>0.890127231638418</v>
      </c>
      <c r="D11">
        <v>1.00018262711864</v>
      </c>
      <c r="E11">
        <v>2.03550816918613</v>
      </c>
      <c r="G11">
        <f t="shared" ref="G11:G15" si="1">AVERAGE(B11:F11)</f>
        <v>1.32675204935868</v>
      </c>
      <c r="H11">
        <f>STDEV(B11:E11)</f>
        <v>0.517232238395838</v>
      </c>
    </row>
    <row r="12" spans="1:10">
      <c r="A12" t="s">
        <v>236</v>
      </c>
      <c r="B12">
        <v>0.561373305084746</v>
      </c>
      <c r="C12">
        <v>0.841639642184558</v>
      </c>
      <c r="D12">
        <v>0.561373305084746</v>
      </c>
      <c r="E12">
        <v>0.561373305084746</v>
      </c>
      <c r="G12">
        <f t="shared" si="1"/>
        <v>0.631439889359699</v>
      </c>
      <c r="H12">
        <f>STDEV(B12:F12)</f>
        <v>0.140133168549906</v>
      </c>
      <c r="I12">
        <f>TTEST(B11:E11,B12:F12,2,2)</f>
        <v>0.040934284942731</v>
      </c>
      <c r="J12" t="s">
        <v>35</v>
      </c>
    </row>
    <row r="13" spans="7:9">
      <c r="G13" t="s">
        <v>9</v>
      </c>
      <c r="H13" t="s">
        <v>240</v>
      </c>
      <c r="I13" t="s">
        <v>3</v>
      </c>
    </row>
    <row r="14" spans="2:8">
      <c r="B14">
        <v>1.96405</v>
      </c>
      <c r="C14">
        <v>1.0466793834</v>
      </c>
      <c r="D14">
        <v>1.0713</v>
      </c>
      <c r="E14">
        <v>2.053325</v>
      </c>
      <c r="G14">
        <f t="shared" si="1"/>
        <v>1.53383859585</v>
      </c>
      <c r="H14">
        <f>STDEV(B14:E14)</f>
        <v>0.549610173147964</v>
      </c>
    </row>
    <row r="15" spans="2:10">
      <c r="B15">
        <v>0.8481125</v>
      </c>
      <c r="C15">
        <v>0.5825665122</v>
      </c>
      <c r="D15">
        <v>0.870431250000001</v>
      </c>
      <c r="E15">
        <v>0.7073458226</v>
      </c>
      <c r="F15">
        <v>0.4265923742</v>
      </c>
      <c r="G15">
        <f t="shared" si="1"/>
        <v>0.6870096918</v>
      </c>
      <c r="H15">
        <f>STDEV(B15:F15)</f>
        <v>0.186236877463416</v>
      </c>
      <c r="I15">
        <f>TTEST(B14:E14,B15:F15,2,2)</f>
        <v>0.0137251538307709</v>
      </c>
      <c r="J15" t="s">
        <v>35</v>
      </c>
    </row>
    <row r="17" spans="1:2">
      <c r="A17" t="s">
        <v>241</v>
      </c>
      <c r="B17" t="s">
        <v>242</v>
      </c>
    </row>
    <row r="19" spans="1:7">
      <c r="A19" s="1" t="s">
        <v>243</v>
      </c>
      <c r="B19" s="2">
        <v>0</v>
      </c>
      <c r="C19" s="2">
        <v>15</v>
      </c>
      <c r="D19" s="2">
        <v>30</v>
      </c>
      <c r="E19" s="2">
        <v>60</v>
      </c>
      <c r="F19" s="2">
        <v>90</v>
      </c>
      <c r="G19" s="2">
        <v>120</v>
      </c>
    </row>
    <row r="20" spans="1:7">
      <c r="A20" s="3" t="s">
        <v>193</v>
      </c>
      <c r="B20" s="2">
        <v>11.7</v>
      </c>
      <c r="C20" s="2">
        <v>23.3</v>
      </c>
      <c r="D20" s="2">
        <v>30.1</v>
      </c>
      <c r="E20" s="2">
        <v>25.9</v>
      </c>
      <c r="F20" s="2">
        <v>25.7</v>
      </c>
      <c r="G20" s="2">
        <v>22.1</v>
      </c>
    </row>
    <row r="21" spans="1:7">
      <c r="A21" s="3" t="s">
        <v>194</v>
      </c>
      <c r="B21" s="2">
        <v>15.2</v>
      </c>
      <c r="C21" s="2">
        <v>19.8</v>
      </c>
      <c r="D21" s="2">
        <v>25.3</v>
      </c>
      <c r="E21" s="2">
        <v>32.1</v>
      </c>
      <c r="F21" s="2">
        <v>26.1</v>
      </c>
      <c r="G21" s="2">
        <v>18.7</v>
      </c>
    </row>
    <row r="22" spans="1:7">
      <c r="A22" s="3" t="s">
        <v>195</v>
      </c>
      <c r="B22" s="2">
        <v>16.2</v>
      </c>
      <c r="C22" s="2">
        <v>25.1</v>
      </c>
      <c r="D22" s="2">
        <v>28.1</v>
      </c>
      <c r="E22" s="2">
        <v>26.5</v>
      </c>
      <c r="F22" s="2">
        <v>22.1</v>
      </c>
      <c r="G22" s="2">
        <v>16.5</v>
      </c>
    </row>
    <row r="23" spans="1:7">
      <c r="A23" s="3" t="s">
        <v>196</v>
      </c>
      <c r="B23" s="2">
        <v>14.3</v>
      </c>
      <c r="C23" s="2">
        <v>21.4</v>
      </c>
      <c r="D23" s="2">
        <v>26.9</v>
      </c>
      <c r="E23" s="2">
        <v>31.8</v>
      </c>
      <c r="F23" s="2">
        <v>21.5</v>
      </c>
      <c r="G23" s="2">
        <v>21.7</v>
      </c>
    </row>
    <row r="24" spans="1:7">
      <c r="A24" s="1" t="s">
        <v>9</v>
      </c>
      <c r="B24" s="3">
        <f t="shared" ref="B24:G24" si="2">AVERAGE(B20:B23)</f>
        <v>14.35</v>
      </c>
      <c r="C24" s="3">
        <f t="shared" si="2"/>
        <v>22.4</v>
      </c>
      <c r="D24" s="3">
        <f t="shared" si="2"/>
        <v>27.6</v>
      </c>
      <c r="E24" s="3">
        <f t="shared" si="2"/>
        <v>29.075</v>
      </c>
      <c r="F24" s="3">
        <f t="shared" si="2"/>
        <v>23.85</v>
      </c>
      <c r="G24" s="3">
        <f t="shared" si="2"/>
        <v>19.75</v>
      </c>
    </row>
    <row r="25" spans="1:7">
      <c r="A25" s="1"/>
      <c r="B25" s="3"/>
      <c r="C25" s="3"/>
      <c r="D25" s="3"/>
      <c r="E25" s="3"/>
      <c r="F25" s="3"/>
      <c r="G25" s="3"/>
    </row>
    <row r="26" spans="1:7">
      <c r="A26" s="3" t="s">
        <v>244</v>
      </c>
      <c r="B26" s="2">
        <v>10.7</v>
      </c>
      <c r="C26" s="2">
        <v>16.2</v>
      </c>
      <c r="D26" s="2">
        <v>19.8</v>
      </c>
      <c r="E26" s="3">
        <v>16.8</v>
      </c>
      <c r="F26" s="2">
        <v>12.2</v>
      </c>
      <c r="G26" s="2">
        <v>10.7</v>
      </c>
    </row>
    <row r="27" spans="1:7">
      <c r="A27" s="3" t="s">
        <v>245</v>
      </c>
      <c r="B27" s="2">
        <v>10.2</v>
      </c>
      <c r="C27" s="2">
        <v>13.8</v>
      </c>
      <c r="D27" s="2">
        <v>21.1</v>
      </c>
      <c r="E27" s="3">
        <v>21.4</v>
      </c>
      <c r="F27" s="2">
        <v>14.6</v>
      </c>
      <c r="G27" s="2">
        <v>8.9</v>
      </c>
    </row>
    <row r="28" spans="1:7">
      <c r="A28" s="3" t="s">
        <v>246</v>
      </c>
      <c r="B28" s="2">
        <v>9.6</v>
      </c>
      <c r="C28" s="2">
        <v>14.6</v>
      </c>
      <c r="D28" s="2">
        <v>18.6</v>
      </c>
      <c r="E28" s="3">
        <v>17.6</v>
      </c>
      <c r="F28" s="2">
        <v>14.7</v>
      </c>
      <c r="G28" s="2">
        <v>10.1</v>
      </c>
    </row>
    <row r="29" spans="1:7">
      <c r="A29" s="3" t="s">
        <v>247</v>
      </c>
      <c r="B29" s="2">
        <v>10.3</v>
      </c>
      <c r="C29" s="2">
        <v>15.8</v>
      </c>
      <c r="D29" s="2">
        <v>18.9</v>
      </c>
      <c r="E29" s="3">
        <v>17</v>
      </c>
      <c r="F29" s="2">
        <v>13.3</v>
      </c>
      <c r="G29" s="2">
        <v>9.1</v>
      </c>
    </row>
    <row r="30" spans="1:7">
      <c r="A30" s="1" t="s">
        <v>9</v>
      </c>
      <c r="B30" s="3">
        <f t="shared" ref="B30:G30" si="3">AVERAGE(B26:B29)</f>
        <v>10.2</v>
      </c>
      <c r="C30" s="3">
        <f t="shared" si="3"/>
        <v>15.1</v>
      </c>
      <c r="D30" s="3">
        <f t="shared" si="3"/>
        <v>19.6</v>
      </c>
      <c r="E30" s="3">
        <f t="shared" si="3"/>
        <v>18.2</v>
      </c>
      <c r="F30" s="3">
        <f t="shared" si="3"/>
        <v>13.7</v>
      </c>
      <c r="G30" s="3">
        <f t="shared" si="3"/>
        <v>9.7</v>
      </c>
    </row>
    <row r="31" spans="1:7">
      <c r="A31" s="4"/>
      <c r="B31" s="4"/>
      <c r="C31" s="4"/>
      <c r="D31" s="4"/>
      <c r="E31" s="4"/>
      <c r="F31" s="4"/>
      <c r="G31" s="4"/>
    </row>
    <row r="32" spans="1:7">
      <c r="A32" s="4"/>
      <c r="B32" s="4"/>
      <c r="C32" s="4"/>
      <c r="D32" s="4"/>
      <c r="E32" s="4"/>
      <c r="F32" s="4"/>
      <c r="G32" s="4"/>
    </row>
    <row r="33" spans="1:7">
      <c r="A33" s="4" t="s">
        <v>248</v>
      </c>
      <c r="B33" s="4">
        <f t="shared" ref="B33:G33" si="4">TTEST(B20:B23,B26:B29,2,2)</f>
        <v>0.00576974792345961</v>
      </c>
      <c r="C33" s="4">
        <f t="shared" si="4"/>
        <v>0.00123018775480695</v>
      </c>
      <c r="D33" s="4">
        <f t="shared" si="4"/>
        <v>0.000452382123451241</v>
      </c>
      <c r="E33" s="4">
        <f t="shared" si="4"/>
        <v>0.00154585125772221</v>
      </c>
      <c r="F33" s="4">
        <f t="shared" si="4"/>
        <v>0.000266227726032394</v>
      </c>
      <c r="G33" s="4">
        <f t="shared" si="4"/>
        <v>0.000353637885459284</v>
      </c>
    </row>
    <row r="34" spans="1:7">
      <c r="A34" s="4"/>
      <c r="B34" s="4" t="s">
        <v>6</v>
      </c>
      <c r="C34" s="4" t="s">
        <v>6</v>
      </c>
      <c r="D34" s="4" t="s">
        <v>10</v>
      </c>
      <c r="E34" s="4" t="s">
        <v>6</v>
      </c>
      <c r="F34" s="4" t="s">
        <v>10</v>
      </c>
      <c r="G34" s="4" t="s">
        <v>10</v>
      </c>
    </row>
    <row r="36" spans="1:2">
      <c r="A36" t="s">
        <v>249</v>
      </c>
      <c r="B36" t="s">
        <v>215</v>
      </c>
    </row>
    <row r="37" spans="2:4">
      <c r="B37" t="s">
        <v>250</v>
      </c>
      <c r="C37" t="s">
        <v>251</v>
      </c>
      <c r="D37" t="s">
        <v>252</v>
      </c>
    </row>
    <row r="38" spans="2:4">
      <c r="B38" s="5">
        <v>0.982</v>
      </c>
      <c r="C38" s="5">
        <v>8.491</v>
      </c>
      <c r="D38" s="5">
        <v>1.661</v>
      </c>
    </row>
    <row r="39" spans="2:4">
      <c r="B39" s="5">
        <v>1.128</v>
      </c>
      <c r="C39" s="5">
        <v>4.632</v>
      </c>
      <c r="D39" s="5">
        <v>1.382</v>
      </c>
    </row>
    <row r="40" spans="2:4">
      <c r="B40" s="5">
        <v>0.892</v>
      </c>
      <c r="C40" s="5">
        <v>4.659</v>
      </c>
      <c r="D40" s="5">
        <v>1.549</v>
      </c>
    </row>
    <row r="41" spans="2:4">
      <c r="B41" s="5">
        <v>1.296</v>
      </c>
      <c r="C41" s="5">
        <v>6.733</v>
      </c>
      <c r="D41" s="5">
        <v>1.572</v>
      </c>
    </row>
    <row r="42" spans="2:4">
      <c r="B42" s="5">
        <f>5-B38-B39-B40-B41</f>
        <v>0.702</v>
      </c>
      <c r="C42" s="5">
        <v>4.572</v>
      </c>
      <c r="D42" s="5">
        <v>0.982</v>
      </c>
    </row>
    <row r="43" spans="1:4">
      <c r="A43" t="s">
        <v>9</v>
      </c>
      <c r="B43">
        <v>1</v>
      </c>
      <c r="C43">
        <f>AVERAGE(C38:C42)</f>
        <v>5.8174</v>
      </c>
      <c r="D43">
        <f>AVERAGE(D38:D42)</f>
        <v>1.4292</v>
      </c>
    </row>
    <row r="44" spans="1:4">
      <c r="A44" t="s">
        <v>106</v>
      </c>
      <c r="B44">
        <f>STDEV(B38:B42)</f>
        <v>0.226269750519154</v>
      </c>
      <c r="C44">
        <f>STDEV(C38:C42)</f>
        <v>1.75246577712662</v>
      </c>
      <c r="D44">
        <f>STDEV(D38:D42)</f>
        <v>0.269578745452975</v>
      </c>
    </row>
    <row r="45" spans="1:4">
      <c r="A45" t="s">
        <v>253</v>
      </c>
      <c r="C45">
        <f>TTEST(B38:B42,C38:C42,2,2)</f>
        <v>0.000290691245435251</v>
      </c>
      <c r="D45">
        <f>TTEST(B38:B42,D38:D42,2,2)</f>
        <v>0.0259722377767045</v>
      </c>
    </row>
    <row r="46" spans="3:4">
      <c r="C46" t="s">
        <v>10</v>
      </c>
      <c r="D46" t="s">
        <v>35</v>
      </c>
    </row>
    <row r="48" spans="1:2">
      <c r="A48" t="s">
        <v>254</v>
      </c>
      <c r="B48" t="s">
        <v>215</v>
      </c>
    </row>
    <row r="49" spans="2:5">
      <c r="B49" t="s">
        <v>235</v>
      </c>
      <c r="C49" t="s">
        <v>236</v>
      </c>
      <c r="D49" t="s">
        <v>237</v>
      </c>
      <c r="E49" t="s">
        <v>238</v>
      </c>
    </row>
    <row r="50" spans="2:5">
      <c r="B50">
        <v>1.51206588552761</v>
      </c>
      <c r="C50">
        <v>0.384952875867357</v>
      </c>
      <c r="D50">
        <v>0.937770098438857</v>
      </c>
      <c r="E50">
        <v>0.826763804971541</v>
      </c>
    </row>
    <row r="51" spans="2:5">
      <c r="B51">
        <v>0.872307780237574</v>
      </c>
      <c r="C51">
        <v>0.559487787248244</v>
      </c>
      <c r="D51">
        <v>0.860624646575264</v>
      </c>
      <c r="E51">
        <v>0.491158193397456</v>
      </c>
    </row>
    <row r="52" spans="2:5">
      <c r="B52">
        <v>0.795375915827839</v>
      </c>
      <c r="C52">
        <v>0.559487787248244</v>
      </c>
      <c r="D52">
        <v>0.901190533910214</v>
      </c>
      <c r="E52">
        <v>0.39168059720665</v>
      </c>
    </row>
    <row r="53" spans="2:5">
      <c r="B53">
        <v>0.82025041840698</v>
      </c>
      <c r="C53">
        <v>0.586574980747225</v>
      </c>
      <c r="D53">
        <v>1.30041472107567</v>
      </c>
      <c r="E53">
        <v>0.677926967179691</v>
      </c>
    </row>
    <row r="54" spans="1:5">
      <c r="A54" t="s">
        <v>2</v>
      </c>
      <c r="B54">
        <f>AVERAGE(B50:B53)</f>
        <v>1</v>
      </c>
      <c r="C54">
        <f>AVERAGE(C50:C53)</f>
        <v>0.522625857777767</v>
      </c>
      <c r="D54">
        <f>AVERAGE(D50:D53)</f>
        <v>1</v>
      </c>
      <c r="E54">
        <f>AVERAGE(E50:E53)</f>
        <v>0.596882390688835</v>
      </c>
    </row>
    <row r="55" spans="1:5">
      <c r="A55" t="s">
        <v>106</v>
      </c>
      <c r="B55">
        <f>STDEV(B50:B53)</f>
        <v>0.342878842554815</v>
      </c>
      <c r="C55">
        <f>STDEV(C50:C53)</f>
        <v>0.0926659663616937</v>
      </c>
      <c r="D55">
        <f>STDEV(D50:D53)</f>
        <v>0.202739870292368</v>
      </c>
      <c r="E55">
        <f>STDEV(E50:E53)</f>
        <v>0.193820423719493</v>
      </c>
    </row>
    <row r="56" spans="1:5">
      <c r="A56" t="s">
        <v>253</v>
      </c>
      <c r="C56">
        <f>TTEST(B50:B53,C50:C53,2,2)</f>
        <v>0.036145527119392</v>
      </c>
      <c r="E56">
        <f>TTEST(D50:D53,E50:E53,2,2)</f>
        <v>0.028261362519243</v>
      </c>
    </row>
    <row r="57" spans="3:5">
      <c r="C57" t="s">
        <v>35</v>
      </c>
      <c r="E57" t="s">
        <v>35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Figure1</vt:lpstr>
      <vt:lpstr>Figure2</vt:lpstr>
      <vt:lpstr>Figure3</vt:lpstr>
      <vt:lpstr>Figure4</vt:lpstr>
      <vt:lpstr>Figure5</vt:lpstr>
      <vt:lpstr>Figure6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luhuinan</dc:creator>
  <dcterms:created xsi:type="dcterms:W3CDTF">2022-03-20T16:51:00Z</dcterms:created>
  <dcterms:modified xsi:type="dcterms:W3CDTF">2022-07-13T22:17:48Z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2052-3.9.0.6159</vt:lpwstr>
  </property>
</Properties>
</file>