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<sst xmlns="http://schemas.openxmlformats.org/spreadsheetml/2006/main" count="128" uniqueCount="41">
  <si>
    <r>
      <rPr>
        <sz val="12"/>
        <color theme="1"/>
        <rFont val="宋体"/>
        <charset val="134"/>
      </rPr>
      <t>①</t>
    </r>
    <r>
      <rPr>
        <sz val="12"/>
        <color theme="1"/>
        <rFont val="Times New Roman"/>
        <charset val="134"/>
      </rPr>
      <t>Blood cell proportion of female tiger frog</t>
    </r>
  </si>
  <si>
    <r>
      <rPr>
        <sz val="12"/>
        <color theme="1"/>
        <rFont val="宋体"/>
        <charset val="134"/>
      </rPr>
      <t>①</t>
    </r>
    <r>
      <rPr>
        <sz val="12"/>
        <color theme="1"/>
        <rFont val="Times New Roman"/>
        <charset val="134"/>
      </rPr>
      <t xml:space="preserve">Blood cell proportion of male tiger frog </t>
    </r>
  </si>
  <si>
    <r>
      <rPr>
        <sz val="12"/>
        <color theme="1"/>
        <rFont val="宋体"/>
        <charset val="134"/>
      </rPr>
      <t>②</t>
    </r>
    <r>
      <rPr>
        <sz val="12"/>
        <color theme="1"/>
        <rFont val="Times New Roman"/>
        <charset val="134"/>
      </rPr>
      <t>Blood cell proportion of female tiger frog</t>
    </r>
  </si>
  <si>
    <r>
      <rPr>
        <sz val="12"/>
        <color theme="1"/>
        <rFont val="宋体"/>
        <charset val="134"/>
      </rPr>
      <t>②</t>
    </r>
    <r>
      <rPr>
        <sz val="12"/>
        <color theme="1"/>
        <rFont val="Times New Roman"/>
        <charset val="134"/>
      </rPr>
      <t>Blood cell proportion of male tiger frog</t>
    </r>
  </si>
  <si>
    <r>
      <rPr>
        <sz val="12"/>
        <color theme="1"/>
        <rFont val="宋体"/>
        <charset val="134"/>
      </rPr>
      <t>③</t>
    </r>
    <r>
      <rPr>
        <sz val="12"/>
        <color theme="1"/>
        <rFont val="Times New Roman"/>
        <charset val="134"/>
      </rPr>
      <t>Blood cell proportion of female tiger frog</t>
    </r>
  </si>
  <si>
    <r>
      <rPr>
        <sz val="12"/>
        <color theme="1"/>
        <rFont val="宋体"/>
        <charset val="134"/>
      </rPr>
      <t>③</t>
    </r>
    <r>
      <rPr>
        <sz val="12"/>
        <color theme="1"/>
        <rFont val="Times New Roman"/>
        <charset val="134"/>
      </rPr>
      <t>Blood cell proportion of male tiger frog</t>
    </r>
  </si>
  <si>
    <t>Erythrocytes</t>
  </si>
  <si>
    <t>Leukocytes</t>
  </si>
  <si>
    <t>Thrombocytes</t>
  </si>
  <si>
    <t>Sum</t>
  </si>
  <si>
    <t>E/S</t>
  </si>
  <si>
    <t>L/S</t>
  </si>
  <si>
    <t>T/S</t>
  </si>
  <si>
    <r>
      <rPr>
        <sz val="11"/>
        <color theme="1"/>
        <rFont val="宋体"/>
        <charset val="134"/>
      </rPr>
      <t>①</t>
    </r>
    <r>
      <rPr>
        <sz val="11"/>
        <color theme="1"/>
        <rFont val="Times New Roman"/>
        <charset val="134"/>
      </rPr>
      <t>The blood cell counts of female tiger frog</t>
    </r>
  </si>
  <si>
    <t>♀Mean</t>
  </si>
  <si>
    <t>Mean×5</t>
  </si>
  <si>
    <r>
      <rPr>
        <sz val="10.5"/>
        <color theme="1"/>
        <rFont val="Times New Roman"/>
        <charset val="134"/>
      </rPr>
      <t>(10</t>
    </r>
    <r>
      <rPr>
        <vertAlign val="superscript"/>
        <sz val="10.5"/>
        <color theme="1"/>
        <rFont val="Times New Roman"/>
        <charset val="134"/>
      </rPr>
      <t>4</t>
    </r>
    <r>
      <rPr>
        <sz val="10.5"/>
        <color theme="1"/>
        <rFont val="Times New Roman"/>
        <charset val="134"/>
      </rPr>
      <t>/mm</t>
    </r>
    <r>
      <rPr>
        <vertAlign val="superscript"/>
        <sz val="10.5"/>
        <color theme="1"/>
        <rFont val="Times New Roman"/>
        <charset val="134"/>
      </rPr>
      <t>3</t>
    </r>
    <r>
      <rPr>
        <sz val="10.5"/>
        <color theme="1"/>
        <rFont val="Times New Roman"/>
        <charset val="134"/>
      </rPr>
      <t>)</t>
    </r>
  </si>
  <si>
    <t>Blood cell proportion of female tiger frog</t>
  </si>
  <si>
    <r>
      <rPr>
        <sz val="11"/>
        <color theme="1"/>
        <rFont val="宋体"/>
        <charset val="134"/>
      </rPr>
      <t>①</t>
    </r>
  </si>
  <si>
    <r>
      <rPr>
        <sz val="11"/>
        <color theme="1"/>
        <rFont val="宋体"/>
        <charset val="134"/>
      </rPr>
      <t>②</t>
    </r>
  </si>
  <si>
    <r>
      <rPr>
        <sz val="11"/>
        <color theme="1"/>
        <rFont val="宋体"/>
        <charset val="134"/>
      </rPr>
      <t>③</t>
    </r>
  </si>
  <si>
    <t>Mean</t>
  </si>
  <si>
    <t>SD</t>
  </si>
  <si>
    <t>Blood cell proportion of male tiger frog</t>
  </si>
  <si>
    <r>
      <rPr>
        <sz val="11"/>
        <color theme="1"/>
        <rFont val="宋体"/>
        <charset val="134"/>
      </rPr>
      <t>①</t>
    </r>
    <r>
      <rPr>
        <sz val="11"/>
        <color theme="1"/>
        <rFont val="Times New Roman"/>
        <charset val="134"/>
      </rPr>
      <t>The blood cell counts of male tiger frog</t>
    </r>
  </si>
  <si>
    <t>♂Mean</t>
  </si>
  <si>
    <t>①</t>
  </si>
  <si>
    <t>②</t>
  </si>
  <si>
    <t>③</t>
  </si>
  <si>
    <r>
      <rPr>
        <sz val="11"/>
        <color theme="1"/>
        <rFont val="Times New Roman"/>
        <charset val="134"/>
      </rPr>
      <t>♀10</t>
    </r>
    <r>
      <rPr>
        <vertAlign val="superscript"/>
        <sz val="11"/>
        <color theme="1"/>
        <rFont val="Times New Roman"/>
        <charset val="134"/>
      </rPr>
      <t>4</t>
    </r>
    <r>
      <rPr>
        <sz val="11"/>
        <color theme="1"/>
        <rFont val="Times New Roman"/>
        <charset val="134"/>
      </rPr>
      <t>/mm</t>
    </r>
    <r>
      <rPr>
        <vertAlign val="superscript"/>
        <sz val="11"/>
        <color theme="1"/>
        <rFont val="Times New Roman"/>
        <charset val="134"/>
      </rPr>
      <t>3</t>
    </r>
  </si>
  <si>
    <t>23.3*5=116.5</t>
  </si>
  <si>
    <t>29*5=145</t>
  </si>
  <si>
    <t>30.6*5=153</t>
  </si>
  <si>
    <r>
      <rPr>
        <sz val="11"/>
        <color theme="1"/>
        <rFont val="Times New Roman"/>
        <charset val="134"/>
      </rPr>
      <t>♂10</t>
    </r>
    <r>
      <rPr>
        <vertAlign val="superscript"/>
        <sz val="11"/>
        <color theme="1"/>
        <rFont val="Times New Roman"/>
        <charset val="134"/>
      </rPr>
      <t>4</t>
    </r>
    <r>
      <rPr>
        <sz val="11"/>
        <color theme="1"/>
        <rFont val="Times New Roman"/>
        <charset val="134"/>
      </rPr>
      <t>/mm</t>
    </r>
    <r>
      <rPr>
        <vertAlign val="superscript"/>
        <sz val="11"/>
        <color theme="1"/>
        <rFont val="Times New Roman"/>
        <charset val="134"/>
      </rPr>
      <t>3</t>
    </r>
  </si>
  <si>
    <t>24.8*5=124</t>
  </si>
  <si>
    <t>24.9*5=124.5</t>
  </si>
  <si>
    <t>21.3*5=106.5</t>
  </si>
  <si>
    <r>
      <rPr>
        <sz val="11"/>
        <color theme="1"/>
        <rFont val="宋体"/>
        <charset val="134"/>
      </rPr>
      <t>②</t>
    </r>
    <r>
      <rPr>
        <sz val="11"/>
        <color theme="1"/>
        <rFont val="Times New Roman"/>
        <charset val="134"/>
      </rPr>
      <t>The blood cell counts of female tiger frog</t>
    </r>
  </si>
  <si>
    <r>
      <rPr>
        <sz val="11"/>
        <color theme="1"/>
        <rFont val="宋体"/>
        <charset val="134"/>
      </rPr>
      <t>②</t>
    </r>
    <r>
      <rPr>
        <sz val="11"/>
        <color theme="1"/>
        <rFont val="Times New Roman"/>
        <charset val="134"/>
      </rPr>
      <t>The blood cell counts of male tiger frog</t>
    </r>
  </si>
  <si>
    <r>
      <rPr>
        <sz val="11"/>
        <color theme="1"/>
        <rFont val="宋体"/>
        <charset val="134"/>
      </rPr>
      <t>③</t>
    </r>
    <r>
      <rPr>
        <sz val="11"/>
        <color theme="1"/>
        <rFont val="Times New Roman"/>
        <charset val="134"/>
      </rPr>
      <t>The blood cell counts of female tiger frog</t>
    </r>
  </si>
  <si>
    <r>
      <rPr>
        <sz val="11"/>
        <color theme="1"/>
        <rFont val="宋体"/>
        <charset val="134"/>
      </rPr>
      <t>③</t>
    </r>
    <r>
      <rPr>
        <sz val="11"/>
        <color theme="1"/>
        <rFont val="Times New Roman"/>
        <charset val="134"/>
      </rPr>
      <t>The blood cell counts of male tiger frog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</si>
</sst>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177" formatCode="0_ "/>
    <numFmt numFmtId="178" formatCode="0.00_ "/>
    <numFmt numFmtId="179" formatCode="0.00_);[Red]\(0.00\)"/>
    <numFmt numFmtId="180" formatCode="0.0000_);[Red]\(0.00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.5"/>
      <color theme="1"/>
      <name val="Times New Roman"/>
      <charset val="134"/>
    </font>
    <font>
      <vertAlign val="superscript"/>
      <sz val="11"/>
      <color theme="1"/>
      <name val="Times New Roman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D8BCD8"/>
        <bgColor indexed="64"/>
      </patternFill>
    </fill>
    <fill>
      <patternFill patternType="solid">
        <fgColor rgb="FFF30B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6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10" fillId="18" borderId="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6" borderId="0" xfId="0" applyNumberFormat="1" applyFont="1" applyFill="1" applyAlignment="1">
      <alignment horizontal="center" vertical="center"/>
    </xf>
    <xf numFmtId="176" fontId="3" fillId="7" borderId="0" xfId="0" applyNumberFormat="1" applyFont="1" applyFill="1" applyAlignment="1">
      <alignment horizontal="center" vertical="center"/>
    </xf>
    <xf numFmtId="176" fontId="3" fillId="8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80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9" fontId="3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176" fontId="3" fillId="0" borderId="0" xfId="0" applyNumberFormat="1" applyFont="1">
      <alignment vertical="center"/>
    </xf>
    <xf numFmtId="0" fontId="6" fillId="15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12D5B"/>
      <color rgb="00D204D0"/>
      <color rgb="00CB4C33"/>
      <color rgb="00DC5222"/>
      <color rgb="00FB3203"/>
      <color rgb="00E62B18"/>
      <color rgb="00FC021A"/>
      <color rgb="00E51949"/>
      <color rgb="00BE02FC"/>
      <color rgb="00D8BC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7"/>
  <sheetViews>
    <sheetView tabSelected="1" zoomScale="80" zoomScaleNormal="80" topLeftCell="K22" workbookViewId="0">
      <selection activeCell="Z44" sqref="Z44:AA44"/>
    </sheetView>
  </sheetViews>
  <sheetFormatPr defaultColWidth="9" defaultRowHeight="14"/>
  <cols>
    <col min="1" max="1" width="10.8727272727273" customWidth="1"/>
    <col min="2" max="2" width="9.87272727272727" customWidth="1"/>
    <col min="3" max="3" width="11.7545454545455" customWidth="1"/>
    <col min="4" max="4" width="7.87272727272727" customWidth="1"/>
    <col min="5" max="5" width="5.67272727272727" customWidth="1"/>
    <col min="6" max="6" width="10.2545454545455" customWidth="1"/>
    <col min="7" max="7" width="9.62727272727273" customWidth="1"/>
    <col min="8" max="8" width="11.1272727272727" customWidth="1"/>
    <col min="9" max="9" width="8.63636363636364" customWidth="1"/>
    <col min="10" max="10" width="5.33636363636364" customWidth="1"/>
    <col min="11" max="11" width="9.75454545454545" customWidth="1"/>
    <col min="12" max="12" width="10" customWidth="1"/>
    <col min="13" max="13" width="11" customWidth="1"/>
    <col min="14" max="14" width="7.37272727272727" customWidth="1"/>
    <col min="15" max="15" width="4.12727272727273" customWidth="1"/>
    <col min="16" max="16" width="9.75454545454545" customWidth="1"/>
    <col min="17" max="17" width="9.37272727272727" customWidth="1"/>
    <col min="18" max="18" width="10.4545454545455" customWidth="1"/>
    <col min="19" max="19" width="9.2" customWidth="1"/>
    <col min="20" max="20" width="9.88181818181818" customWidth="1"/>
    <col min="21" max="21" width="10.2272727272727" customWidth="1"/>
    <col min="22" max="22" width="9.62727272727273" customWidth="1"/>
    <col min="23" max="23" width="11.1272727272727" customWidth="1"/>
    <col min="24" max="24" width="7.37272727272727" customWidth="1"/>
    <col min="25" max="25" width="10.5" customWidth="1"/>
    <col min="26" max="26" width="10.6272727272727" customWidth="1"/>
    <col min="27" max="27" width="9.75454545454545" customWidth="1"/>
    <col min="28" max="28" width="11" customWidth="1"/>
    <col min="29" max="30" width="7.37272727272727" customWidth="1"/>
    <col min="31" max="31" width="7.12727272727273" customWidth="1"/>
    <col min="32" max="32" width="9.5" customWidth="1"/>
    <col min="33" max="33" width="8.29090909090909" customWidth="1"/>
    <col min="34" max="34" width="6.25454545454545" customWidth="1"/>
    <col min="35" max="35" width="6.37272727272727" customWidth="1"/>
    <col min="36" max="36" width="6.25454545454545" customWidth="1"/>
    <col min="37" max="37" width="5.5" customWidth="1"/>
    <col min="38" max="38" width="5.62727272727273" customWidth="1"/>
  </cols>
  <sheetData>
    <row r="1" ht="15.5" spans="1:30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5"/>
      <c r="K1" s="1" t="s">
        <v>2</v>
      </c>
      <c r="L1" s="2"/>
      <c r="M1" s="2"/>
      <c r="N1" s="2"/>
      <c r="P1" s="4" t="s">
        <v>3</v>
      </c>
      <c r="Q1" s="5"/>
      <c r="R1" s="5"/>
      <c r="S1" s="5"/>
      <c r="U1" s="1" t="s">
        <v>4</v>
      </c>
      <c r="V1" s="2"/>
      <c r="W1" s="2"/>
      <c r="X1" s="2"/>
      <c r="Z1" s="4" t="s">
        <v>5</v>
      </c>
      <c r="AA1" s="5"/>
      <c r="AB1" s="5"/>
      <c r="AC1" s="5"/>
      <c r="AD1" s="37"/>
    </row>
    <row r="2" spans="1:30">
      <c r="A2" s="6" t="s">
        <v>6</v>
      </c>
      <c r="B2" s="6" t="s">
        <v>7</v>
      </c>
      <c r="C2" s="6" t="s">
        <v>8</v>
      </c>
      <c r="D2" s="6" t="s">
        <v>9</v>
      </c>
      <c r="E2" s="3"/>
      <c r="F2" s="6" t="s">
        <v>6</v>
      </c>
      <c r="G2" s="6" t="s">
        <v>7</v>
      </c>
      <c r="H2" s="6" t="s">
        <v>8</v>
      </c>
      <c r="I2" s="6" t="s">
        <v>9</v>
      </c>
      <c r="K2" s="6" t="s">
        <v>6</v>
      </c>
      <c r="L2" s="6" t="s">
        <v>7</v>
      </c>
      <c r="M2" s="6" t="s">
        <v>8</v>
      </c>
      <c r="N2" s="6" t="s">
        <v>9</v>
      </c>
      <c r="P2" s="6" t="s">
        <v>6</v>
      </c>
      <c r="Q2" s="6" t="s">
        <v>7</v>
      </c>
      <c r="R2" s="6" t="s">
        <v>8</v>
      </c>
      <c r="S2" s="6" t="s">
        <v>9</v>
      </c>
      <c r="U2" s="6" t="s">
        <v>6</v>
      </c>
      <c r="V2" s="6" t="s">
        <v>7</v>
      </c>
      <c r="W2" s="6" t="s">
        <v>8</v>
      </c>
      <c r="X2" s="6" t="s">
        <v>9</v>
      </c>
      <c r="Z2" s="6" t="s">
        <v>6</v>
      </c>
      <c r="AA2" s="6" t="s">
        <v>7</v>
      </c>
      <c r="AB2" s="6" t="s">
        <v>8</v>
      </c>
      <c r="AC2" s="6" t="s">
        <v>9</v>
      </c>
      <c r="AD2" s="3"/>
    </row>
    <row r="3" spans="1:30">
      <c r="A3" s="6">
        <v>56</v>
      </c>
      <c r="B3" s="6">
        <v>1</v>
      </c>
      <c r="C3" s="6">
        <v>1</v>
      </c>
      <c r="D3" s="7">
        <f>SUM(A3:C3)</f>
        <v>58</v>
      </c>
      <c r="E3" s="8"/>
      <c r="F3" s="6">
        <v>43</v>
      </c>
      <c r="G3" s="6">
        <v>1</v>
      </c>
      <c r="H3" s="6">
        <v>1</v>
      </c>
      <c r="I3" s="7">
        <f>SUM(F3:H3)</f>
        <v>45</v>
      </c>
      <c r="J3" s="11"/>
      <c r="K3" s="6">
        <v>86</v>
      </c>
      <c r="L3" s="6">
        <v>2</v>
      </c>
      <c r="M3" s="6">
        <v>0</v>
      </c>
      <c r="N3" s="7">
        <f>SUM(K3:M3)</f>
        <v>88</v>
      </c>
      <c r="O3" s="11"/>
      <c r="P3" s="6">
        <v>40</v>
      </c>
      <c r="Q3" s="6">
        <v>1</v>
      </c>
      <c r="R3" s="6">
        <v>0</v>
      </c>
      <c r="S3" s="7">
        <f>SUM(P3:R3)</f>
        <v>41</v>
      </c>
      <c r="T3" s="11"/>
      <c r="U3" s="6">
        <v>54</v>
      </c>
      <c r="V3" s="6">
        <v>2</v>
      </c>
      <c r="W3" s="6">
        <v>1</v>
      </c>
      <c r="X3" s="7">
        <f>SUM(U3:W3)</f>
        <v>57</v>
      </c>
      <c r="Y3" s="11"/>
      <c r="Z3" s="6">
        <v>51</v>
      </c>
      <c r="AA3" s="6">
        <v>1</v>
      </c>
      <c r="AB3" s="6">
        <v>2</v>
      </c>
      <c r="AC3" s="7">
        <f>SUM(Z3:AB3)</f>
        <v>54</v>
      </c>
      <c r="AD3" s="38"/>
    </row>
    <row r="4" spans="1:30">
      <c r="A4" s="6">
        <v>70</v>
      </c>
      <c r="B4" s="6">
        <v>3</v>
      </c>
      <c r="C4" s="6">
        <v>0</v>
      </c>
      <c r="D4" s="7">
        <f t="shared" ref="D4:D12" si="0">SUM(A4:C4)</f>
        <v>73</v>
      </c>
      <c r="E4" s="8"/>
      <c r="F4" s="6">
        <v>78</v>
      </c>
      <c r="G4" s="6">
        <v>6</v>
      </c>
      <c r="H4" s="6">
        <v>2</v>
      </c>
      <c r="I4" s="7">
        <f t="shared" ref="I4:I12" si="1">SUM(F4:H4)</f>
        <v>86</v>
      </c>
      <c r="J4" s="11"/>
      <c r="K4" s="6">
        <v>52</v>
      </c>
      <c r="L4" s="6">
        <v>2</v>
      </c>
      <c r="M4" s="6">
        <v>1</v>
      </c>
      <c r="N4" s="7">
        <f t="shared" ref="N4:N12" si="2">SUM(K4:M4)</f>
        <v>55</v>
      </c>
      <c r="O4" s="11"/>
      <c r="P4" s="6">
        <v>47</v>
      </c>
      <c r="Q4" s="6">
        <v>2</v>
      </c>
      <c r="R4" s="6">
        <v>1</v>
      </c>
      <c r="S4" s="7">
        <f t="shared" ref="S4:S12" si="3">SUM(P4:R4)</f>
        <v>50</v>
      </c>
      <c r="T4" s="11"/>
      <c r="U4" s="6">
        <v>66</v>
      </c>
      <c r="V4" s="6">
        <v>1</v>
      </c>
      <c r="W4" s="6">
        <v>0</v>
      </c>
      <c r="X4" s="7">
        <f t="shared" ref="X4:X12" si="4">SUM(U4:W4)</f>
        <v>67</v>
      </c>
      <c r="Y4" s="11"/>
      <c r="Z4" s="6">
        <v>46</v>
      </c>
      <c r="AA4" s="6">
        <v>3</v>
      </c>
      <c r="AB4" s="6">
        <v>0</v>
      </c>
      <c r="AC4" s="7">
        <f t="shared" ref="AC4:AC12" si="5">SUM(Z4:AB4)</f>
        <v>49</v>
      </c>
      <c r="AD4" s="38"/>
    </row>
    <row r="5" spans="1:30">
      <c r="A5" s="6">
        <v>48</v>
      </c>
      <c r="B5" s="6">
        <v>2</v>
      </c>
      <c r="C5" s="6">
        <v>1</v>
      </c>
      <c r="D5" s="7">
        <f t="shared" si="0"/>
        <v>51</v>
      </c>
      <c r="E5" s="8"/>
      <c r="F5" s="6">
        <v>55</v>
      </c>
      <c r="G5" s="6">
        <v>1</v>
      </c>
      <c r="H5" s="6">
        <v>3</v>
      </c>
      <c r="I5" s="7">
        <f t="shared" si="1"/>
        <v>59</v>
      </c>
      <c r="J5" s="11"/>
      <c r="K5" s="6">
        <v>50</v>
      </c>
      <c r="L5" s="6">
        <v>1</v>
      </c>
      <c r="M5" s="6">
        <v>0</v>
      </c>
      <c r="N5" s="7">
        <f t="shared" si="2"/>
        <v>51</v>
      </c>
      <c r="O5" s="11"/>
      <c r="P5" s="6">
        <v>87</v>
      </c>
      <c r="Q5" s="6">
        <v>1</v>
      </c>
      <c r="R5" s="6">
        <v>3</v>
      </c>
      <c r="S5" s="7">
        <f t="shared" si="3"/>
        <v>91</v>
      </c>
      <c r="T5" s="11"/>
      <c r="U5" s="6">
        <v>48</v>
      </c>
      <c r="V5" s="6">
        <v>2</v>
      </c>
      <c r="W5" s="6">
        <v>1</v>
      </c>
      <c r="X5" s="7">
        <f t="shared" si="4"/>
        <v>51</v>
      </c>
      <c r="Y5" s="11"/>
      <c r="Z5" s="6">
        <v>53</v>
      </c>
      <c r="AA5" s="6">
        <v>1</v>
      </c>
      <c r="AB5" s="6">
        <v>0</v>
      </c>
      <c r="AC5" s="7">
        <f t="shared" si="5"/>
        <v>54</v>
      </c>
      <c r="AD5" s="38"/>
    </row>
    <row r="6" spans="1:30">
      <c r="A6" s="6">
        <v>28</v>
      </c>
      <c r="B6" s="6">
        <v>1</v>
      </c>
      <c r="C6" s="6">
        <v>0</v>
      </c>
      <c r="D6" s="7">
        <f t="shared" si="0"/>
        <v>29</v>
      </c>
      <c r="E6" s="8"/>
      <c r="F6" s="6">
        <v>32</v>
      </c>
      <c r="G6" s="6">
        <v>0</v>
      </c>
      <c r="H6" s="6">
        <v>1</v>
      </c>
      <c r="I6" s="7">
        <f t="shared" si="1"/>
        <v>33</v>
      </c>
      <c r="J6" s="11"/>
      <c r="K6" s="6">
        <v>64</v>
      </c>
      <c r="L6" s="6">
        <v>2</v>
      </c>
      <c r="M6" s="6">
        <v>1</v>
      </c>
      <c r="N6" s="7">
        <f t="shared" si="2"/>
        <v>67</v>
      </c>
      <c r="O6" s="11"/>
      <c r="P6" s="6">
        <v>48</v>
      </c>
      <c r="Q6" s="6">
        <v>1</v>
      </c>
      <c r="R6" s="6">
        <v>0</v>
      </c>
      <c r="S6" s="7">
        <f t="shared" si="3"/>
        <v>49</v>
      </c>
      <c r="T6" s="11"/>
      <c r="U6" s="6">
        <v>61</v>
      </c>
      <c r="V6" s="6">
        <v>1</v>
      </c>
      <c r="W6" s="6">
        <v>0</v>
      </c>
      <c r="X6" s="7">
        <f t="shared" si="4"/>
        <v>62</v>
      </c>
      <c r="Y6" s="11"/>
      <c r="Z6" s="6">
        <v>34</v>
      </c>
      <c r="AA6" s="6">
        <v>1</v>
      </c>
      <c r="AB6" s="6">
        <v>2</v>
      </c>
      <c r="AC6" s="7">
        <f t="shared" si="5"/>
        <v>37</v>
      </c>
      <c r="AD6" s="38"/>
    </row>
    <row r="7" spans="1:30">
      <c r="A7" s="6">
        <v>21</v>
      </c>
      <c r="B7" s="6">
        <v>0</v>
      </c>
      <c r="C7" s="6">
        <v>1</v>
      </c>
      <c r="D7" s="7">
        <f t="shared" si="0"/>
        <v>22</v>
      </c>
      <c r="E7" s="8"/>
      <c r="F7" s="6">
        <v>31</v>
      </c>
      <c r="G7" s="6">
        <v>1</v>
      </c>
      <c r="H7" s="6">
        <v>1</v>
      </c>
      <c r="I7" s="7">
        <f t="shared" si="1"/>
        <v>33</v>
      </c>
      <c r="J7" s="11"/>
      <c r="K7" s="6">
        <v>30</v>
      </c>
      <c r="L7" s="6">
        <v>1</v>
      </c>
      <c r="M7" s="6">
        <v>0</v>
      </c>
      <c r="N7" s="7">
        <f t="shared" si="2"/>
        <v>31</v>
      </c>
      <c r="O7" s="11"/>
      <c r="P7" s="6">
        <v>56</v>
      </c>
      <c r="Q7" s="6">
        <v>2</v>
      </c>
      <c r="R7" s="6">
        <v>1</v>
      </c>
      <c r="S7" s="7">
        <f t="shared" si="3"/>
        <v>59</v>
      </c>
      <c r="T7" s="11"/>
      <c r="U7" s="6">
        <v>85</v>
      </c>
      <c r="V7" s="6">
        <v>2</v>
      </c>
      <c r="W7" s="6">
        <v>1</v>
      </c>
      <c r="X7" s="7">
        <f t="shared" si="4"/>
        <v>88</v>
      </c>
      <c r="Y7" s="11"/>
      <c r="Z7" s="6">
        <v>65</v>
      </c>
      <c r="AA7" s="6">
        <v>0</v>
      </c>
      <c r="AB7" s="6">
        <v>1</v>
      </c>
      <c r="AC7" s="7">
        <f t="shared" si="5"/>
        <v>66</v>
      </c>
      <c r="AD7" s="38"/>
    </row>
    <row r="8" spans="1:30">
      <c r="A8" s="6">
        <v>52</v>
      </c>
      <c r="B8" s="6">
        <v>2</v>
      </c>
      <c r="C8" s="6">
        <v>1</v>
      </c>
      <c r="D8" s="7">
        <f t="shared" si="0"/>
        <v>55</v>
      </c>
      <c r="E8" s="8"/>
      <c r="F8" s="6">
        <v>52</v>
      </c>
      <c r="G8" s="6">
        <v>2</v>
      </c>
      <c r="H8" s="6">
        <v>0</v>
      </c>
      <c r="I8" s="7">
        <f t="shared" si="1"/>
        <v>54</v>
      </c>
      <c r="J8" s="11"/>
      <c r="K8" s="6">
        <v>50</v>
      </c>
      <c r="L8" s="6">
        <v>1</v>
      </c>
      <c r="M8" s="6">
        <v>1</v>
      </c>
      <c r="N8" s="7">
        <f t="shared" si="2"/>
        <v>52</v>
      </c>
      <c r="O8" s="11"/>
      <c r="P8" s="6">
        <v>70</v>
      </c>
      <c r="Q8" s="6">
        <v>0</v>
      </c>
      <c r="R8" s="6">
        <v>4</v>
      </c>
      <c r="S8" s="7">
        <f t="shared" si="3"/>
        <v>74</v>
      </c>
      <c r="T8" s="11"/>
      <c r="U8" s="6">
        <v>56</v>
      </c>
      <c r="V8" s="6">
        <v>1</v>
      </c>
      <c r="W8" s="6">
        <v>1</v>
      </c>
      <c r="X8" s="7">
        <f t="shared" si="4"/>
        <v>58</v>
      </c>
      <c r="Y8" s="11"/>
      <c r="Z8" s="6">
        <v>56</v>
      </c>
      <c r="AA8" s="6">
        <v>2</v>
      </c>
      <c r="AB8" s="6">
        <v>1</v>
      </c>
      <c r="AC8" s="7">
        <f t="shared" si="5"/>
        <v>59</v>
      </c>
      <c r="AD8" s="38"/>
    </row>
    <row r="9" spans="1:30">
      <c r="A9" s="6">
        <v>67</v>
      </c>
      <c r="B9" s="6">
        <v>3</v>
      </c>
      <c r="C9" s="6">
        <v>0</v>
      </c>
      <c r="D9" s="7">
        <f t="shared" si="0"/>
        <v>70</v>
      </c>
      <c r="E9" s="8"/>
      <c r="F9" s="6">
        <v>42</v>
      </c>
      <c r="G9" s="6">
        <v>0</v>
      </c>
      <c r="H9" s="6">
        <v>2</v>
      </c>
      <c r="I9" s="7">
        <f t="shared" si="1"/>
        <v>44</v>
      </c>
      <c r="J9" s="11"/>
      <c r="K9" s="6">
        <v>44</v>
      </c>
      <c r="L9" s="6">
        <v>1</v>
      </c>
      <c r="M9" s="6">
        <v>1</v>
      </c>
      <c r="N9" s="7">
        <f t="shared" si="2"/>
        <v>46</v>
      </c>
      <c r="O9" s="11"/>
      <c r="P9" s="6">
        <v>68</v>
      </c>
      <c r="Q9" s="6">
        <v>2</v>
      </c>
      <c r="R9" s="6">
        <v>2</v>
      </c>
      <c r="S9" s="7">
        <f t="shared" si="3"/>
        <v>72</v>
      </c>
      <c r="T9" s="11"/>
      <c r="U9" s="6">
        <v>74</v>
      </c>
      <c r="V9" s="6">
        <v>5</v>
      </c>
      <c r="W9" s="6">
        <v>0</v>
      </c>
      <c r="X9" s="7">
        <f t="shared" si="4"/>
        <v>79</v>
      </c>
      <c r="Y9" s="11"/>
      <c r="Z9" s="6">
        <v>71</v>
      </c>
      <c r="AA9" s="6">
        <v>5</v>
      </c>
      <c r="AB9" s="6">
        <v>0</v>
      </c>
      <c r="AC9" s="7">
        <f t="shared" si="5"/>
        <v>76</v>
      </c>
      <c r="AD9" s="38"/>
    </row>
    <row r="10" spans="1:30">
      <c r="A10" s="6">
        <v>57</v>
      </c>
      <c r="B10" s="6">
        <v>1</v>
      </c>
      <c r="C10" s="6">
        <v>0</v>
      </c>
      <c r="D10" s="7">
        <f t="shared" si="0"/>
        <v>58</v>
      </c>
      <c r="E10" s="8"/>
      <c r="F10" s="6">
        <v>59</v>
      </c>
      <c r="G10" s="6">
        <v>2</v>
      </c>
      <c r="H10" s="6">
        <v>1</v>
      </c>
      <c r="I10" s="7">
        <f t="shared" si="1"/>
        <v>62</v>
      </c>
      <c r="J10" s="11"/>
      <c r="K10" s="6">
        <v>62</v>
      </c>
      <c r="L10" s="6">
        <v>3</v>
      </c>
      <c r="M10" s="6">
        <v>2</v>
      </c>
      <c r="N10" s="7">
        <f t="shared" si="2"/>
        <v>67</v>
      </c>
      <c r="O10" s="11"/>
      <c r="P10" s="6">
        <v>62</v>
      </c>
      <c r="Q10" s="6">
        <v>2</v>
      </c>
      <c r="R10" s="6">
        <v>1</v>
      </c>
      <c r="S10" s="7">
        <f t="shared" si="3"/>
        <v>65</v>
      </c>
      <c r="T10" s="11"/>
      <c r="U10" s="6">
        <v>33</v>
      </c>
      <c r="V10" s="6">
        <v>0</v>
      </c>
      <c r="W10" s="6">
        <v>1</v>
      </c>
      <c r="X10" s="7">
        <f t="shared" si="4"/>
        <v>34</v>
      </c>
      <c r="Y10" s="11"/>
      <c r="Z10" s="6">
        <v>47</v>
      </c>
      <c r="AA10" s="6">
        <v>3</v>
      </c>
      <c r="AB10" s="6">
        <v>1</v>
      </c>
      <c r="AC10" s="7">
        <f t="shared" si="5"/>
        <v>51</v>
      </c>
      <c r="AD10" s="38"/>
    </row>
    <row r="11" spans="1:30">
      <c r="A11" s="6">
        <v>48</v>
      </c>
      <c r="B11" s="6">
        <v>0</v>
      </c>
      <c r="C11" s="6">
        <v>1</v>
      </c>
      <c r="D11" s="7">
        <f t="shared" si="0"/>
        <v>49</v>
      </c>
      <c r="E11" s="8"/>
      <c r="F11" s="6">
        <v>43</v>
      </c>
      <c r="G11" s="6">
        <v>1</v>
      </c>
      <c r="H11" s="6">
        <v>0</v>
      </c>
      <c r="I11" s="7">
        <f t="shared" si="1"/>
        <v>44</v>
      </c>
      <c r="J11" s="11"/>
      <c r="K11" s="6">
        <v>55</v>
      </c>
      <c r="L11" s="6">
        <v>1</v>
      </c>
      <c r="M11" s="6">
        <v>0</v>
      </c>
      <c r="N11" s="7">
        <f t="shared" si="2"/>
        <v>56</v>
      </c>
      <c r="O11" s="11"/>
      <c r="P11" s="6">
        <v>56</v>
      </c>
      <c r="Q11" s="6">
        <v>3</v>
      </c>
      <c r="R11" s="6">
        <v>0</v>
      </c>
      <c r="S11" s="7">
        <f t="shared" si="3"/>
        <v>59</v>
      </c>
      <c r="T11" s="11"/>
      <c r="U11" s="6">
        <v>65</v>
      </c>
      <c r="V11" s="6">
        <v>2</v>
      </c>
      <c r="W11" s="6">
        <v>0</v>
      </c>
      <c r="X11" s="7">
        <f t="shared" si="4"/>
        <v>67</v>
      </c>
      <c r="Y11" s="11"/>
      <c r="Z11" s="6">
        <v>35</v>
      </c>
      <c r="AA11" s="6">
        <v>1</v>
      </c>
      <c r="AB11" s="6">
        <v>0</v>
      </c>
      <c r="AC11" s="7">
        <f t="shared" si="5"/>
        <v>36</v>
      </c>
      <c r="AD11" s="38"/>
    </row>
    <row r="12" spans="1:30">
      <c r="A12" s="6">
        <v>78</v>
      </c>
      <c r="B12" s="6">
        <v>5</v>
      </c>
      <c r="C12" s="6">
        <v>1</v>
      </c>
      <c r="D12" s="7">
        <f t="shared" si="0"/>
        <v>84</v>
      </c>
      <c r="E12" s="8"/>
      <c r="F12" s="6">
        <v>45</v>
      </c>
      <c r="G12" s="6">
        <v>0</v>
      </c>
      <c r="H12" s="6">
        <v>3</v>
      </c>
      <c r="I12" s="7">
        <f t="shared" si="1"/>
        <v>48</v>
      </c>
      <c r="J12" s="11"/>
      <c r="K12" s="6">
        <v>71</v>
      </c>
      <c r="L12" s="6">
        <v>3</v>
      </c>
      <c r="M12" s="6">
        <v>1</v>
      </c>
      <c r="N12" s="7">
        <f t="shared" si="2"/>
        <v>75</v>
      </c>
      <c r="O12" s="11"/>
      <c r="P12" s="6">
        <v>67</v>
      </c>
      <c r="Q12" s="6">
        <v>1</v>
      </c>
      <c r="R12" s="6">
        <v>3</v>
      </c>
      <c r="S12" s="7">
        <f t="shared" si="3"/>
        <v>71</v>
      </c>
      <c r="T12" s="11"/>
      <c r="U12" s="6">
        <v>72</v>
      </c>
      <c r="V12" s="6">
        <v>1</v>
      </c>
      <c r="W12" s="6">
        <v>3</v>
      </c>
      <c r="X12" s="7">
        <f t="shared" si="4"/>
        <v>76</v>
      </c>
      <c r="Y12" s="11"/>
      <c r="Z12" s="6">
        <v>65</v>
      </c>
      <c r="AA12" s="6">
        <v>1</v>
      </c>
      <c r="AB12" s="6">
        <v>1</v>
      </c>
      <c r="AC12" s="7">
        <f t="shared" si="5"/>
        <v>67</v>
      </c>
      <c r="AD12" s="38"/>
    </row>
    <row r="13" spans="1:30">
      <c r="A13" s="9" t="s">
        <v>10</v>
      </c>
      <c r="B13" s="9" t="s">
        <v>11</v>
      </c>
      <c r="C13" s="9" t="s">
        <v>12</v>
      </c>
      <c r="D13" s="10"/>
      <c r="E13" s="11"/>
      <c r="F13" s="12" t="s">
        <v>10</v>
      </c>
      <c r="G13" s="12" t="s">
        <v>11</v>
      </c>
      <c r="H13" s="12" t="s">
        <v>12</v>
      </c>
      <c r="I13" s="21"/>
      <c r="J13" s="11"/>
      <c r="K13" s="9" t="s">
        <v>10</v>
      </c>
      <c r="L13" s="9" t="s">
        <v>11</v>
      </c>
      <c r="M13" s="9" t="s">
        <v>12</v>
      </c>
      <c r="N13" s="10"/>
      <c r="O13" s="11"/>
      <c r="P13" s="12" t="s">
        <v>10</v>
      </c>
      <c r="Q13" s="12" t="s">
        <v>11</v>
      </c>
      <c r="R13" s="12" t="s">
        <v>12</v>
      </c>
      <c r="S13" s="21"/>
      <c r="T13" s="11"/>
      <c r="U13" s="9" t="s">
        <v>10</v>
      </c>
      <c r="V13" s="9" t="s">
        <v>11</v>
      </c>
      <c r="W13" s="9" t="s">
        <v>12</v>
      </c>
      <c r="X13" s="10"/>
      <c r="Y13" s="11"/>
      <c r="Z13" s="12" t="s">
        <v>10</v>
      </c>
      <c r="AA13" s="12" t="s">
        <v>11</v>
      </c>
      <c r="AB13" s="12" t="s">
        <v>12</v>
      </c>
      <c r="AC13" s="21"/>
      <c r="AD13" s="38"/>
    </row>
    <row r="14" spans="1:30">
      <c r="A14" s="13">
        <f>A3/D3</f>
        <v>0.96551724137931</v>
      </c>
      <c r="B14" s="13">
        <f>B3/D3</f>
        <v>0.0172413793103448</v>
      </c>
      <c r="C14" s="13">
        <f>C3/D3</f>
        <v>0.0172413793103448</v>
      </c>
      <c r="D14" s="13">
        <f t="shared" ref="D14:D19" si="6">SUM(A14:C14)</f>
        <v>1</v>
      </c>
      <c r="E14" s="13"/>
      <c r="F14" s="13">
        <f t="shared" ref="F14:F23" si="7">F3/I3</f>
        <v>0.955555555555556</v>
      </c>
      <c r="G14" s="13">
        <f t="shared" ref="G14:G23" si="8">G3/I3</f>
        <v>0.0222222222222222</v>
      </c>
      <c r="H14" s="13">
        <f>H3/I3</f>
        <v>0.0222222222222222</v>
      </c>
      <c r="I14" s="13">
        <f>SUM(F14:H14)</f>
        <v>1</v>
      </c>
      <c r="J14" s="13"/>
      <c r="K14" s="13">
        <f t="shared" ref="K14:K23" si="9">K3/N3</f>
        <v>0.977272727272727</v>
      </c>
      <c r="L14" s="13">
        <f t="shared" ref="L14:L23" si="10">L3/N3</f>
        <v>0.0227272727272727</v>
      </c>
      <c r="M14" s="13">
        <v>0</v>
      </c>
      <c r="N14" s="13">
        <f>SUM(K14:M14)</f>
        <v>1</v>
      </c>
      <c r="O14" s="13"/>
      <c r="P14" s="13">
        <f t="shared" ref="P14:P23" si="11">P3/S3</f>
        <v>0.975609756097561</v>
      </c>
      <c r="Q14" s="13">
        <f t="shared" ref="Q14:Q23" si="12">Q3/S3</f>
        <v>0.024390243902439</v>
      </c>
      <c r="R14" s="13">
        <f>R3/S3</f>
        <v>0</v>
      </c>
      <c r="S14" s="13">
        <v>0.9999</v>
      </c>
      <c r="T14" s="13"/>
      <c r="U14" s="13">
        <f t="shared" ref="U14:U23" si="13">U3/X3</f>
        <v>0.947368421052632</v>
      </c>
      <c r="V14" s="13">
        <f t="shared" ref="V14:V23" si="14">V3/X3</f>
        <v>0.0350877192982456</v>
      </c>
      <c r="W14" s="13">
        <f>W3/X3</f>
        <v>0.0175438596491228</v>
      </c>
      <c r="X14" s="13">
        <v>0.9999</v>
      </c>
      <c r="Y14" s="13"/>
      <c r="Z14" s="13">
        <f t="shared" ref="Z14:Z23" si="15">Z3/AC3</f>
        <v>0.944444444444444</v>
      </c>
      <c r="AA14" s="13">
        <f t="shared" ref="AA14:AA23" si="16">AA3/AC3</f>
        <v>0.0185185185185185</v>
      </c>
      <c r="AB14" s="13">
        <f>AB3/AC3</f>
        <v>0.037037037037037</v>
      </c>
      <c r="AC14" s="13">
        <v>1</v>
      </c>
      <c r="AD14" s="39"/>
    </row>
    <row r="15" spans="1:30">
      <c r="A15" s="13">
        <v>0.9565</v>
      </c>
      <c r="B15" s="13">
        <v>0.0145</v>
      </c>
      <c r="C15" s="13">
        <v>0.029</v>
      </c>
      <c r="D15" s="13">
        <f t="shared" si="6"/>
        <v>1</v>
      </c>
      <c r="E15" s="13"/>
      <c r="F15" s="13">
        <f t="shared" si="7"/>
        <v>0.906976744186046</v>
      </c>
      <c r="G15" s="13">
        <f t="shared" si="8"/>
        <v>0.0697674418604651</v>
      </c>
      <c r="H15" s="13">
        <f>H4/I4</f>
        <v>0.0232558139534884</v>
      </c>
      <c r="I15" s="13">
        <f t="shared" ref="I15:I23" si="17">SUM(F15:H15)</f>
        <v>1</v>
      </c>
      <c r="J15" s="13"/>
      <c r="K15" s="13">
        <f t="shared" si="9"/>
        <v>0.945454545454545</v>
      </c>
      <c r="L15" s="13">
        <f t="shared" si="10"/>
        <v>0.0363636363636364</v>
      </c>
      <c r="M15" s="13">
        <f>M4/N4</f>
        <v>0.0181818181818182</v>
      </c>
      <c r="N15" s="13">
        <f t="shared" ref="N15:N23" si="18">SUM(K15:M15)</f>
        <v>1</v>
      </c>
      <c r="O15" s="13"/>
      <c r="P15" s="13">
        <f t="shared" si="11"/>
        <v>0.94</v>
      </c>
      <c r="Q15" s="13">
        <f t="shared" si="12"/>
        <v>0.04</v>
      </c>
      <c r="R15" s="13">
        <f>R4/S4</f>
        <v>0.02</v>
      </c>
      <c r="S15" s="13">
        <v>1</v>
      </c>
      <c r="T15" s="13"/>
      <c r="U15" s="13">
        <f t="shared" si="13"/>
        <v>0.985074626865672</v>
      </c>
      <c r="V15" s="13">
        <f t="shared" si="14"/>
        <v>0.0149253731343284</v>
      </c>
      <c r="W15" s="13">
        <f>W4/X4</f>
        <v>0</v>
      </c>
      <c r="X15" s="13">
        <v>1</v>
      </c>
      <c r="Y15" s="13"/>
      <c r="Z15" s="13">
        <f t="shared" si="15"/>
        <v>0.938775510204082</v>
      </c>
      <c r="AA15" s="13">
        <f t="shared" si="16"/>
        <v>0.0612244897959184</v>
      </c>
      <c r="AB15" s="13">
        <f>AB4/AC4</f>
        <v>0</v>
      </c>
      <c r="AC15" s="13">
        <v>1.0001</v>
      </c>
      <c r="AD15" s="37"/>
    </row>
    <row r="16" spans="1:30">
      <c r="A16" s="13">
        <v>0.9483</v>
      </c>
      <c r="B16" s="13">
        <v>0.0517</v>
      </c>
      <c r="C16" s="13">
        <v>0</v>
      </c>
      <c r="D16" s="13">
        <f t="shared" si="6"/>
        <v>1</v>
      </c>
      <c r="E16" s="13"/>
      <c r="F16" s="13">
        <f t="shared" si="7"/>
        <v>0.932203389830508</v>
      </c>
      <c r="G16" s="13">
        <f t="shared" si="8"/>
        <v>0.0169491525423729</v>
      </c>
      <c r="H16" s="13">
        <v>0</v>
      </c>
      <c r="I16" s="13">
        <f t="shared" si="17"/>
        <v>0.949152542372881</v>
      </c>
      <c r="J16" s="13"/>
      <c r="K16" s="13">
        <f t="shared" si="9"/>
        <v>0.980392156862745</v>
      </c>
      <c r="L16" s="13">
        <f t="shared" si="10"/>
        <v>0.0196078431372549</v>
      </c>
      <c r="M16" s="13">
        <f>M5/N5</f>
        <v>0</v>
      </c>
      <c r="N16" s="13">
        <f t="shared" si="18"/>
        <v>1</v>
      </c>
      <c r="O16" s="13"/>
      <c r="P16" s="13">
        <f t="shared" si="11"/>
        <v>0.956043956043956</v>
      </c>
      <c r="Q16" s="13">
        <f t="shared" si="12"/>
        <v>0.010989010989011</v>
      </c>
      <c r="R16" s="13">
        <f>R5/S5</f>
        <v>0.032967032967033</v>
      </c>
      <c r="S16" s="13">
        <v>1</v>
      </c>
      <c r="T16" s="13"/>
      <c r="U16" s="13">
        <f t="shared" si="13"/>
        <v>0.941176470588235</v>
      </c>
      <c r="V16" s="13">
        <f t="shared" si="14"/>
        <v>0.0392156862745098</v>
      </c>
      <c r="W16" s="13">
        <v>0</v>
      </c>
      <c r="X16" s="13">
        <v>1</v>
      </c>
      <c r="Y16" s="13"/>
      <c r="Z16" s="13">
        <f t="shared" si="15"/>
        <v>0.981481481481482</v>
      </c>
      <c r="AA16" s="13">
        <f t="shared" si="16"/>
        <v>0.0185185185185185</v>
      </c>
      <c r="AB16" s="13">
        <v>0</v>
      </c>
      <c r="AC16" s="13">
        <v>1</v>
      </c>
      <c r="AD16" s="40"/>
    </row>
    <row r="17" spans="1:30">
      <c r="A17" s="13">
        <f t="shared" ref="A17:A23" si="19">A6/D6</f>
        <v>0.96551724137931</v>
      </c>
      <c r="B17" s="13">
        <f t="shared" ref="B17:B23" si="20">B6/D6</f>
        <v>0.0344827586206897</v>
      </c>
      <c r="C17" s="13">
        <v>0</v>
      </c>
      <c r="D17" s="13">
        <f t="shared" si="6"/>
        <v>1</v>
      </c>
      <c r="E17" s="13"/>
      <c r="F17" s="13">
        <f t="shared" si="7"/>
        <v>0.96969696969697</v>
      </c>
      <c r="G17" s="13">
        <f t="shared" si="8"/>
        <v>0</v>
      </c>
      <c r="H17" s="13">
        <v>0</v>
      </c>
      <c r="I17" s="13">
        <f t="shared" si="17"/>
        <v>0.96969696969697</v>
      </c>
      <c r="J17" s="13"/>
      <c r="K17" s="13">
        <f t="shared" si="9"/>
        <v>0.955223880597015</v>
      </c>
      <c r="L17" s="13">
        <f t="shared" si="10"/>
        <v>0.0298507462686567</v>
      </c>
      <c r="M17" s="13">
        <f>M6/N6</f>
        <v>0.0149253731343284</v>
      </c>
      <c r="N17" s="13">
        <f t="shared" si="18"/>
        <v>1</v>
      </c>
      <c r="O17" s="13"/>
      <c r="P17" s="13">
        <f t="shared" si="11"/>
        <v>0.979591836734694</v>
      </c>
      <c r="Q17" s="13">
        <f t="shared" si="12"/>
        <v>0.0204081632653061</v>
      </c>
      <c r="R17" s="13">
        <f>R6/S6</f>
        <v>0</v>
      </c>
      <c r="S17" s="13">
        <v>1</v>
      </c>
      <c r="T17" s="13"/>
      <c r="U17" s="13">
        <f t="shared" si="13"/>
        <v>0.983870967741935</v>
      </c>
      <c r="V17" s="13">
        <f t="shared" si="14"/>
        <v>0.0161290322580645</v>
      </c>
      <c r="W17" s="13">
        <f>W6/X6</f>
        <v>0</v>
      </c>
      <c r="X17" s="13">
        <v>1</v>
      </c>
      <c r="Y17" s="13"/>
      <c r="Z17" s="13">
        <f t="shared" si="15"/>
        <v>0.918918918918919</v>
      </c>
      <c r="AA17" s="13">
        <f t="shared" si="16"/>
        <v>0.027027027027027</v>
      </c>
      <c r="AB17" s="13">
        <f>AB6/AC6</f>
        <v>0.0540540540540541</v>
      </c>
      <c r="AC17" s="13">
        <v>0.9999</v>
      </c>
      <c r="AD17" s="40"/>
    </row>
    <row r="18" spans="1:30">
      <c r="A18" s="13">
        <f t="shared" si="19"/>
        <v>0.954545454545455</v>
      </c>
      <c r="B18" s="13">
        <f t="shared" si="20"/>
        <v>0</v>
      </c>
      <c r="C18" s="13">
        <v>0</v>
      </c>
      <c r="D18" s="13">
        <f t="shared" si="6"/>
        <v>0.954545454545455</v>
      </c>
      <c r="E18" s="13"/>
      <c r="F18" s="13">
        <f t="shared" si="7"/>
        <v>0.939393939393939</v>
      </c>
      <c r="G18" s="13">
        <f t="shared" si="8"/>
        <v>0.0303030303030303</v>
      </c>
      <c r="H18" s="13">
        <v>0</v>
      </c>
      <c r="I18" s="13">
        <f t="shared" si="17"/>
        <v>0.96969696969697</v>
      </c>
      <c r="J18" s="13"/>
      <c r="K18" s="13">
        <f t="shared" si="9"/>
        <v>0.967741935483871</v>
      </c>
      <c r="L18" s="13">
        <f t="shared" si="10"/>
        <v>0.032258064516129</v>
      </c>
      <c r="M18" s="13">
        <v>0</v>
      </c>
      <c r="N18" s="13">
        <f t="shared" si="18"/>
        <v>1</v>
      </c>
      <c r="O18" s="13"/>
      <c r="P18" s="13">
        <f t="shared" si="11"/>
        <v>0.949152542372881</v>
      </c>
      <c r="Q18" s="13">
        <f t="shared" si="12"/>
        <v>0.0338983050847458</v>
      </c>
      <c r="R18" s="13">
        <v>0</v>
      </c>
      <c r="S18" s="13">
        <v>1</v>
      </c>
      <c r="T18" s="13"/>
      <c r="U18" s="13">
        <f t="shared" si="13"/>
        <v>0.965909090909091</v>
      </c>
      <c r="V18" s="13">
        <f t="shared" si="14"/>
        <v>0.0227272727272727</v>
      </c>
      <c r="W18" s="13">
        <v>0</v>
      </c>
      <c r="X18" s="13">
        <v>1</v>
      </c>
      <c r="Y18" s="13"/>
      <c r="Z18" s="13">
        <f t="shared" si="15"/>
        <v>0.984848484848485</v>
      </c>
      <c r="AA18" s="13">
        <f t="shared" si="16"/>
        <v>0</v>
      </c>
      <c r="AB18" s="13">
        <v>0</v>
      </c>
      <c r="AC18" s="13">
        <v>1</v>
      </c>
      <c r="AD18" s="40"/>
    </row>
    <row r="19" spans="1:30">
      <c r="A19" s="13">
        <f t="shared" si="19"/>
        <v>0.945454545454545</v>
      </c>
      <c r="B19" s="13">
        <f t="shared" si="20"/>
        <v>0.0363636363636364</v>
      </c>
      <c r="C19" s="13">
        <f>C8/D8</f>
        <v>0.0181818181818182</v>
      </c>
      <c r="D19" s="13">
        <f t="shared" si="6"/>
        <v>1</v>
      </c>
      <c r="E19" s="13"/>
      <c r="F19" s="13">
        <f t="shared" si="7"/>
        <v>0.962962962962963</v>
      </c>
      <c r="G19" s="13">
        <f t="shared" si="8"/>
        <v>0.037037037037037</v>
      </c>
      <c r="H19" s="13">
        <v>0</v>
      </c>
      <c r="I19" s="13">
        <f t="shared" si="17"/>
        <v>1</v>
      </c>
      <c r="J19" s="13"/>
      <c r="K19" s="13">
        <f t="shared" si="9"/>
        <v>0.961538461538462</v>
      </c>
      <c r="L19" s="13">
        <f t="shared" si="10"/>
        <v>0.0192307692307692</v>
      </c>
      <c r="M19" s="13">
        <f>M8/N8</f>
        <v>0.0192307692307692</v>
      </c>
      <c r="N19" s="13">
        <f t="shared" si="18"/>
        <v>1</v>
      </c>
      <c r="O19" s="13"/>
      <c r="P19" s="13">
        <f t="shared" si="11"/>
        <v>0.945945945945946</v>
      </c>
      <c r="Q19" s="13">
        <f t="shared" si="12"/>
        <v>0</v>
      </c>
      <c r="R19" s="13">
        <f>R8/S8</f>
        <v>0.0540540540540541</v>
      </c>
      <c r="S19" s="13">
        <v>0.9999</v>
      </c>
      <c r="T19" s="13"/>
      <c r="U19" s="13">
        <f t="shared" si="13"/>
        <v>0.96551724137931</v>
      </c>
      <c r="V19" s="13">
        <f t="shared" si="14"/>
        <v>0.0172413793103448</v>
      </c>
      <c r="W19" s="13">
        <f>W8/X8</f>
        <v>0.0172413793103448</v>
      </c>
      <c r="X19" s="13">
        <v>0.9999</v>
      </c>
      <c r="Y19" s="13"/>
      <c r="Z19" s="13">
        <f t="shared" si="15"/>
        <v>0.949152542372881</v>
      </c>
      <c r="AA19" s="13">
        <f t="shared" si="16"/>
        <v>0.0338983050847458</v>
      </c>
      <c r="AB19" s="13">
        <f>AB8/AC8</f>
        <v>0.0169491525423729</v>
      </c>
      <c r="AC19" s="13">
        <v>1</v>
      </c>
      <c r="AD19" s="40"/>
    </row>
    <row r="20" spans="1:30">
      <c r="A20" s="13">
        <f t="shared" si="19"/>
        <v>0.957142857142857</v>
      </c>
      <c r="B20" s="13">
        <f t="shared" si="20"/>
        <v>0.0428571428571429</v>
      </c>
      <c r="C20" s="13">
        <f>C9/D9</f>
        <v>0</v>
      </c>
      <c r="D20" s="13">
        <v>0.9999</v>
      </c>
      <c r="E20" s="13"/>
      <c r="F20" s="13">
        <f t="shared" si="7"/>
        <v>0.954545454545455</v>
      </c>
      <c r="G20" s="13">
        <f t="shared" si="8"/>
        <v>0</v>
      </c>
      <c r="H20" s="13">
        <f>H9/I9</f>
        <v>0.0454545454545455</v>
      </c>
      <c r="I20" s="13">
        <f t="shared" si="17"/>
        <v>1</v>
      </c>
      <c r="J20" s="13"/>
      <c r="K20" s="13">
        <f t="shared" si="9"/>
        <v>0.956521739130435</v>
      </c>
      <c r="L20" s="13">
        <f t="shared" si="10"/>
        <v>0.0217391304347826</v>
      </c>
      <c r="M20" s="13">
        <f>M9/N9</f>
        <v>0.0217391304347826</v>
      </c>
      <c r="N20" s="13">
        <f t="shared" si="18"/>
        <v>1</v>
      </c>
      <c r="O20" s="13"/>
      <c r="P20" s="13">
        <f t="shared" si="11"/>
        <v>0.944444444444444</v>
      </c>
      <c r="Q20" s="13">
        <f t="shared" si="12"/>
        <v>0.0277777777777778</v>
      </c>
      <c r="R20" s="13">
        <f>R9/S9</f>
        <v>0.0277777777777778</v>
      </c>
      <c r="S20" s="13">
        <v>1</v>
      </c>
      <c r="T20" s="13"/>
      <c r="U20" s="13">
        <f t="shared" si="13"/>
        <v>0.936708860759494</v>
      </c>
      <c r="V20" s="13">
        <f t="shared" si="14"/>
        <v>0.0632911392405063</v>
      </c>
      <c r="W20" s="13">
        <f>W9/X9</f>
        <v>0</v>
      </c>
      <c r="X20" s="13">
        <v>0.9999</v>
      </c>
      <c r="Y20" s="13"/>
      <c r="Z20" s="13">
        <f t="shared" si="15"/>
        <v>0.934210526315789</v>
      </c>
      <c r="AA20" s="13">
        <f t="shared" si="16"/>
        <v>0.0657894736842105</v>
      </c>
      <c r="AB20" s="13">
        <f>AB9/AC9</f>
        <v>0</v>
      </c>
      <c r="AC20" s="13">
        <v>1</v>
      </c>
      <c r="AD20" s="40"/>
    </row>
    <row r="21" spans="1:30">
      <c r="A21" s="13">
        <f t="shared" si="19"/>
        <v>0.982758620689655</v>
      </c>
      <c r="B21" s="13">
        <f t="shared" si="20"/>
        <v>0.0172413793103448</v>
      </c>
      <c r="C21" s="13">
        <f>C10/D10</f>
        <v>0</v>
      </c>
      <c r="D21" s="13">
        <v>0.9999</v>
      </c>
      <c r="E21" s="13"/>
      <c r="F21" s="13">
        <f t="shared" si="7"/>
        <v>0.951612903225806</v>
      </c>
      <c r="G21" s="13">
        <f t="shared" si="8"/>
        <v>0.032258064516129</v>
      </c>
      <c r="H21" s="13">
        <v>0</v>
      </c>
      <c r="I21" s="13">
        <f t="shared" si="17"/>
        <v>0.983870967741935</v>
      </c>
      <c r="J21" s="13"/>
      <c r="K21" s="13">
        <f t="shared" si="9"/>
        <v>0.925373134328358</v>
      </c>
      <c r="L21" s="13">
        <f t="shared" si="10"/>
        <v>0.0447761194029851</v>
      </c>
      <c r="M21" s="13">
        <f>M10/N10</f>
        <v>0.0298507462686567</v>
      </c>
      <c r="N21" s="13">
        <f t="shared" si="18"/>
        <v>1</v>
      </c>
      <c r="O21" s="13"/>
      <c r="P21" s="13">
        <f t="shared" si="11"/>
        <v>0.953846153846154</v>
      </c>
      <c r="Q21" s="13">
        <f t="shared" si="12"/>
        <v>0.0307692307692308</v>
      </c>
      <c r="R21" s="13">
        <f>R10/S10</f>
        <v>0.0153846153846154</v>
      </c>
      <c r="S21" s="13">
        <v>0.9999</v>
      </c>
      <c r="T21" s="13"/>
      <c r="U21" s="13">
        <f t="shared" si="13"/>
        <v>0.970588235294118</v>
      </c>
      <c r="V21" s="13">
        <f t="shared" si="14"/>
        <v>0</v>
      </c>
      <c r="W21" s="13">
        <f>W10/X10</f>
        <v>0.0294117647058824</v>
      </c>
      <c r="X21" s="13">
        <v>1</v>
      </c>
      <c r="Y21" s="13"/>
      <c r="Z21" s="13">
        <f t="shared" si="15"/>
        <v>0.92156862745098</v>
      </c>
      <c r="AA21" s="13">
        <f t="shared" si="16"/>
        <v>0.0588235294117647</v>
      </c>
      <c r="AB21" s="13">
        <f>AB10/AC10</f>
        <v>0.0196078431372549</v>
      </c>
      <c r="AC21" s="13">
        <v>1</v>
      </c>
      <c r="AD21" s="40"/>
    </row>
    <row r="22" spans="1:30">
      <c r="A22" s="13">
        <f t="shared" si="19"/>
        <v>0.979591836734694</v>
      </c>
      <c r="B22" s="13">
        <f t="shared" si="20"/>
        <v>0</v>
      </c>
      <c r="C22" s="13">
        <f>C11/D11</f>
        <v>0.0204081632653061</v>
      </c>
      <c r="D22" s="13">
        <f>SUM(A22:C22)</f>
        <v>1</v>
      </c>
      <c r="E22" s="13"/>
      <c r="F22" s="13">
        <f t="shared" si="7"/>
        <v>0.977272727272727</v>
      </c>
      <c r="G22" s="13">
        <f t="shared" si="8"/>
        <v>0.0227272727272727</v>
      </c>
      <c r="H22" s="13">
        <f>H11/I11</f>
        <v>0</v>
      </c>
      <c r="I22" s="13">
        <f t="shared" si="17"/>
        <v>1</v>
      </c>
      <c r="J22" s="13"/>
      <c r="K22" s="13">
        <f t="shared" si="9"/>
        <v>0.982142857142857</v>
      </c>
      <c r="L22" s="13">
        <f t="shared" si="10"/>
        <v>0.0178571428571429</v>
      </c>
      <c r="M22" s="13">
        <f>M11/N11</f>
        <v>0</v>
      </c>
      <c r="N22" s="13">
        <f t="shared" si="18"/>
        <v>1</v>
      </c>
      <c r="O22" s="13"/>
      <c r="P22" s="13">
        <f t="shared" si="11"/>
        <v>0.949152542372881</v>
      </c>
      <c r="Q22" s="13">
        <f t="shared" si="12"/>
        <v>0.0508474576271186</v>
      </c>
      <c r="R22" s="13">
        <v>0</v>
      </c>
      <c r="S22" s="13">
        <v>1</v>
      </c>
      <c r="T22" s="13"/>
      <c r="U22" s="13">
        <f t="shared" si="13"/>
        <v>0.970149253731343</v>
      </c>
      <c r="V22" s="13">
        <f t="shared" si="14"/>
        <v>0.0298507462686567</v>
      </c>
      <c r="W22" s="13">
        <f>W11/X11</f>
        <v>0</v>
      </c>
      <c r="X22" s="13">
        <v>1</v>
      </c>
      <c r="Y22" s="13"/>
      <c r="Z22" s="13">
        <f t="shared" si="15"/>
        <v>0.972222222222222</v>
      </c>
      <c r="AA22" s="13">
        <f t="shared" si="16"/>
        <v>0.0277777777777778</v>
      </c>
      <c r="AB22" s="13">
        <f>AB11/AC11</f>
        <v>0</v>
      </c>
      <c r="AC22" s="13">
        <v>1</v>
      </c>
      <c r="AD22" s="40"/>
    </row>
    <row r="23" spans="1:30">
      <c r="A23" s="13">
        <f t="shared" si="19"/>
        <v>0.928571428571429</v>
      </c>
      <c r="B23" s="13">
        <f t="shared" si="20"/>
        <v>0.0595238095238095</v>
      </c>
      <c r="C23" s="13">
        <f>C12/D12</f>
        <v>0.0119047619047619</v>
      </c>
      <c r="D23" s="13">
        <f>SUM(A23:C23)</f>
        <v>1</v>
      </c>
      <c r="E23" s="13"/>
      <c r="F23" s="13">
        <f t="shared" si="7"/>
        <v>0.9375</v>
      </c>
      <c r="G23" s="13">
        <f t="shared" si="8"/>
        <v>0</v>
      </c>
      <c r="H23" s="13">
        <f>H12/I12</f>
        <v>0.0625</v>
      </c>
      <c r="I23" s="13">
        <v>0.9999</v>
      </c>
      <c r="J23" s="13"/>
      <c r="K23" s="13">
        <f t="shared" si="9"/>
        <v>0.946666666666667</v>
      </c>
      <c r="L23" s="13">
        <f t="shared" si="10"/>
        <v>0.04</v>
      </c>
      <c r="M23" s="13">
        <f>M12/N12</f>
        <v>0.0133333333333333</v>
      </c>
      <c r="N23" s="13">
        <f t="shared" si="18"/>
        <v>1</v>
      </c>
      <c r="O23" s="13"/>
      <c r="P23" s="13">
        <f t="shared" si="11"/>
        <v>0.943661971830986</v>
      </c>
      <c r="Q23" s="13">
        <f t="shared" si="12"/>
        <v>0.0140845070422535</v>
      </c>
      <c r="R23" s="13">
        <f>R12/S12</f>
        <v>0.0422535211267606</v>
      </c>
      <c r="S23" s="13">
        <v>1.0001</v>
      </c>
      <c r="T23" s="13"/>
      <c r="U23" s="13">
        <f t="shared" si="13"/>
        <v>0.947368421052632</v>
      </c>
      <c r="V23" s="13">
        <f t="shared" si="14"/>
        <v>0.0131578947368421</v>
      </c>
      <c r="W23" s="13">
        <f>W12/X12</f>
        <v>0.0394736842105263</v>
      </c>
      <c r="X23" s="13">
        <v>1</v>
      </c>
      <c r="Y23" s="13"/>
      <c r="Z23" s="13">
        <f t="shared" si="15"/>
        <v>0.970149253731343</v>
      </c>
      <c r="AA23" s="13">
        <f t="shared" si="16"/>
        <v>0.0149253731343284</v>
      </c>
      <c r="AB23" s="13">
        <f>AB12/AC12</f>
        <v>0.0149253731343284</v>
      </c>
      <c r="AC23" s="13">
        <v>1</v>
      </c>
      <c r="AD23" s="40"/>
    </row>
    <row r="24" spans="1:30">
      <c r="A24" s="14">
        <f>AVERAGE(A14:A23)</f>
        <v>0.958389922589726</v>
      </c>
      <c r="B24" s="14">
        <f>AVERAGE(B14:B23)</f>
        <v>0.0273910105985968</v>
      </c>
      <c r="C24" s="14">
        <f>AVERAGE(C14:C23)</f>
        <v>0.0096736122662231</v>
      </c>
      <c r="D24" s="15">
        <v>1</v>
      </c>
      <c r="E24" s="13"/>
      <c r="F24" s="16">
        <f>AVERAGE(F14:F23)</f>
        <v>0.948772064666997</v>
      </c>
      <c r="G24" s="16">
        <f>AVERAGE(G14:G23)</f>
        <v>0.0231264221208529</v>
      </c>
      <c r="H24" s="16">
        <f>AVERAGE(H14:H23)</f>
        <v>0.0153432581630256</v>
      </c>
      <c r="I24" s="15">
        <v>1</v>
      </c>
      <c r="J24" s="13"/>
      <c r="K24" s="14">
        <f>AVERAGE(K14:K23)</f>
        <v>0.959832810447768</v>
      </c>
      <c r="L24" s="14">
        <f>AVERAGE(L14:L23)</f>
        <v>0.028441072493863</v>
      </c>
      <c r="M24" s="14">
        <f>AVERAGE(M14:M23)</f>
        <v>0.0117261170583688</v>
      </c>
      <c r="N24" s="15">
        <v>1.0001</v>
      </c>
      <c r="O24" s="13"/>
      <c r="P24" s="16">
        <f>AVERAGE(P14:P23)</f>
        <v>0.95374491496895</v>
      </c>
      <c r="Q24" s="16">
        <f>AVERAGE(Q14:Q23)</f>
        <v>0.0253164696457883</v>
      </c>
      <c r="R24" s="16">
        <f>AVERAGE(R14:R23)</f>
        <v>0.0192437001310241</v>
      </c>
      <c r="S24" s="15">
        <v>1</v>
      </c>
      <c r="T24" s="13"/>
      <c r="U24" s="14">
        <f>AVERAGE(U14:U23)</f>
        <v>0.961373158937446</v>
      </c>
      <c r="V24" s="14">
        <f>AVERAGE(V14:V23)</f>
        <v>0.0251626243248771</v>
      </c>
      <c r="W24" s="14">
        <f>AVERAGE(W14:W23)</f>
        <v>0.0103670687875876</v>
      </c>
      <c r="X24" s="15">
        <v>1</v>
      </c>
      <c r="Y24" s="13"/>
      <c r="Z24" s="16">
        <f>AVERAGE(Z14:Z23)</f>
        <v>0.951577201199063</v>
      </c>
      <c r="AA24" s="16">
        <f>AVERAGE(AA14:AA23)</f>
        <v>0.032650301295281</v>
      </c>
      <c r="AB24" s="16">
        <f>AVERAGE(AB14:AB23)</f>
        <v>0.0142573459905047</v>
      </c>
      <c r="AC24" s="15">
        <v>1</v>
      </c>
      <c r="AD24" s="40"/>
    </row>
    <row r="25" spans="30:30">
      <c r="AD25" s="40"/>
    </row>
    <row r="26" ht="14.5" spans="1:31">
      <c r="A26" s="17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3" t="s">
        <v>9</v>
      </c>
      <c r="R26" s="11"/>
      <c r="S26" s="12" t="s">
        <v>14</v>
      </c>
      <c r="T26" s="25" t="s">
        <v>15</v>
      </c>
      <c r="U26" s="26" t="s">
        <v>16</v>
      </c>
      <c r="V26" s="11"/>
      <c r="W26" s="11"/>
      <c r="Y26" s="18" t="s">
        <v>17</v>
      </c>
      <c r="Z26" s="18"/>
      <c r="AA26" s="18"/>
      <c r="AB26" s="18"/>
      <c r="AC26" s="18"/>
      <c r="AD26" s="41"/>
      <c r="AE26" s="42"/>
    </row>
    <row r="27" spans="1:31">
      <c r="A27" s="6">
        <v>1</v>
      </c>
      <c r="B27" s="6">
        <v>4</v>
      </c>
      <c r="C27" s="6">
        <v>0</v>
      </c>
      <c r="D27" s="6">
        <v>1</v>
      </c>
      <c r="E27" s="6">
        <v>2</v>
      </c>
      <c r="F27" s="6">
        <v>1</v>
      </c>
      <c r="G27" s="6">
        <v>1</v>
      </c>
      <c r="H27" s="6">
        <v>2</v>
      </c>
      <c r="I27" s="6">
        <v>0</v>
      </c>
      <c r="J27" s="6">
        <v>3</v>
      </c>
      <c r="K27" s="6">
        <v>1</v>
      </c>
      <c r="L27" s="6">
        <v>1</v>
      </c>
      <c r="M27" s="6">
        <v>1</v>
      </c>
      <c r="N27" s="6">
        <v>0</v>
      </c>
      <c r="O27" s="6">
        <v>2</v>
      </c>
      <c r="P27" s="6">
        <v>1</v>
      </c>
      <c r="Q27" s="6">
        <f t="shared" ref="Q27:Q36" si="21">SUM(A27:P27)</f>
        <v>21</v>
      </c>
      <c r="R27" s="6" t="s">
        <v>18</v>
      </c>
      <c r="S27" s="6">
        <v>23.3</v>
      </c>
      <c r="T27" s="6">
        <v>116.5</v>
      </c>
      <c r="U27" s="6"/>
      <c r="V27" s="11"/>
      <c r="W27" s="11"/>
      <c r="Y27" s="6"/>
      <c r="Z27" s="6" t="s">
        <v>18</v>
      </c>
      <c r="AA27" s="6" t="s">
        <v>19</v>
      </c>
      <c r="AB27" s="6" t="s">
        <v>20</v>
      </c>
      <c r="AC27" s="43" t="s">
        <v>21</v>
      </c>
      <c r="AD27" s="41"/>
      <c r="AE27" s="44"/>
    </row>
    <row r="28" spans="1:31">
      <c r="A28" s="6">
        <v>2</v>
      </c>
      <c r="B28" s="6">
        <v>1</v>
      </c>
      <c r="C28" s="6">
        <v>3</v>
      </c>
      <c r="D28" s="6">
        <v>0</v>
      </c>
      <c r="E28" s="6">
        <v>1</v>
      </c>
      <c r="F28" s="6">
        <v>2</v>
      </c>
      <c r="G28" s="6">
        <v>0</v>
      </c>
      <c r="H28" s="6">
        <v>1</v>
      </c>
      <c r="I28" s="6">
        <v>1</v>
      </c>
      <c r="J28" s="6">
        <v>2</v>
      </c>
      <c r="K28" s="6">
        <v>0</v>
      </c>
      <c r="L28" s="6">
        <v>1</v>
      </c>
      <c r="M28" s="6">
        <v>2</v>
      </c>
      <c r="N28" s="6">
        <v>0</v>
      </c>
      <c r="O28" s="6">
        <v>1</v>
      </c>
      <c r="P28" s="6">
        <v>0</v>
      </c>
      <c r="Q28" s="6">
        <f t="shared" si="21"/>
        <v>17</v>
      </c>
      <c r="R28" s="6" t="s">
        <v>19</v>
      </c>
      <c r="S28" s="6">
        <v>29</v>
      </c>
      <c r="T28" s="6">
        <v>145</v>
      </c>
      <c r="U28" s="6"/>
      <c r="V28" s="11"/>
      <c r="W28" s="11"/>
      <c r="Y28" s="6" t="s">
        <v>10</v>
      </c>
      <c r="Z28" s="45">
        <v>0.9584</v>
      </c>
      <c r="AA28" s="45">
        <v>0.9598</v>
      </c>
      <c r="AB28" s="45">
        <v>0.9614</v>
      </c>
      <c r="AC28" s="45">
        <f>AVERAGE(Z28:AB28)</f>
        <v>0.959866666666667</v>
      </c>
      <c r="AD28" s="41"/>
      <c r="AE28" s="41"/>
    </row>
    <row r="29" spans="1:31">
      <c r="A29" s="6">
        <v>3</v>
      </c>
      <c r="B29" s="6">
        <v>3</v>
      </c>
      <c r="C29" s="6">
        <v>1</v>
      </c>
      <c r="D29" s="6">
        <v>1</v>
      </c>
      <c r="E29" s="6">
        <v>1</v>
      </c>
      <c r="F29" s="6">
        <v>2</v>
      </c>
      <c r="G29" s="6">
        <v>1</v>
      </c>
      <c r="H29" s="6">
        <v>0</v>
      </c>
      <c r="I29" s="6">
        <v>2</v>
      </c>
      <c r="J29" s="6">
        <v>1</v>
      </c>
      <c r="K29" s="6">
        <v>2</v>
      </c>
      <c r="L29" s="6">
        <v>1</v>
      </c>
      <c r="M29" s="6">
        <v>2</v>
      </c>
      <c r="N29" s="6">
        <v>1</v>
      </c>
      <c r="O29" s="6">
        <v>2</v>
      </c>
      <c r="P29" s="6">
        <v>1</v>
      </c>
      <c r="Q29" s="6">
        <f t="shared" si="21"/>
        <v>24</v>
      </c>
      <c r="R29" s="6" t="s">
        <v>20</v>
      </c>
      <c r="S29" s="6">
        <v>30.6</v>
      </c>
      <c r="T29" s="6">
        <v>153</v>
      </c>
      <c r="U29" s="6"/>
      <c r="V29" s="11"/>
      <c r="W29" s="11"/>
      <c r="Y29" s="6" t="s">
        <v>11</v>
      </c>
      <c r="Z29" s="45">
        <v>0.0274</v>
      </c>
      <c r="AA29" s="45">
        <v>0.0284</v>
      </c>
      <c r="AB29" s="45">
        <v>0.0252</v>
      </c>
      <c r="AC29" s="45">
        <f>AVERAGE(Z29:AB29)</f>
        <v>0.027</v>
      </c>
      <c r="AD29" s="46"/>
      <c r="AE29" s="46"/>
    </row>
    <row r="30" spans="1:31">
      <c r="A30" s="6">
        <v>1</v>
      </c>
      <c r="B30" s="6">
        <v>0</v>
      </c>
      <c r="C30" s="6">
        <v>2</v>
      </c>
      <c r="D30" s="6">
        <v>1</v>
      </c>
      <c r="E30" s="6">
        <v>1</v>
      </c>
      <c r="F30" s="6">
        <v>0</v>
      </c>
      <c r="G30" s="6">
        <v>2</v>
      </c>
      <c r="H30" s="6">
        <v>0</v>
      </c>
      <c r="I30" s="6">
        <v>1</v>
      </c>
      <c r="J30" s="6">
        <v>1</v>
      </c>
      <c r="K30" s="6">
        <v>3</v>
      </c>
      <c r="L30" s="6">
        <v>5</v>
      </c>
      <c r="M30" s="6">
        <v>1</v>
      </c>
      <c r="N30" s="6">
        <v>2</v>
      </c>
      <c r="O30" s="6">
        <v>2</v>
      </c>
      <c r="P30" s="6">
        <v>3</v>
      </c>
      <c r="Q30" s="6">
        <f t="shared" si="21"/>
        <v>25</v>
      </c>
      <c r="R30" s="26"/>
      <c r="S30" s="27" t="s">
        <v>18</v>
      </c>
      <c r="T30" s="27" t="s">
        <v>19</v>
      </c>
      <c r="U30" s="27" t="s">
        <v>20</v>
      </c>
      <c r="V30" s="28" t="s">
        <v>21</v>
      </c>
      <c r="W30" s="29" t="s">
        <v>22</v>
      </c>
      <c r="Y30" s="6" t="s">
        <v>12</v>
      </c>
      <c r="Z30" s="45">
        <v>0.0097</v>
      </c>
      <c r="AA30" s="45">
        <v>0.0117</v>
      </c>
      <c r="AB30" s="45">
        <v>0.0104</v>
      </c>
      <c r="AC30" s="45">
        <f>AVERAGE(Z30:AB30)</f>
        <v>0.0106</v>
      </c>
      <c r="AD30" s="42"/>
      <c r="AE30" s="42"/>
    </row>
    <row r="31" spans="1:31">
      <c r="A31" s="6">
        <v>1</v>
      </c>
      <c r="B31" s="6">
        <v>2</v>
      </c>
      <c r="C31" s="6">
        <v>0</v>
      </c>
      <c r="D31" s="6">
        <v>1</v>
      </c>
      <c r="E31" s="6">
        <v>0</v>
      </c>
      <c r="F31" s="6">
        <v>3</v>
      </c>
      <c r="G31" s="6">
        <v>1</v>
      </c>
      <c r="H31" s="6">
        <v>0</v>
      </c>
      <c r="I31" s="6">
        <v>1</v>
      </c>
      <c r="J31" s="22">
        <v>3</v>
      </c>
      <c r="K31" s="6">
        <v>2</v>
      </c>
      <c r="L31" s="6">
        <v>0</v>
      </c>
      <c r="M31" s="6">
        <v>1</v>
      </c>
      <c r="N31" s="6">
        <v>0</v>
      </c>
      <c r="O31" s="6">
        <v>1</v>
      </c>
      <c r="P31" s="6">
        <v>2</v>
      </c>
      <c r="Q31" s="6">
        <f t="shared" si="21"/>
        <v>18</v>
      </c>
      <c r="R31" s="9" t="s">
        <v>6</v>
      </c>
      <c r="S31" s="6">
        <v>1.12</v>
      </c>
      <c r="T31" s="6">
        <v>1.39</v>
      </c>
      <c r="U31" s="6">
        <v>1.47</v>
      </c>
      <c r="V31" s="6">
        <f>AVERAGE(S31:U31)</f>
        <v>1.32666666666667</v>
      </c>
      <c r="W31" s="6">
        <f>STDEVP(S31:U31)</f>
        <v>0.149740516301441</v>
      </c>
      <c r="AD31" s="42"/>
      <c r="AE31" s="42"/>
    </row>
    <row r="32" spans="1:29">
      <c r="A32" s="6">
        <v>2</v>
      </c>
      <c r="B32" s="6">
        <v>0</v>
      </c>
      <c r="C32" s="6">
        <v>2</v>
      </c>
      <c r="D32" s="6">
        <v>1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>
        <v>2</v>
      </c>
      <c r="K32" s="6">
        <v>1</v>
      </c>
      <c r="L32" s="6">
        <v>0</v>
      </c>
      <c r="M32" s="6">
        <v>2</v>
      </c>
      <c r="N32" s="6">
        <v>0</v>
      </c>
      <c r="O32" s="6">
        <v>2</v>
      </c>
      <c r="P32" s="6">
        <v>0</v>
      </c>
      <c r="Q32" s="6">
        <f t="shared" si="21"/>
        <v>18</v>
      </c>
      <c r="R32" s="30" t="s">
        <v>7</v>
      </c>
      <c r="S32" s="6">
        <v>0.32</v>
      </c>
      <c r="T32" s="6">
        <v>0.41</v>
      </c>
      <c r="U32" s="6">
        <v>0.39</v>
      </c>
      <c r="V32" s="6">
        <f>AVERAGE(S32:U32)</f>
        <v>0.373333333333333</v>
      </c>
      <c r="W32" s="6">
        <f>STDEVP(S32:U32)</f>
        <v>0.0385861230093007</v>
      </c>
      <c r="Y32" s="20" t="s">
        <v>23</v>
      </c>
      <c r="Z32" s="20"/>
      <c r="AA32" s="20"/>
      <c r="AB32" s="20"/>
      <c r="AC32" s="20"/>
    </row>
    <row r="33" spans="1:29">
      <c r="A33" s="6">
        <v>0</v>
      </c>
      <c r="B33" s="6">
        <v>2</v>
      </c>
      <c r="C33" s="6">
        <v>1</v>
      </c>
      <c r="D33" s="6">
        <v>0</v>
      </c>
      <c r="E33" s="6">
        <v>2</v>
      </c>
      <c r="F33" s="6">
        <v>1</v>
      </c>
      <c r="G33" s="6">
        <v>2</v>
      </c>
      <c r="H33" s="6">
        <v>3</v>
      </c>
      <c r="I33" s="6">
        <v>1</v>
      </c>
      <c r="J33" s="6">
        <v>0</v>
      </c>
      <c r="K33" s="6">
        <v>2</v>
      </c>
      <c r="L33" s="6">
        <v>3</v>
      </c>
      <c r="M33" s="6">
        <v>0</v>
      </c>
      <c r="N33" s="6">
        <v>1</v>
      </c>
      <c r="O33" s="6">
        <v>3</v>
      </c>
      <c r="P33" s="6">
        <v>2</v>
      </c>
      <c r="Q33" s="6">
        <f t="shared" si="21"/>
        <v>23</v>
      </c>
      <c r="R33" s="31" t="s">
        <v>8</v>
      </c>
      <c r="S33" s="6">
        <v>0.18</v>
      </c>
      <c r="T33" s="6">
        <v>0.17</v>
      </c>
      <c r="U33" s="6">
        <v>0.16</v>
      </c>
      <c r="V33" s="6">
        <f>AVERAGE(S33:U33)</f>
        <v>0.17</v>
      </c>
      <c r="W33" s="6">
        <f>STDEVP(S33:U33)</f>
        <v>0.00816496580927726</v>
      </c>
      <c r="Y33" s="6"/>
      <c r="Z33" s="6" t="s">
        <v>18</v>
      </c>
      <c r="AA33" s="6" t="s">
        <v>19</v>
      </c>
      <c r="AB33" s="6" t="s">
        <v>20</v>
      </c>
      <c r="AC33" s="27" t="s">
        <v>21</v>
      </c>
    </row>
    <row r="34" spans="1:29">
      <c r="A34" s="6">
        <v>2</v>
      </c>
      <c r="B34" s="6">
        <v>3</v>
      </c>
      <c r="C34" s="6">
        <v>4</v>
      </c>
      <c r="D34" s="6">
        <v>2</v>
      </c>
      <c r="E34" s="6">
        <v>4</v>
      </c>
      <c r="F34" s="6">
        <v>1</v>
      </c>
      <c r="G34" s="6">
        <v>2</v>
      </c>
      <c r="H34" s="6">
        <v>0</v>
      </c>
      <c r="I34" s="6">
        <v>3</v>
      </c>
      <c r="J34" s="6">
        <v>1</v>
      </c>
      <c r="K34" s="6">
        <v>0</v>
      </c>
      <c r="L34" s="6">
        <v>2</v>
      </c>
      <c r="M34" s="6">
        <v>4</v>
      </c>
      <c r="N34" s="6">
        <v>6</v>
      </c>
      <c r="O34" s="6">
        <v>0</v>
      </c>
      <c r="P34" s="6">
        <v>1</v>
      </c>
      <c r="Q34" s="6">
        <f t="shared" si="21"/>
        <v>35</v>
      </c>
      <c r="T34" s="3"/>
      <c r="U34" s="3"/>
      <c r="V34" s="3"/>
      <c r="Y34" s="6" t="s">
        <v>10</v>
      </c>
      <c r="Z34" s="45">
        <v>0.9488</v>
      </c>
      <c r="AA34" s="45">
        <v>0.9537</v>
      </c>
      <c r="AB34" s="45">
        <v>0.9516</v>
      </c>
      <c r="AC34" s="45">
        <f>AVERAGE(Z34:AB34)</f>
        <v>0.951366666666667</v>
      </c>
    </row>
    <row r="35" spans="1:29">
      <c r="A35" s="6">
        <v>3</v>
      </c>
      <c r="B35" s="6">
        <v>1</v>
      </c>
      <c r="C35" s="6">
        <v>1</v>
      </c>
      <c r="D35" s="6">
        <v>1</v>
      </c>
      <c r="E35" s="6">
        <v>2</v>
      </c>
      <c r="F35" s="6">
        <v>2</v>
      </c>
      <c r="G35" s="6">
        <v>0</v>
      </c>
      <c r="H35" s="6">
        <v>1</v>
      </c>
      <c r="I35" s="6">
        <v>4</v>
      </c>
      <c r="J35" s="6">
        <v>3</v>
      </c>
      <c r="K35" s="6">
        <v>1</v>
      </c>
      <c r="L35" s="6">
        <v>3</v>
      </c>
      <c r="M35" s="6">
        <v>2</v>
      </c>
      <c r="N35" s="6">
        <v>1</v>
      </c>
      <c r="O35" s="6">
        <v>3</v>
      </c>
      <c r="P35" s="6">
        <v>2</v>
      </c>
      <c r="Q35" s="6">
        <f t="shared" si="21"/>
        <v>30</v>
      </c>
      <c r="R35" s="3"/>
      <c r="Y35" s="6" t="s">
        <v>11</v>
      </c>
      <c r="Z35" s="45">
        <v>0.0231</v>
      </c>
      <c r="AA35" s="45">
        <v>0.0253</v>
      </c>
      <c r="AB35" s="45">
        <v>0.0327</v>
      </c>
      <c r="AC35" s="45">
        <f>AVERAGE(Z35:AB35)</f>
        <v>0.0270333333333333</v>
      </c>
    </row>
    <row r="36" spans="1:29">
      <c r="A36" s="6">
        <v>1</v>
      </c>
      <c r="B36" s="6">
        <v>2</v>
      </c>
      <c r="C36" s="6">
        <v>1</v>
      </c>
      <c r="D36" s="6">
        <v>0</v>
      </c>
      <c r="E36" s="6">
        <v>1</v>
      </c>
      <c r="F36" s="6">
        <v>2</v>
      </c>
      <c r="G36" s="6">
        <v>1</v>
      </c>
      <c r="H36" s="6">
        <v>1</v>
      </c>
      <c r="I36" s="6">
        <v>2</v>
      </c>
      <c r="J36" s="6">
        <v>5</v>
      </c>
      <c r="K36" s="6">
        <v>0</v>
      </c>
      <c r="L36" s="6">
        <v>3</v>
      </c>
      <c r="M36" s="6">
        <v>1</v>
      </c>
      <c r="N36" s="6">
        <v>1</v>
      </c>
      <c r="O36" s="6">
        <v>0</v>
      </c>
      <c r="P36" s="6">
        <v>1</v>
      </c>
      <c r="Q36" s="6">
        <f t="shared" si="21"/>
        <v>22</v>
      </c>
      <c r="R36" s="3"/>
      <c r="Y36" s="6" t="s">
        <v>12</v>
      </c>
      <c r="Z36" s="45">
        <v>0.0153</v>
      </c>
      <c r="AA36" s="45">
        <v>0.0192</v>
      </c>
      <c r="AB36" s="45">
        <v>0.0143</v>
      </c>
      <c r="AC36" s="45">
        <f>AVERAGE(Z36:AB36)</f>
        <v>0.0162666666666667</v>
      </c>
    </row>
    <row r="37" spans="1:1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23" t="s">
        <v>21</v>
      </c>
      <c r="Q37" s="6">
        <f>AVERAGE(Q27,Q28,Q29,Q30,Q31,Q32,Q33,Q34,Q35,Q36)</f>
        <v>23.3</v>
      </c>
    </row>
    <row r="38" ht="14.5" spans="1:32">
      <c r="A38" s="19" t="s">
        <v>24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32" t="s">
        <v>9</v>
      </c>
      <c r="R38" s="27"/>
      <c r="S38" s="12" t="s">
        <v>25</v>
      </c>
      <c r="T38" s="25" t="s">
        <v>15</v>
      </c>
      <c r="U38" s="26" t="s">
        <v>16</v>
      </c>
      <c r="V38" s="11"/>
      <c r="W38" s="11"/>
      <c r="Z38" s="3" t="s">
        <v>26</v>
      </c>
      <c r="AB38" s="3" t="s">
        <v>27</v>
      </c>
      <c r="AC38" s="3"/>
      <c r="AD38" s="3" t="s">
        <v>28</v>
      </c>
      <c r="AE38" s="3"/>
      <c r="AF38" s="6" t="s">
        <v>21</v>
      </c>
    </row>
    <row r="39" spans="1:32">
      <c r="A39" s="6">
        <v>0</v>
      </c>
      <c r="B39" s="6">
        <v>2</v>
      </c>
      <c r="C39" s="6">
        <v>9</v>
      </c>
      <c r="D39" s="6">
        <v>2</v>
      </c>
      <c r="E39" s="6">
        <v>1</v>
      </c>
      <c r="F39" s="6">
        <v>3</v>
      </c>
      <c r="G39" s="6">
        <v>2</v>
      </c>
      <c r="H39" s="6">
        <v>4</v>
      </c>
      <c r="I39" s="6">
        <v>2</v>
      </c>
      <c r="J39" s="6">
        <v>1</v>
      </c>
      <c r="K39" s="6">
        <v>0</v>
      </c>
      <c r="L39" s="6">
        <v>3</v>
      </c>
      <c r="M39" s="6">
        <v>3</v>
      </c>
      <c r="N39" s="6">
        <v>4</v>
      </c>
      <c r="O39" s="6">
        <v>2</v>
      </c>
      <c r="P39" s="6">
        <v>1</v>
      </c>
      <c r="Q39" s="6">
        <f t="shared" ref="Q39:Q48" si="22">SUM(A39:P39)</f>
        <v>39</v>
      </c>
      <c r="R39" s="6" t="s">
        <v>18</v>
      </c>
      <c r="S39" s="6">
        <v>24.8</v>
      </c>
      <c r="T39" s="6">
        <v>124</v>
      </c>
      <c r="U39" s="6"/>
      <c r="V39" s="11"/>
      <c r="W39" s="11"/>
      <c r="Y39" s="9" t="s">
        <v>6</v>
      </c>
      <c r="Z39" s="9">
        <v>111.6536</v>
      </c>
      <c r="AA39" s="9"/>
      <c r="AB39" s="9">
        <v>139.171</v>
      </c>
      <c r="AC39" s="9"/>
      <c r="AD39" s="9">
        <v>147.0942</v>
      </c>
      <c r="AE39" s="9"/>
      <c r="AF39" s="14">
        <f>AVERAGE(Z39,AB39,AD39)</f>
        <v>132.6396</v>
      </c>
    </row>
    <row r="40" spans="1:32">
      <c r="A40" s="6">
        <v>1</v>
      </c>
      <c r="B40" s="6">
        <v>1</v>
      </c>
      <c r="C40" s="6">
        <v>0</v>
      </c>
      <c r="D40" s="6">
        <v>2</v>
      </c>
      <c r="E40" s="6">
        <v>2</v>
      </c>
      <c r="F40" s="6">
        <v>0</v>
      </c>
      <c r="G40" s="6">
        <v>3</v>
      </c>
      <c r="H40" s="6">
        <v>0</v>
      </c>
      <c r="I40" s="6">
        <v>1</v>
      </c>
      <c r="J40" s="6">
        <v>1</v>
      </c>
      <c r="K40" s="6">
        <v>1</v>
      </c>
      <c r="L40" s="6">
        <v>1</v>
      </c>
      <c r="M40" s="6">
        <v>2</v>
      </c>
      <c r="N40" s="6">
        <v>3</v>
      </c>
      <c r="O40" s="6">
        <v>0</v>
      </c>
      <c r="P40" s="6">
        <v>1</v>
      </c>
      <c r="Q40" s="6">
        <f t="shared" si="22"/>
        <v>19</v>
      </c>
      <c r="R40" s="6" t="s">
        <v>19</v>
      </c>
      <c r="S40" s="6">
        <v>24.9</v>
      </c>
      <c r="T40" s="6">
        <v>124.5</v>
      </c>
      <c r="U40" s="6"/>
      <c r="V40" s="11"/>
      <c r="W40" s="11"/>
      <c r="Y40" s="30" t="s">
        <v>7</v>
      </c>
      <c r="Z40" s="9">
        <v>3.1921</v>
      </c>
      <c r="AA40" s="9"/>
      <c r="AB40" s="47">
        <v>4.118</v>
      </c>
      <c r="AC40" s="47"/>
      <c r="AD40" s="9">
        <v>3.8556</v>
      </c>
      <c r="AE40" s="9"/>
      <c r="AF40" s="14">
        <f>AVERAGE(Z40:AE40)</f>
        <v>3.7219</v>
      </c>
    </row>
    <row r="41" spans="1:32">
      <c r="A41" s="6">
        <v>2</v>
      </c>
      <c r="B41" s="6">
        <v>0</v>
      </c>
      <c r="C41" s="6">
        <v>1</v>
      </c>
      <c r="D41" s="6">
        <v>4</v>
      </c>
      <c r="E41" s="6">
        <v>1</v>
      </c>
      <c r="F41" s="6">
        <v>2</v>
      </c>
      <c r="G41" s="6">
        <v>2</v>
      </c>
      <c r="H41" s="6">
        <v>3</v>
      </c>
      <c r="I41" s="6">
        <v>2</v>
      </c>
      <c r="J41" s="6">
        <v>0</v>
      </c>
      <c r="K41" s="6">
        <v>3</v>
      </c>
      <c r="L41" s="6">
        <v>0</v>
      </c>
      <c r="M41" s="6">
        <v>3</v>
      </c>
      <c r="N41" s="6">
        <v>0</v>
      </c>
      <c r="O41" s="6">
        <v>2</v>
      </c>
      <c r="P41" s="6">
        <v>3</v>
      </c>
      <c r="Q41" s="6">
        <f t="shared" si="22"/>
        <v>28</v>
      </c>
      <c r="R41" s="6" t="s">
        <v>20</v>
      </c>
      <c r="S41" s="6">
        <v>21.3</v>
      </c>
      <c r="T41" s="6">
        <v>106.5</v>
      </c>
      <c r="U41" s="6"/>
      <c r="V41" s="11"/>
      <c r="W41" s="11"/>
      <c r="Y41" s="31" t="s">
        <v>8</v>
      </c>
      <c r="Z41" s="9">
        <v>1.78245</v>
      </c>
      <c r="AA41" s="9"/>
      <c r="AB41" s="9">
        <v>1.6965</v>
      </c>
      <c r="AC41" s="9"/>
      <c r="AD41" s="9">
        <v>1.5912</v>
      </c>
      <c r="AE41" s="9"/>
      <c r="AF41" s="14">
        <f>AVERAGE(Z41:AE41)</f>
        <v>1.69005</v>
      </c>
    </row>
    <row r="42" ht="16" spans="1:32">
      <c r="A42" s="6">
        <v>1</v>
      </c>
      <c r="B42" s="6">
        <v>2</v>
      </c>
      <c r="C42" s="6">
        <v>1</v>
      </c>
      <c r="D42" s="6">
        <v>3</v>
      </c>
      <c r="E42" s="6">
        <v>0</v>
      </c>
      <c r="F42" s="6">
        <v>4</v>
      </c>
      <c r="G42" s="6">
        <v>1</v>
      </c>
      <c r="H42" s="6">
        <v>1</v>
      </c>
      <c r="I42" s="6">
        <v>2</v>
      </c>
      <c r="J42" s="6">
        <v>1</v>
      </c>
      <c r="K42" s="6">
        <v>0</v>
      </c>
      <c r="L42" s="6">
        <v>1</v>
      </c>
      <c r="M42" s="6">
        <v>2</v>
      </c>
      <c r="N42" s="6">
        <v>1</v>
      </c>
      <c r="O42" s="6">
        <v>1</v>
      </c>
      <c r="P42" s="6">
        <v>2</v>
      </c>
      <c r="Q42" s="6">
        <f t="shared" si="22"/>
        <v>23</v>
      </c>
      <c r="R42" s="26"/>
      <c r="S42" s="33" t="s">
        <v>26</v>
      </c>
      <c r="T42" s="27" t="s">
        <v>19</v>
      </c>
      <c r="U42" s="27" t="s">
        <v>20</v>
      </c>
      <c r="V42" s="28" t="s">
        <v>21</v>
      </c>
      <c r="W42" s="29" t="s">
        <v>22</v>
      </c>
      <c r="Y42" s="48" t="s">
        <v>29</v>
      </c>
      <c r="Z42" s="12" t="s">
        <v>30</v>
      </c>
      <c r="AA42" s="12"/>
      <c r="AB42" s="12" t="s">
        <v>31</v>
      </c>
      <c r="AC42" s="12"/>
      <c r="AD42" s="12" t="s">
        <v>32</v>
      </c>
      <c r="AE42" s="12"/>
      <c r="AF42" s="49"/>
    </row>
    <row r="43" ht="16" spans="1:32">
      <c r="A43" s="6">
        <v>2</v>
      </c>
      <c r="B43" s="6">
        <v>1</v>
      </c>
      <c r="C43" s="6">
        <v>1</v>
      </c>
      <c r="D43" s="6">
        <v>1</v>
      </c>
      <c r="E43" s="6">
        <v>4</v>
      </c>
      <c r="F43" s="6">
        <v>1</v>
      </c>
      <c r="G43" s="6">
        <v>0</v>
      </c>
      <c r="H43" s="6">
        <v>1</v>
      </c>
      <c r="I43" s="6">
        <v>2</v>
      </c>
      <c r="J43" s="6">
        <v>2</v>
      </c>
      <c r="K43" s="6">
        <v>1</v>
      </c>
      <c r="L43" s="6">
        <v>1</v>
      </c>
      <c r="M43" s="6">
        <v>3</v>
      </c>
      <c r="N43" s="6">
        <v>1</v>
      </c>
      <c r="O43" s="6">
        <v>3</v>
      </c>
      <c r="P43" s="6">
        <v>2</v>
      </c>
      <c r="Q43" s="6">
        <f t="shared" si="22"/>
        <v>26</v>
      </c>
      <c r="R43" s="9" t="s">
        <v>6</v>
      </c>
      <c r="S43" s="6">
        <v>1.17</v>
      </c>
      <c r="T43" s="6">
        <v>1.19</v>
      </c>
      <c r="U43" s="34">
        <v>1.01</v>
      </c>
      <c r="V43" s="6">
        <f>AVERAGE(S43:U43)</f>
        <v>1.12333333333333</v>
      </c>
      <c r="W43" s="11">
        <f t="shared" ref="W43:W45" si="23">STDEVP(S43:U43)</f>
        <v>0.0805536398239638</v>
      </c>
      <c r="Y43" s="48" t="s">
        <v>33</v>
      </c>
      <c r="Z43" s="50" t="s">
        <v>34</v>
      </c>
      <c r="AA43" s="50"/>
      <c r="AB43" s="50" t="s">
        <v>35</v>
      </c>
      <c r="AC43" s="50"/>
      <c r="AD43" s="50" t="s">
        <v>36</v>
      </c>
      <c r="AE43" s="50"/>
      <c r="AF43" s="49"/>
    </row>
    <row r="44" spans="1:32">
      <c r="A44" s="6">
        <v>0</v>
      </c>
      <c r="B44" s="6">
        <v>1</v>
      </c>
      <c r="C44" s="6">
        <v>2</v>
      </c>
      <c r="D44" s="6">
        <v>0</v>
      </c>
      <c r="E44" s="6">
        <v>1</v>
      </c>
      <c r="F44" s="6">
        <v>2</v>
      </c>
      <c r="G44" s="6">
        <v>1</v>
      </c>
      <c r="H44" s="6">
        <v>2</v>
      </c>
      <c r="I44" s="6">
        <v>1</v>
      </c>
      <c r="J44" s="6">
        <v>0</v>
      </c>
      <c r="K44" s="6">
        <v>3</v>
      </c>
      <c r="L44" s="6">
        <v>0</v>
      </c>
      <c r="M44" s="6">
        <v>1</v>
      </c>
      <c r="N44" s="6">
        <v>0</v>
      </c>
      <c r="O44" s="6">
        <v>1</v>
      </c>
      <c r="P44" s="6">
        <v>0</v>
      </c>
      <c r="Q44" s="6">
        <f t="shared" si="22"/>
        <v>15</v>
      </c>
      <c r="R44" s="30" t="s">
        <v>7</v>
      </c>
      <c r="S44" s="35">
        <v>0.29</v>
      </c>
      <c r="T44" s="35">
        <v>0.32</v>
      </c>
      <c r="U44" s="35">
        <v>0.35</v>
      </c>
      <c r="V44" s="35">
        <f>AVERAGE(S44:U44)</f>
        <v>0.32</v>
      </c>
      <c r="W44" s="36">
        <f t="shared" si="23"/>
        <v>0.0244948974278318</v>
      </c>
      <c r="Y44" s="9" t="s">
        <v>6</v>
      </c>
      <c r="Z44" s="51">
        <v>117.6512</v>
      </c>
      <c r="AA44" s="51"/>
      <c r="AB44" s="51">
        <v>118.7357</v>
      </c>
      <c r="AC44" s="51"/>
      <c r="AD44" s="51">
        <v>101.3454</v>
      </c>
      <c r="AE44" s="51"/>
      <c r="AF44" s="14">
        <f>AVERAGE(Z44,AB44,AD44)</f>
        <v>112.577433333333</v>
      </c>
    </row>
    <row r="45" spans="1:32">
      <c r="A45" s="6">
        <v>1</v>
      </c>
      <c r="B45" s="6">
        <v>3</v>
      </c>
      <c r="C45" s="6">
        <v>0</v>
      </c>
      <c r="D45" s="6">
        <v>1</v>
      </c>
      <c r="E45" s="6">
        <v>2</v>
      </c>
      <c r="F45" s="6">
        <v>1</v>
      </c>
      <c r="G45" s="6">
        <v>2</v>
      </c>
      <c r="H45" s="6">
        <v>1</v>
      </c>
      <c r="I45" s="6">
        <v>0</v>
      </c>
      <c r="J45" s="6">
        <v>2</v>
      </c>
      <c r="K45" s="6">
        <v>1</v>
      </c>
      <c r="L45" s="6">
        <v>1</v>
      </c>
      <c r="M45" s="6">
        <v>0</v>
      </c>
      <c r="N45" s="6">
        <v>3</v>
      </c>
      <c r="O45" s="6">
        <v>0</v>
      </c>
      <c r="P45" s="6">
        <v>1</v>
      </c>
      <c r="Q45" s="6">
        <f t="shared" si="22"/>
        <v>19</v>
      </c>
      <c r="R45" s="31" t="s">
        <v>8</v>
      </c>
      <c r="S45" s="6">
        <v>0.19</v>
      </c>
      <c r="T45" s="6">
        <v>0.24</v>
      </c>
      <c r="U45" s="6">
        <v>0.15</v>
      </c>
      <c r="V45" s="6">
        <f>AVERAGE(S45:U45)</f>
        <v>0.193333333333333</v>
      </c>
      <c r="W45" s="36">
        <f t="shared" si="23"/>
        <v>0.0368178700572909</v>
      </c>
      <c r="Y45" s="30" t="s">
        <v>7</v>
      </c>
      <c r="Z45" s="51">
        <v>2.8644</v>
      </c>
      <c r="AA45" s="51"/>
      <c r="AB45" s="51">
        <v>3.14985</v>
      </c>
      <c r="AC45" s="51"/>
      <c r="AD45" s="51">
        <v>3.48255</v>
      </c>
      <c r="AE45" s="51"/>
      <c r="AF45" s="14">
        <f>AVERAGE(Z45:AE45)</f>
        <v>3.1656</v>
      </c>
    </row>
    <row r="46" spans="1:32">
      <c r="A46" s="6">
        <v>6</v>
      </c>
      <c r="B46" s="6">
        <v>3</v>
      </c>
      <c r="C46" s="6">
        <v>2</v>
      </c>
      <c r="D46" s="6">
        <v>2</v>
      </c>
      <c r="E46" s="6">
        <v>1</v>
      </c>
      <c r="F46" s="6">
        <v>6</v>
      </c>
      <c r="G46" s="6">
        <v>0</v>
      </c>
      <c r="H46" s="6">
        <v>2</v>
      </c>
      <c r="I46" s="6">
        <v>3</v>
      </c>
      <c r="J46" s="6">
        <v>0</v>
      </c>
      <c r="K46" s="6">
        <v>1</v>
      </c>
      <c r="L46" s="6">
        <v>0</v>
      </c>
      <c r="M46" s="6">
        <v>3</v>
      </c>
      <c r="N46" s="6">
        <v>5</v>
      </c>
      <c r="O46" s="6">
        <v>1</v>
      </c>
      <c r="P46" s="6">
        <v>0</v>
      </c>
      <c r="Q46" s="6">
        <f t="shared" si="22"/>
        <v>35</v>
      </c>
      <c r="S46" s="3"/>
      <c r="T46" s="3"/>
      <c r="U46" s="3"/>
      <c r="V46" s="3"/>
      <c r="Y46" s="31" t="s">
        <v>8</v>
      </c>
      <c r="Z46" s="51">
        <v>1.8972</v>
      </c>
      <c r="AA46" s="51"/>
      <c r="AB46" s="51">
        <v>2.3904</v>
      </c>
      <c r="AC46" s="51"/>
      <c r="AD46" s="51">
        <v>1.52295</v>
      </c>
      <c r="AE46" s="51"/>
      <c r="AF46" s="14">
        <f>AVERAGE(Z46:AE46)</f>
        <v>1.93685</v>
      </c>
    </row>
    <row r="47" spans="1:17">
      <c r="A47" s="6">
        <v>1</v>
      </c>
      <c r="B47" s="6">
        <v>1</v>
      </c>
      <c r="C47" s="6">
        <v>0</v>
      </c>
      <c r="D47" s="6">
        <v>1</v>
      </c>
      <c r="E47" s="6">
        <v>0</v>
      </c>
      <c r="F47" s="6">
        <v>4</v>
      </c>
      <c r="G47" s="6">
        <v>1</v>
      </c>
      <c r="H47" s="6">
        <v>3</v>
      </c>
      <c r="I47" s="6">
        <v>0</v>
      </c>
      <c r="J47" s="6">
        <v>3</v>
      </c>
      <c r="K47" s="6">
        <v>4</v>
      </c>
      <c r="L47" s="6">
        <v>1</v>
      </c>
      <c r="M47" s="6">
        <v>2</v>
      </c>
      <c r="N47" s="6">
        <v>0</v>
      </c>
      <c r="O47" s="6">
        <v>2</v>
      </c>
      <c r="P47" s="6">
        <v>1</v>
      </c>
      <c r="Q47" s="6">
        <f t="shared" si="22"/>
        <v>24</v>
      </c>
    </row>
    <row r="48" spans="1:17">
      <c r="A48" s="6">
        <v>3</v>
      </c>
      <c r="B48" s="6">
        <v>3</v>
      </c>
      <c r="C48" s="6">
        <v>2</v>
      </c>
      <c r="D48" s="6">
        <v>3</v>
      </c>
      <c r="E48" s="6">
        <v>2</v>
      </c>
      <c r="F48" s="6">
        <v>1</v>
      </c>
      <c r="G48" s="6">
        <v>0</v>
      </c>
      <c r="H48" s="6">
        <v>1</v>
      </c>
      <c r="I48" s="6">
        <v>1</v>
      </c>
      <c r="J48" s="6">
        <v>0</v>
      </c>
      <c r="K48" s="6">
        <v>0</v>
      </c>
      <c r="L48" s="6">
        <v>1</v>
      </c>
      <c r="M48" s="6">
        <v>1</v>
      </c>
      <c r="N48" s="6">
        <v>0</v>
      </c>
      <c r="O48" s="6">
        <v>0</v>
      </c>
      <c r="P48" s="6">
        <v>2</v>
      </c>
      <c r="Q48" s="6">
        <f t="shared" si="22"/>
        <v>20</v>
      </c>
    </row>
    <row r="49" spans="1:1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4" t="s">
        <v>21</v>
      </c>
      <c r="Q49" s="6">
        <f>AVERAGE(Q39,Q40,Q41,Q42,Q43,Q44,Q45,Q46,Q48,Q47)</f>
        <v>24.8</v>
      </c>
    </row>
    <row r="50" spans="1:17">
      <c r="A50" s="17" t="s">
        <v>37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23" t="s">
        <v>9</v>
      </c>
    </row>
    <row r="51" spans="1:17">
      <c r="A51" s="6">
        <v>1</v>
      </c>
      <c r="B51" s="6">
        <v>0</v>
      </c>
      <c r="C51" s="6">
        <v>3</v>
      </c>
      <c r="D51" s="6">
        <v>0</v>
      </c>
      <c r="E51" s="6">
        <v>1</v>
      </c>
      <c r="F51" s="6">
        <v>2</v>
      </c>
      <c r="G51" s="6">
        <v>6</v>
      </c>
      <c r="H51" s="6">
        <v>1</v>
      </c>
      <c r="I51" s="6">
        <v>1</v>
      </c>
      <c r="J51" s="6">
        <v>0</v>
      </c>
      <c r="K51" s="6">
        <v>2</v>
      </c>
      <c r="L51" s="6">
        <v>1</v>
      </c>
      <c r="M51" s="6">
        <v>0</v>
      </c>
      <c r="N51" s="6">
        <v>1</v>
      </c>
      <c r="O51" s="6">
        <v>4</v>
      </c>
      <c r="P51" s="6">
        <v>1</v>
      </c>
      <c r="Q51" s="6">
        <f t="shared" ref="Q51:Q60" si="24">SUM(A51:P51)</f>
        <v>24</v>
      </c>
    </row>
    <row r="52" spans="1:17">
      <c r="A52" s="6">
        <v>0</v>
      </c>
      <c r="B52" s="6">
        <v>2</v>
      </c>
      <c r="C52" s="6">
        <v>1</v>
      </c>
      <c r="D52" s="6">
        <v>1</v>
      </c>
      <c r="E52" s="6">
        <v>1</v>
      </c>
      <c r="F52" s="6">
        <v>0</v>
      </c>
      <c r="G52" s="6">
        <v>2</v>
      </c>
      <c r="H52" s="6">
        <v>3</v>
      </c>
      <c r="I52" s="6">
        <v>0</v>
      </c>
      <c r="J52" s="6">
        <v>1</v>
      </c>
      <c r="K52" s="6">
        <v>1</v>
      </c>
      <c r="L52" s="6">
        <v>2</v>
      </c>
      <c r="M52" s="6">
        <v>1</v>
      </c>
      <c r="N52" s="6">
        <v>2</v>
      </c>
      <c r="O52" s="6">
        <v>1</v>
      </c>
      <c r="P52" s="6">
        <v>0</v>
      </c>
      <c r="Q52" s="6">
        <f t="shared" si="24"/>
        <v>18</v>
      </c>
    </row>
    <row r="53" spans="1:17">
      <c r="A53" s="6">
        <v>4</v>
      </c>
      <c r="B53" s="6">
        <v>2</v>
      </c>
      <c r="C53" s="6">
        <v>0</v>
      </c>
      <c r="D53" s="6">
        <v>3</v>
      </c>
      <c r="E53" s="6">
        <v>0</v>
      </c>
      <c r="F53" s="6">
        <v>0</v>
      </c>
      <c r="G53" s="6">
        <v>1</v>
      </c>
      <c r="H53" s="6">
        <v>4</v>
      </c>
      <c r="I53" s="6">
        <v>1</v>
      </c>
      <c r="J53" s="6">
        <v>0</v>
      </c>
      <c r="K53" s="6">
        <v>1</v>
      </c>
      <c r="L53" s="6">
        <v>0</v>
      </c>
      <c r="M53" s="6">
        <v>1</v>
      </c>
      <c r="N53" s="6">
        <v>3</v>
      </c>
      <c r="O53" s="6">
        <v>5</v>
      </c>
      <c r="P53" s="6">
        <v>1</v>
      </c>
      <c r="Q53" s="6">
        <f t="shared" si="24"/>
        <v>26</v>
      </c>
    </row>
    <row r="54" spans="1:17">
      <c r="A54" s="6">
        <v>2</v>
      </c>
      <c r="B54" s="6">
        <v>1</v>
      </c>
      <c r="C54" s="6">
        <v>4</v>
      </c>
      <c r="D54" s="6">
        <v>1</v>
      </c>
      <c r="E54" s="6">
        <v>2</v>
      </c>
      <c r="F54" s="6">
        <v>3</v>
      </c>
      <c r="G54" s="6">
        <v>5</v>
      </c>
      <c r="H54" s="6">
        <v>1</v>
      </c>
      <c r="I54" s="6">
        <v>3</v>
      </c>
      <c r="J54" s="6">
        <v>1</v>
      </c>
      <c r="K54" s="6">
        <v>2</v>
      </c>
      <c r="L54" s="6">
        <v>1</v>
      </c>
      <c r="M54" s="6">
        <v>1</v>
      </c>
      <c r="N54" s="6">
        <v>1</v>
      </c>
      <c r="O54" s="6">
        <v>0</v>
      </c>
      <c r="P54" s="6">
        <v>5</v>
      </c>
      <c r="Q54" s="6">
        <f t="shared" si="24"/>
        <v>33</v>
      </c>
    </row>
    <row r="55" spans="1:17">
      <c r="A55" s="6">
        <v>1</v>
      </c>
      <c r="B55" s="6">
        <v>1</v>
      </c>
      <c r="C55" s="6">
        <v>2</v>
      </c>
      <c r="D55" s="6">
        <v>1</v>
      </c>
      <c r="E55" s="6">
        <v>3</v>
      </c>
      <c r="F55" s="6">
        <v>2</v>
      </c>
      <c r="G55" s="6">
        <v>0</v>
      </c>
      <c r="H55" s="6">
        <v>0</v>
      </c>
      <c r="I55" s="6">
        <v>0</v>
      </c>
      <c r="J55" s="6">
        <v>2</v>
      </c>
      <c r="K55" s="6">
        <v>1</v>
      </c>
      <c r="L55" s="6">
        <v>4</v>
      </c>
      <c r="M55" s="6">
        <v>0</v>
      </c>
      <c r="N55" s="6">
        <v>4</v>
      </c>
      <c r="O55" s="6">
        <v>2</v>
      </c>
      <c r="P55" s="6">
        <v>1</v>
      </c>
      <c r="Q55" s="6">
        <f t="shared" si="24"/>
        <v>24</v>
      </c>
    </row>
    <row r="56" spans="1:17">
      <c r="A56" s="6">
        <v>0</v>
      </c>
      <c r="B56" s="6">
        <v>3</v>
      </c>
      <c r="C56" s="6">
        <v>2</v>
      </c>
      <c r="D56" s="6">
        <v>1</v>
      </c>
      <c r="E56" s="6">
        <v>3</v>
      </c>
      <c r="F56" s="6">
        <v>1</v>
      </c>
      <c r="G56" s="6">
        <v>1</v>
      </c>
      <c r="H56" s="6">
        <v>2</v>
      </c>
      <c r="I56" s="6">
        <v>1</v>
      </c>
      <c r="J56" s="6">
        <v>3</v>
      </c>
      <c r="K56" s="6">
        <v>4</v>
      </c>
      <c r="L56" s="6">
        <v>1</v>
      </c>
      <c r="M56" s="6">
        <v>2</v>
      </c>
      <c r="N56" s="6">
        <v>3</v>
      </c>
      <c r="O56" s="6">
        <v>5</v>
      </c>
      <c r="P56" s="6">
        <v>0</v>
      </c>
      <c r="Q56" s="6">
        <f t="shared" si="24"/>
        <v>32</v>
      </c>
    </row>
    <row r="57" spans="1:17">
      <c r="A57" s="6">
        <v>1</v>
      </c>
      <c r="B57" s="6">
        <v>4</v>
      </c>
      <c r="C57" s="6">
        <v>2</v>
      </c>
      <c r="D57" s="6">
        <v>1</v>
      </c>
      <c r="E57" s="6">
        <v>4</v>
      </c>
      <c r="F57" s="6">
        <v>0</v>
      </c>
      <c r="G57" s="6">
        <v>3</v>
      </c>
      <c r="H57" s="6">
        <v>0</v>
      </c>
      <c r="I57" s="6">
        <v>3</v>
      </c>
      <c r="J57" s="6">
        <v>0</v>
      </c>
      <c r="K57" s="6">
        <v>0</v>
      </c>
      <c r="L57" s="6">
        <v>1</v>
      </c>
      <c r="M57" s="6">
        <v>0</v>
      </c>
      <c r="N57" s="6">
        <v>5</v>
      </c>
      <c r="O57" s="6">
        <v>2</v>
      </c>
      <c r="P57" s="6">
        <v>1</v>
      </c>
      <c r="Q57" s="6">
        <f t="shared" si="24"/>
        <v>27</v>
      </c>
    </row>
    <row r="58" spans="1:31">
      <c r="A58" s="6">
        <v>3</v>
      </c>
      <c r="B58" s="6">
        <v>4</v>
      </c>
      <c r="C58" s="6">
        <v>3</v>
      </c>
      <c r="D58" s="6">
        <v>3</v>
      </c>
      <c r="E58" s="6">
        <v>1</v>
      </c>
      <c r="F58" s="6">
        <v>2</v>
      </c>
      <c r="G58" s="6">
        <v>1</v>
      </c>
      <c r="H58" s="6">
        <v>1</v>
      </c>
      <c r="I58" s="6">
        <v>1</v>
      </c>
      <c r="J58" s="6">
        <v>7</v>
      </c>
      <c r="K58" s="6">
        <v>2</v>
      </c>
      <c r="L58" s="6">
        <v>3</v>
      </c>
      <c r="M58" s="6">
        <v>1</v>
      </c>
      <c r="N58" s="6">
        <v>2</v>
      </c>
      <c r="O58" s="6">
        <v>5</v>
      </c>
      <c r="P58" s="6">
        <v>3</v>
      </c>
      <c r="Q58" s="6">
        <f t="shared" si="24"/>
        <v>42</v>
      </c>
      <c r="AA58" s="41"/>
      <c r="AB58" s="41"/>
      <c r="AC58" s="41"/>
      <c r="AD58" s="41"/>
      <c r="AE58" s="41"/>
    </row>
    <row r="59" spans="1:31">
      <c r="A59" s="6">
        <v>2</v>
      </c>
      <c r="B59" s="6">
        <v>0</v>
      </c>
      <c r="C59" s="6">
        <v>5</v>
      </c>
      <c r="D59" s="6">
        <v>0</v>
      </c>
      <c r="E59" s="6">
        <v>3</v>
      </c>
      <c r="F59" s="6">
        <v>4</v>
      </c>
      <c r="G59" s="6">
        <v>1</v>
      </c>
      <c r="H59" s="6">
        <v>2</v>
      </c>
      <c r="I59" s="6">
        <v>1</v>
      </c>
      <c r="J59" s="6">
        <v>0</v>
      </c>
      <c r="K59" s="6">
        <v>2</v>
      </c>
      <c r="L59" s="6">
        <v>1</v>
      </c>
      <c r="M59" s="6">
        <v>0</v>
      </c>
      <c r="N59" s="6">
        <v>3</v>
      </c>
      <c r="O59" s="6">
        <v>3</v>
      </c>
      <c r="P59" s="6">
        <v>5</v>
      </c>
      <c r="Q59" s="6">
        <f t="shared" si="24"/>
        <v>32</v>
      </c>
      <c r="AA59" s="41"/>
      <c r="AB59" s="41"/>
      <c r="AC59" s="41"/>
      <c r="AD59" s="41"/>
      <c r="AE59" s="41"/>
    </row>
    <row r="60" spans="1:31">
      <c r="A60" s="6">
        <v>1</v>
      </c>
      <c r="B60" s="6">
        <v>2</v>
      </c>
      <c r="C60" s="6">
        <v>2</v>
      </c>
      <c r="D60" s="6">
        <v>1</v>
      </c>
      <c r="E60" s="6">
        <v>1</v>
      </c>
      <c r="F60" s="6">
        <v>3</v>
      </c>
      <c r="G60" s="6">
        <v>3</v>
      </c>
      <c r="H60" s="6">
        <v>2</v>
      </c>
      <c r="I60" s="6">
        <v>4</v>
      </c>
      <c r="J60" s="6">
        <v>3</v>
      </c>
      <c r="K60" s="6">
        <v>1</v>
      </c>
      <c r="L60" s="6">
        <v>3</v>
      </c>
      <c r="M60" s="6">
        <v>4</v>
      </c>
      <c r="N60" s="6">
        <v>0</v>
      </c>
      <c r="O60" s="6">
        <v>2</v>
      </c>
      <c r="P60" s="6">
        <v>0</v>
      </c>
      <c r="Q60" s="6">
        <f t="shared" si="24"/>
        <v>32</v>
      </c>
      <c r="AA60" s="41"/>
      <c r="AB60" s="41"/>
      <c r="AC60" s="41"/>
      <c r="AD60" s="41"/>
      <c r="AE60" s="41"/>
    </row>
    <row r="61" spans="1:3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23" t="s">
        <v>21</v>
      </c>
      <c r="Q61" s="6">
        <f>AVERAGE(Q51:Q60)</f>
        <v>29</v>
      </c>
      <c r="AA61" s="41"/>
      <c r="AB61" s="41"/>
      <c r="AC61" s="41"/>
      <c r="AD61" s="41"/>
      <c r="AE61" s="41"/>
    </row>
    <row r="62" spans="1:31">
      <c r="A62" s="19" t="s">
        <v>38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32" t="s">
        <v>9</v>
      </c>
      <c r="AA62" s="41"/>
      <c r="AB62" s="41"/>
      <c r="AC62" s="41"/>
      <c r="AD62" s="41"/>
      <c r="AE62" s="41"/>
    </row>
    <row r="63" spans="1:31">
      <c r="A63" s="6">
        <v>3</v>
      </c>
      <c r="B63" s="6">
        <v>1</v>
      </c>
      <c r="C63" s="6">
        <v>1</v>
      </c>
      <c r="D63" s="6">
        <v>2</v>
      </c>
      <c r="E63" s="6">
        <v>1</v>
      </c>
      <c r="F63" s="6">
        <v>4</v>
      </c>
      <c r="G63" s="6">
        <v>0</v>
      </c>
      <c r="H63" s="6">
        <v>0</v>
      </c>
      <c r="I63" s="6">
        <v>1</v>
      </c>
      <c r="J63" s="6">
        <v>2</v>
      </c>
      <c r="K63" s="6">
        <v>1</v>
      </c>
      <c r="L63" s="6">
        <v>0</v>
      </c>
      <c r="M63" s="6">
        <v>1</v>
      </c>
      <c r="N63" s="6">
        <v>3</v>
      </c>
      <c r="O63" s="6">
        <v>3</v>
      </c>
      <c r="P63" s="6">
        <v>1</v>
      </c>
      <c r="Q63" s="6">
        <f t="shared" ref="Q63:Q72" si="25">SUM(A63:P63)</f>
        <v>24</v>
      </c>
      <c r="AA63" s="41"/>
      <c r="AB63" s="41"/>
      <c r="AC63" s="41"/>
      <c r="AD63" s="41"/>
      <c r="AE63" s="41"/>
    </row>
    <row r="64" spans="1:17">
      <c r="A64" s="6">
        <v>1</v>
      </c>
      <c r="B64" s="6">
        <v>1</v>
      </c>
      <c r="C64" s="6">
        <v>2</v>
      </c>
      <c r="D64" s="6">
        <v>1</v>
      </c>
      <c r="E64" s="6">
        <v>0</v>
      </c>
      <c r="F64" s="6">
        <v>1</v>
      </c>
      <c r="G64" s="6">
        <v>2</v>
      </c>
      <c r="H64" s="6">
        <v>1</v>
      </c>
      <c r="I64" s="6">
        <v>1</v>
      </c>
      <c r="J64" s="6">
        <v>0</v>
      </c>
      <c r="K64" s="6">
        <v>2</v>
      </c>
      <c r="L64" s="6">
        <v>3</v>
      </c>
      <c r="M64" s="6">
        <v>1</v>
      </c>
      <c r="N64" s="6">
        <v>0</v>
      </c>
      <c r="O64" s="6">
        <v>1</v>
      </c>
      <c r="P64" s="6">
        <v>0</v>
      </c>
      <c r="Q64" s="6">
        <f t="shared" si="25"/>
        <v>17</v>
      </c>
    </row>
    <row r="65" spans="1:17">
      <c r="A65" s="6">
        <v>1</v>
      </c>
      <c r="B65" s="6">
        <v>0</v>
      </c>
      <c r="C65" s="6">
        <v>3</v>
      </c>
      <c r="D65" s="6">
        <v>1</v>
      </c>
      <c r="E65" s="6">
        <v>1</v>
      </c>
      <c r="F65" s="6">
        <v>1</v>
      </c>
      <c r="G65" s="6">
        <v>0</v>
      </c>
      <c r="H65" s="6">
        <v>1</v>
      </c>
      <c r="I65" s="6">
        <v>0</v>
      </c>
      <c r="J65" s="6">
        <v>1</v>
      </c>
      <c r="K65" s="6">
        <v>2</v>
      </c>
      <c r="L65" s="6">
        <v>1</v>
      </c>
      <c r="M65" s="6">
        <v>0</v>
      </c>
      <c r="N65" s="6">
        <v>2</v>
      </c>
      <c r="O65" s="6">
        <v>2</v>
      </c>
      <c r="P65" s="6">
        <v>0</v>
      </c>
      <c r="Q65" s="6">
        <f t="shared" si="25"/>
        <v>16</v>
      </c>
    </row>
    <row r="66" spans="1:17">
      <c r="A66" s="6">
        <v>3</v>
      </c>
      <c r="B66" s="6">
        <v>2</v>
      </c>
      <c r="C66" s="6">
        <v>1</v>
      </c>
      <c r="D66" s="6">
        <v>0</v>
      </c>
      <c r="E66" s="6">
        <v>4</v>
      </c>
      <c r="F66" s="6">
        <v>2</v>
      </c>
      <c r="G66" s="6">
        <v>1</v>
      </c>
      <c r="H66" s="6">
        <v>3</v>
      </c>
      <c r="I66" s="6">
        <v>0</v>
      </c>
      <c r="J66" s="6">
        <v>1</v>
      </c>
      <c r="K66" s="6">
        <v>1</v>
      </c>
      <c r="L66" s="6">
        <v>2</v>
      </c>
      <c r="M66" s="6">
        <v>3</v>
      </c>
      <c r="N66" s="6">
        <v>1</v>
      </c>
      <c r="O66" s="6">
        <v>0</v>
      </c>
      <c r="P66" s="6">
        <v>2</v>
      </c>
      <c r="Q66" s="6">
        <f t="shared" si="25"/>
        <v>26</v>
      </c>
    </row>
    <row r="67" spans="1:17">
      <c r="A67" s="6">
        <v>0</v>
      </c>
      <c r="B67" s="6">
        <v>1</v>
      </c>
      <c r="C67" s="6">
        <v>3</v>
      </c>
      <c r="D67" s="6">
        <v>3</v>
      </c>
      <c r="E67" s="6">
        <v>1</v>
      </c>
      <c r="F67" s="6">
        <v>3</v>
      </c>
      <c r="G67" s="6">
        <v>4</v>
      </c>
      <c r="H67" s="6">
        <v>2</v>
      </c>
      <c r="I67" s="6">
        <v>2</v>
      </c>
      <c r="J67" s="6">
        <v>5</v>
      </c>
      <c r="K67" s="6">
        <v>0</v>
      </c>
      <c r="L67" s="6">
        <v>4</v>
      </c>
      <c r="M67" s="6">
        <v>2</v>
      </c>
      <c r="N67" s="6">
        <v>3</v>
      </c>
      <c r="O67" s="6">
        <v>1</v>
      </c>
      <c r="P67" s="6">
        <v>3</v>
      </c>
      <c r="Q67" s="6">
        <f t="shared" si="25"/>
        <v>37</v>
      </c>
    </row>
    <row r="68" spans="1:17">
      <c r="A68" s="6">
        <v>2</v>
      </c>
      <c r="B68" s="6">
        <v>1</v>
      </c>
      <c r="C68" s="6">
        <v>0</v>
      </c>
      <c r="D68" s="6">
        <v>2</v>
      </c>
      <c r="E68" s="6">
        <v>0</v>
      </c>
      <c r="F68" s="6">
        <v>1</v>
      </c>
      <c r="G68" s="6">
        <v>2</v>
      </c>
      <c r="H68" s="6">
        <v>0</v>
      </c>
      <c r="I68" s="6">
        <v>1</v>
      </c>
      <c r="J68" s="6">
        <v>4</v>
      </c>
      <c r="K68" s="6">
        <v>0</v>
      </c>
      <c r="L68" s="6">
        <v>2</v>
      </c>
      <c r="M68" s="6">
        <v>0</v>
      </c>
      <c r="N68" s="6">
        <v>1</v>
      </c>
      <c r="O68" s="6">
        <v>2</v>
      </c>
      <c r="P68" s="6">
        <v>0</v>
      </c>
      <c r="Q68" s="6">
        <f t="shared" si="25"/>
        <v>18</v>
      </c>
    </row>
    <row r="69" spans="1:17">
      <c r="A69" s="6">
        <v>1</v>
      </c>
      <c r="B69" s="6">
        <v>3</v>
      </c>
      <c r="C69" s="6">
        <v>4</v>
      </c>
      <c r="D69" s="6">
        <v>1</v>
      </c>
      <c r="E69" s="6">
        <v>2</v>
      </c>
      <c r="F69" s="6">
        <v>1</v>
      </c>
      <c r="G69" s="6">
        <v>3</v>
      </c>
      <c r="H69" s="6">
        <v>1</v>
      </c>
      <c r="I69" s="6">
        <v>3</v>
      </c>
      <c r="J69" s="6">
        <v>0</v>
      </c>
      <c r="K69" s="6">
        <v>3</v>
      </c>
      <c r="L69" s="6">
        <v>0</v>
      </c>
      <c r="M69" s="6">
        <v>1</v>
      </c>
      <c r="N69" s="6">
        <v>0</v>
      </c>
      <c r="O69" s="6">
        <v>3</v>
      </c>
      <c r="P69" s="6">
        <v>5</v>
      </c>
      <c r="Q69" s="6">
        <f t="shared" si="25"/>
        <v>31</v>
      </c>
    </row>
    <row r="70" spans="1:17">
      <c r="A70" s="6">
        <v>3</v>
      </c>
      <c r="B70" s="6">
        <v>0</v>
      </c>
      <c r="C70" s="6">
        <v>3</v>
      </c>
      <c r="D70" s="6">
        <v>0</v>
      </c>
      <c r="E70" s="6">
        <v>1</v>
      </c>
      <c r="F70" s="6">
        <v>4</v>
      </c>
      <c r="G70" s="6">
        <v>3</v>
      </c>
      <c r="H70" s="6">
        <v>0</v>
      </c>
      <c r="I70" s="6">
        <v>0</v>
      </c>
      <c r="J70" s="6">
        <v>2</v>
      </c>
      <c r="K70" s="6">
        <v>3</v>
      </c>
      <c r="L70" s="6">
        <v>2</v>
      </c>
      <c r="M70" s="6">
        <v>0</v>
      </c>
      <c r="N70" s="6">
        <v>2</v>
      </c>
      <c r="O70" s="6">
        <v>3</v>
      </c>
      <c r="P70" s="6">
        <v>0</v>
      </c>
      <c r="Q70" s="6">
        <f t="shared" si="25"/>
        <v>26</v>
      </c>
    </row>
    <row r="71" spans="1:17">
      <c r="A71" s="6">
        <v>1</v>
      </c>
      <c r="B71" s="6">
        <v>1</v>
      </c>
      <c r="C71" s="6">
        <v>1</v>
      </c>
      <c r="D71" s="6">
        <v>1</v>
      </c>
      <c r="E71" s="6">
        <v>4</v>
      </c>
      <c r="F71" s="6">
        <v>3</v>
      </c>
      <c r="G71" s="6">
        <v>4</v>
      </c>
      <c r="H71" s="6">
        <v>2</v>
      </c>
      <c r="I71" s="6">
        <v>1</v>
      </c>
      <c r="J71" s="6">
        <v>3</v>
      </c>
      <c r="K71" s="6">
        <v>0</v>
      </c>
      <c r="L71" s="6">
        <v>1</v>
      </c>
      <c r="M71" s="6">
        <v>0</v>
      </c>
      <c r="N71" s="6">
        <v>1</v>
      </c>
      <c r="O71" s="6">
        <v>0</v>
      </c>
      <c r="P71" s="6">
        <v>3</v>
      </c>
      <c r="Q71" s="6">
        <f t="shared" si="25"/>
        <v>26</v>
      </c>
    </row>
    <row r="72" spans="1:17">
      <c r="A72" s="6">
        <v>2</v>
      </c>
      <c r="B72" s="6">
        <v>1</v>
      </c>
      <c r="C72" s="6">
        <v>0</v>
      </c>
      <c r="D72" s="6">
        <v>2</v>
      </c>
      <c r="E72" s="6">
        <v>1</v>
      </c>
      <c r="F72" s="6">
        <v>4</v>
      </c>
      <c r="G72" s="6">
        <v>2</v>
      </c>
      <c r="H72" s="6">
        <v>3</v>
      </c>
      <c r="I72" s="6">
        <v>4</v>
      </c>
      <c r="J72" s="6">
        <v>2</v>
      </c>
      <c r="K72" s="6">
        <v>1</v>
      </c>
      <c r="L72" s="6">
        <v>2</v>
      </c>
      <c r="M72" s="6">
        <v>3</v>
      </c>
      <c r="N72" s="6">
        <v>0</v>
      </c>
      <c r="O72" s="6">
        <v>1</v>
      </c>
      <c r="P72" s="6">
        <v>0</v>
      </c>
      <c r="Q72" s="6">
        <f t="shared" si="25"/>
        <v>28</v>
      </c>
    </row>
    <row r="73" spans="1:17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32" t="s">
        <v>21</v>
      </c>
      <c r="Q73" s="6">
        <f>AVERAGE(Q63:Q72)</f>
        <v>24.9</v>
      </c>
    </row>
    <row r="74" spans="1:17">
      <c r="A74" s="52" t="s">
        <v>39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23" t="s">
        <v>9</v>
      </c>
    </row>
    <row r="75" spans="1:17">
      <c r="A75" s="6">
        <v>4</v>
      </c>
      <c r="B75" s="6">
        <v>1</v>
      </c>
      <c r="C75" s="6">
        <v>2</v>
      </c>
      <c r="D75" s="6">
        <v>1</v>
      </c>
      <c r="E75" s="6">
        <v>3</v>
      </c>
      <c r="F75" s="6">
        <v>4</v>
      </c>
      <c r="G75" s="6">
        <v>4</v>
      </c>
      <c r="H75" s="6">
        <v>1</v>
      </c>
      <c r="I75" s="6">
        <v>3</v>
      </c>
      <c r="J75" s="6">
        <v>5</v>
      </c>
      <c r="K75" s="6">
        <v>2</v>
      </c>
      <c r="L75" s="6">
        <v>4</v>
      </c>
      <c r="M75" s="6">
        <v>3</v>
      </c>
      <c r="N75" s="6">
        <v>1</v>
      </c>
      <c r="O75" s="6">
        <v>3</v>
      </c>
      <c r="P75" s="6">
        <v>3</v>
      </c>
      <c r="Q75" s="6">
        <f t="shared" ref="Q75:Q84" si="26">SUM(A75:P75)</f>
        <v>44</v>
      </c>
    </row>
    <row r="76" spans="1:17">
      <c r="A76" s="6">
        <v>1</v>
      </c>
      <c r="B76" s="6">
        <v>1</v>
      </c>
      <c r="C76" s="6">
        <v>2</v>
      </c>
      <c r="D76" s="6">
        <v>0</v>
      </c>
      <c r="E76" s="6">
        <v>3</v>
      </c>
      <c r="F76" s="6">
        <v>1</v>
      </c>
      <c r="G76" s="6">
        <v>5</v>
      </c>
      <c r="H76" s="6">
        <v>0</v>
      </c>
      <c r="I76" s="6">
        <v>1</v>
      </c>
      <c r="J76" s="6">
        <v>4</v>
      </c>
      <c r="K76" s="6">
        <v>3</v>
      </c>
      <c r="L76" s="6">
        <v>0</v>
      </c>
      <c r="M76" s="6">
        <v>1</v>
      </c>
      <c r="N76" s="6">
        <v>3</v>
      </c>
      <c r="O76" s="6">
        <v>1</v>
      </c>
      <c r="P76" s="6">
        <v>1</v>
      </c>
      <c r="Q76" s="6">
        <f t="shared" si="26"/>
        <v>27</v>
      </c>
    </row>
    <row r="77" spans="1:17">
      <c r="A77" s="6">
        <v>4</v>
      </c>
      <c r="B77" s="6">
        <v>1</v>
      </c>
      <c r="C77" s="6">
        <v>1</v>
      </c>
      <c r="D77" s="6">
        <v>1</v>
      </c>
      <c r="E77" s="6">
        <v>2</v>
      </c>
      <c r="F77" s="6">
        <v>2</v>
      </c>
      <c r="G77" s="6">
        <v>2</v>
      </c>
      <c r="H77" s="6">
        <v>1</v>
      </c>
      <c r="I77" s="6">
        <v>3</v>
      </c>
      <c r="J77" s="6">
        <v>3</v>
      </c>
      <c r="K77" s="6">
        <v>2</v>
      </c>
      <c r="L77" s="6">
        <v>3</v>
      </c>
      <c r="M77" s="6">
        <v>5</v>
      </c>
      <c r="N77" s="6">
        <v>1</v>
      </c>
      <c r="O77" s="6">
        <v>0</v>
      </c>
      <c r="P77" s="6">
        <v>2</v>
      </c>
      <c r="Q77" s="6">
        <f t="shared" si="26"/>
        <v>33</v>
      </c>
    </row>
    <row r="78" spans="1:17">
      <c r="A78" s="6">
        <v>2</v>
      </c>
      <c r="B78" s="6">
        <v>2</v>
      </c>
      <c r="C78" s="6">
        <v>3</v>
      </c>
      <c r="D78" s="6">
        <v>1</v>
      </c>
      <c r="E78" s="6">
        <v>0</v>
      </c>
      <c r="F78" s="6">
        <v>3</v>
      </c>
      <c r="G78" s="6">
        <v>1</v>
      </c>
      <c r="H78" s="6">
        <v>2</v>
      </c>
      <c r="I78" s="6">
        <v>1</v>
      </c>
      <c r="J78" s="6">
        <v>1</v>
      </c>
      <c r="K78" s="6">
        <v>0</v>
      </c>
      <c r="L78" s="6">
        <v>2</v>
      </c>
      <c r="M78" s="6">
        <v>1</v>
      </c>
      <c r="N78" s="6">
        <v>3</v>
      </c>
      <c r="O78" s="6">
        <v>0</v>
      </c>
      <c r="P78" s="6">
        <v>4</v>
      </c>
      <c r="Q78" s="6">
        <f t="shared" si="26"/>
        <v>26</v>
      </c>
    </row>
    <row r="79" spans="1:17">
      <c r="A79" s="6">
        <v>0</v>
      </c>
      <c r="B79" s="6">
        <v>1</v>
      </c>
      <c r="C79" s="6">
        <v>1</v>
      </c>
      <c r="D79" s="6">
        <v>0</v>
      </c>
      <c r="E79" s="6">
        <v>1</v>
      </c>
      <c r="F79" s="6">
        <v>2</v>
      </c>
      <c r="G79" s="6">
        <v>1</v>
      </c>
      <c r="H79" s="6">
        <v>0</v>
      </c>
      <c r="I79" s="6">
        <v>3</v>
      </c>
      <c r="J79" s="6">
        <v>1</v>
      </c>
      <c r="K79" s="6">
        <v>0</v>
      </c>
      <c r="L79" s="6">
        <v>3</v>
      </c>
      <c r="M79" s="6">
        <v>0</v>
      </c>
      <c r="N79" s="6">
        <v>0</v>
      </c>
      <c r="O79" s="6">
        <v>2</v>
      </c>
      <c r="P79" s="6">
        <v>1</v>
      </c>
      <c r="Q79" s="6">
        <f t="shared" si="26"/>
        <v>16</v>
      </c>
    </row>
    <row r="80" spans="1:17">
      <c r="A80" s="6">
        <v>2</v>
      </c>
      <c r="B80" s="6">
        <v>2</v>
      </c>
      <c r="C80" s="6">
        <v>1</v>
      </c>
      <c r="D80" s="6">
        <v>5</v>
      </c>
      <c r="E80" s="6">
        <v>0</v>
      </c>
      <c r="F80" s="6">
        <v>1</v>
      </c>
      <c r="G80" s="6">
        <v>2</v>
      </c>
      <c r="H80" s="6">
        <v>3</v>
      </c>
      <c r="I80" s="6">
        <v>1</v>
      </c>
      <c r="J80" s="6">
        <v>1</v>
      </c>
      <c r="K80" s="6">
        <v>3</v>
      </c>
      <c r="L80" s="6">
        <v>1</v>
      </c>
      <c r="M80" s="6">
        <v>1</v>
      </c>
      <c r="N80" s="6">
        <v>2</v>
      </c>
      <c r="O80" s="6">
        <v>0</v>
      </c>
      <c r="P80" s="6">
        <v>0</v>
      </c>
      <c r="Q80" s="6">
        <f t="shared" si="26"/>
        <v>25</v>
      </c>
    </row>
    <row r="81" spans="1:17">
      <c r="A81" s="6">
        <v>3</v>
      </c>
      <c r="B81" s="6">
        <v>7</v>
      </c>
      <c r="C81" s="6">
        <v>2</v>
      </c>
      <c r="D81" s="6">
        <v>1</v>
      </c>
      <c r="E81" s="6">
        <v>2</v>
      </c>
      <c r="F81" s="6">
        <v>5</v>
      </c>
      <c r="G81" s="6">
        <v>3</v>
      </c>
      <c r="H81" s="6">
        <v>2</v>
      </c>
      <c r="I81" s="6">
        <v>3</v>
      </c>
      <c r="J81" s="6">
        <v>0</v>
      </c>
      <c r="K81" s="6">
        <v>2</v>
      </c>
      <c r="L81" s="6">
        <v>0</v>
      </c>
      <c r="M81" s="6">
        <v>3</v>
      </c>
      <c r="N81" s="6">
        <v>2</v>
      </c>
      <c r="O81" s="6">
        <v>2</v>
      </c>
      <c r="P81" s="6">
        <v>5</v>
      </c>
      <c r="Q81" s="6">
        <f t="shared" si="26"/>
        <v>42</v>
      </c>
    </row>
    <row r="82" spans="1:17">
      <c r="A82" s="6">
        <v>0</v>
      </c>
      <c r="B82" s="6">
        <v>2</v>
      </c>
      <c r="C82" s="6">
        <v>1</v>
      </c>
      <c r="D82" s="6">
        <v>3</v>
      </c>
      <c r="E82" s="6">
        <v>1</v>
      </c>
      <c r="F82" s="6">
        <v>3</v>
      </c>
      <c r="G82" s="6">
        <v>2</v>
      </c>
      <c r="H82" s="6">
        <v>1</v>
      </c>
      <c r="I82" s="6">
        <v>4</v>
      </c>
      <c r="J82" s="6">
        <v>1</v>
      </c>
      <c r="K82" s="6">
        <v>1</v>
      </c>
      <c r="L82" s="6">
        <v>4</v>
      </c>
      <c r="M82" s="6">
        <v>2</v>
      </c>
      <c r="N82" s="6">
        <v>0</v>
      </c>
      <c r="O82" s="6">
        <v>3</v>
      </c>
      <c r="P82" s="6">
        <v>4</v>
      </c>
      <c r="Q82" s="6">
        <f t="shared" si="26"/>
        <v>32</v>
      </c>
    </row>
    <row r="83" spans="1:17">
      <c r="A83" s="6">
        <v>4</v>
      </c>
      <c r="B83" s="6">
        <v>5</v>
      </c>
      <c r="C83" s="6">
        <v>0</v>
      </c>
      <c r="D83" s="6">
        <v>0</v>
      </c>
      <c r="E83" s="6">
        <v>3</v>
      </c>
      <c r="F83" s="6">
        <v>4</v>
      </c>
      <c r="G83" s="6">
        <v>0</v>
      </c>
      <c r="H83" s="6">
        <v>4</v>
      </c>
      <c r="I83" s="6">
        <v>1</v>
      </c>
      <c r="J83" s="6">
        <v>1</v>
      </c>
      <c r="K83" s="6">
        <v>2</v>
      </c>
      <c r="L83" s="6">
        <v>1</v>
      </c>
      <c r="M83" s="6">
        <v>3</v>
      </c>
      <c r="N83" s="6">
        <v>1</v>
      </c>
      <c r="O83" s="6">
        <v>0</v>
      </c>
      <c r="P83" s="6">
        <v>3</v>
      </c>
      <c r="Q83" s="6">
        <f t="shared" si="26"/>
        <v>32</v>
      </c>
    </row>
    <row r="84" spans="1:17">
      <c r="A84" s="6">
        <v>2</v>
      </c>
      <c r="B84" s="6">
        <v>0</v>
      </c>
      <c r="C84" s="6">
        <v>1</v>
      </c>
      <c r="D84" s="6">
        <v>3</v>
      </c>
      <c r="E84" s="6">
        <v>0</v>
      </c>
      <c r="F84" s="6">
        <v>2</v>
      </c>
      <c r="G84" s="6">
        <v>4</v>
      </c>
      <c r="H84" s="6">
        <v>1</v>
      </c>
      <c r="I84" s="6">
        <v>3</v>
      </c>
      <c r="J84" s="6">
        <v>2</v>
      </c>
      <c r="K84" s="6">
        <v>3</v>
      </c>
      <c r="L84" s="6">
        <v>4</v>
      </c>
      <c r="M84" s="6">
        <v>1</v>
      </c>
      <c r="N84" s="6">
        <v>2</v>
      </c>
      <c r="O84" s="6">
        <v>1</v>
      </c>
      <c r="P84" s="6">
        <v>0</v>
      </c>
      <c r="Q84" s="6">
        <f t="shared" si="26"/>
        <v>29</v>
      </c>
    </row>
    <row r="85" spans="1:17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23" t="s">
        <v>21</v>
      </c>
      <c r="Q85" s="6">
        <f>AVERAGE(Q75:Q84)</f>
        <v>30.6</v>
      </c>
    </row>
    <row r="86" spans="1:17">
      <c r="A86" s="19" t="s">
        <v>40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32" t="s">
        <v>9</v>
      </c>
    </row>
    <row r="87" spans="1:17">
      <c r="A87" s="6">
        <v>0</v>
      </c>
      <c r="B87" s="6">
        <v>0</v>
      </c>
      <c r="C87" s="6">
        <v>1</v>
      </c>
      <c r="D87" s="6">
        <v>1</v>
      </c>
      <c r="E87" s="6">
        <v>2</v>
      </c>
      <c r="F87" s="6">
        <v>0</v>
      </c>
      <c r="G87" s="6">
        <v>0</v>
      </c>
      <c r="H87" s="6">
        <v>1</v>
      </c>
      <c r="I87" s="6">
        <v>2</v>
      </c>
      <c r="J87" s="6">
        <v>1</v>
      </c>
      <c r="K87" s="6">
        <v>1</v>
      </c>
      <c r="L87" s="6">
        <v>0</v>
      </c>
      <c r="M87" s="6">
        <v>1</v>
      </c>
      <c r="N87" s="6">
        <v>3</v>
      </c>
      <c r="O87" s="6">
        <v>1</v>
      </c>
      <c r="P87" s="6">
        <v>0</v>
      </c>
      <c r="Q87" s="6">
        <f t="shared" ref="Q87:Q96" si="27">SUM(A87:P87)</f>
        <v>14</v>
      </c>
    </row>
    <row r="88" spans="1:17">
      <c r="A88" s="6">
        <v>1</v>
      </c>
      <c r="B88" s="6">
        <v>1</v>
      </c>
      <c r="C88" s="6">
        <v>3</v>
      </c>
      <c r="D88" s="6">
        <v>0</v>
      </c>
      <c r="E88" s="6">
        <v>1</v>
      </c>
      <c r="F88" s="6">
        <v>3</v>
      </c>
      <c r="G88" s="6">
        <v>2</v>
      </c>
      <c r="H88" s="6">
        <v>3</v>
      </c>
      <c r="I88" s="6">
        <v>1</v>
      </c>
      <c r="J88" s="6">
        <v>0</v>
      </c>
      <c r="K88" s="6">
        <v>2</v>
      </c>
      <c r="L88" s="6">
        <v>1</v>
      </c>
      <c r="M88" s="6">
        <v>0</v>
      </c>
      <c r="N88" s="6">
        <v>1</v>
      </c>
      <c r="O88" s="6">
        <v>1</v>
      </c>
      <c r="P88" s="6">
        <v>2</v>
      </c>
      <c r="Q88" s="6">
        <f t="shared" si="27"/>
        <v>22</v>
      </c>
    </row>
    <row r="89" spans="1:17">
      <c r="A89" s="6">
        <v>1</v>
      </c>
      <c r="B89" s="6">
        <v>1</v>
      </c>
      <c r="C89" s="6">
        <v>1</v>
      </c>
      <c r="D89" s="6">
        <v>2</v>
      </c>
      <c r="E89" s="6">
        <v>1</v>
      </c>
      <c r="F89" s="6">
        <v>0</v>
      </c>
      <c r="G89" s="6">
        <v>0</v>
      </c>
      <c r="H89" s="6">
        <v>2</v>
      </c>
      <c r="I89" s="6">
        <v>0</v>
      </c>
      <c r="J89" s="6">
        <v>1</v>
      </c>
      <c r="K89" s="6">
        <v>2</v>
      </c>
      <c r="L89" s="6">
        <v>0</v>
      </c>
      <c r="M89" s="6">
        <v>0</v>
      </c>
      <c r="N89" s="6">
        <v>4</v>
      </c>
      <c r="O89" s="6">
        <v>3</v>
      </c>
      <c r="P89" s="6">
        <v>0</v>
      </c>
      <c r="Q89" s="6">
        <f t="shared" si="27"/>
        <v>18</v>
      </c>
    </row>
    <row r="90" spans="1:17">
      <c r="A90" s="6">
        <v>2</v>
      </c>
      <c r="B90" s="6">
        <v>1</v>
      </c>
      <c r="C90" s="6">
        <v>0</v>
      </c>
      <c r="D90" s="6">
        <v>0</v>
      </c>
      <c r="E90" s="6">
        <v>4</v>
      </c>
      <c r="F90" s="6">
        <v>2</v>
      </c>
      <c r="G90" s="6">
        <v>2</v>
      </c>
      <c r="H90" s="6">
        <v>3</v>
      </c>
      <c r="I90" s="6">
        <v>1</v>
      </c>
      <c r="J90" s="6">
        <v>1</v>
      </c>
      <c r="K90" s="6">
        <v>1</v>
      </c>
      <c r="L90" s="6">
        <v>2</v>
      </c>
      <c r="M90" s="6">
        <v>1</v>
      </c>
      <c r="N90" s="6">
        <v>0</v>
      </c>
      <c r="O90" s="6">
        <v>0</v>
      </c>
      <c r="P90" s="6">
        <v>3</v>
      </c>
      <c r="Q90" s="6">
        <f t="shared" si="27"/>
        <v>23</v>
      </c>
    </row>
    <row r="91" spans="1:17">
      <c r="A91" s="6">
        <v>4</v>
      </c>
      <c r="B91" s="6">
        <v>0</v>
      </c>
      <c r="C91" s="6">
        <v>2</v>
      </c>
      <c r="D91" s="6">
        <v>2</v>
      </c>
      <c r="E91" s="6">
        <v>1</v>
      </c>
      <c r="F91" s="6">
        <v>0</v>
      </c>
      <c r="G91" s="6">
        <v>3</v>
      </c>
      <c r="H91" s="6">
        <v>1</v>
      </c>
      <c r="I91" s="6">
        <v>1</v>
      </c>
      <c r="J91" s="6">
        <v>1</v>
      </c>
      <c r="K91" s="6">
        <v>3</v>
      </c>
      <c r="L91" s="6">
        <v>1</v>
      </c>
      <c r="M91" s="6">
        <v>4</v>
      </c>
      <c r="N91" s="6">
        <v>2</v>
      </c>
      <c r="O91" s="6">
        <v>0</v>
      </c>
      <c r="P91" s="6">
        <v>0</v>
      </c>
      <c r="Q91" s="6">
        <f t="shared" si="27"/>
        <v>25</v>
      </c>
    </row>
    <row r="92" spans="1:17">
      <c r="A92" s="6">
        <v>0</v>
      </c>
      <c r="B92" s="6">
        <v>2</v>
      </c>
      <c r="C92" s="6">
        <v>3</v>
      </c>
      <c r="D92" s="6">
        <v>2</v>
      </c>
      <c r="E92" s="6">
        <v>0</v>
      </c>
      <c r="F92" s="6">
        <v>4</v>
      </c>
      <c r="G92" s="6">
        <v>2</v>
      </c>
      <c r="H92" s="6">
        <v>0</v>
      </c>
      <c r="I92" s="6">
        <v>1</v>
      </c>
      <c r="J92" s="6">
        <v>1</v>
      </c>
      <c r="K92" s="6">
        <v>2</v>
      </c>
      <c r="L92" s="6">
        <v>2</v>
      </c>
      <c r="M92" s="6">
        <v>3</v>
      </c>
      <c r="N92" s="6">
        <v>0</v>
      </c>
      <c r="O92" s="6">
        <v>1</v>
      </c>
      <c r="P92" s="6">
        <v>4</v>
      </c>
      <c r="Q92" s="6">
        <f t="shared" si="27"/>
        <v>27</v>
      </c>
    </row>
    <row r="93" spans="1:17">
      <c r="A93" s="6">
        <v>1</v>
      </c>
      <c r="B93" s="6">
        <v>1</v>
      </c>
      <c r="C93" s="6">
        <v>1</v>
      </c>
      <c r="D93" s="6">
        <v>0</v>
      </c>
      <c r="E93" s="6">
        <v>2</v>
      </c>
      <c r="F93" s="6">
        <v>0</v>
      </c>
      <c r="G93" s="6">
        <v>1</v>
      </c>
      <c r="H93" s="6">
        <v>1</v>
      </c>
      <c r="I93" s="6">
        <v>2</v>
      </c>
      <c r="J93" s="6">
        <v>0</v>
      </c>
      <c r="K93" s="6">
        <v>0</v>
      </c>
      <c r="L93" s="6">
        <v>2</v>
      </c>
      <c r="M93" s="6">
        <v>1</v>
      </c>
      <c r="N93" s="6">
        <v>0</v>
      </c>
      <c r="O93" s="6">
        <v>3</v>
      </c>
      <c r="P93" s="6">
        <v>0</v>
      </c>
      <c r="Q93" s="6">
        <f t="shared" si="27"/>
        <v>15</v>
      </c>
    </row>
    <row r="94" spans="1:17">
      <c r="A94" s="6">
        <v>3</v>
      </c>
      <c r="B94" s="6">
        <v>1</v>
      </c>
      <c r="C94" s="6">
        <v>0</v>
      </c>
      <c r="D94" s="6">
        <v>3</v>
      </c>
      <c r="E94" s="6">
        <v>2</v>
      </c>
      <c r="F94" s="6">
        <v>2</v>
      </c>
      <c r="G94" s="6">
        <v>1</v>
      </c>
      <c r="H94" s="6">
        <v>0</v>
      </c>
      <c r="I94" s="6">
        <v>2</v>
      </c>
      <c r="J94" s="6">
        <v>1</v>
      </c>
      <c r="K94" s="6">
        <v>1</v>
      </c>
      <c r="L94" s="6">
        <v>2</v>
      </c>
      <c r="M94" s="6">
        <v>3</v>
      </c>
      <c r="N94" s="6">
        <v>1</v>
      </c>
      <c r="O94" s="6">
        <v>2</v>
      </c>
      <c r="P94" s="6">
        <v>1</v>
      </c>
      <c r="Q94" s="6">
        <f t="shared" si="27"/>
        <v>25</v>
      </c>
    </row>
    <row r="95" spans="1:17">
      <c r="A95" s="6">
        <v>1</v>
      </c>
      <c r="B95" s="6">
        <v>3</v>
      </c>
      <c r="C95" s="6">
        <v>2</v>
      </c>
      <c r="D95" s="6">
        <v>1</v>
      </c>
      <c r="E95" s="6">
        <v>2</v>
      </c>
      <c r="F95" s="6">
        <v>1</v>
      </c>
      <c r="G95" s="6">
        <v>1</v>
      </c>
      <c r="H95" s="6">
        <v>2</v>
      </c>
      <c r="I95" s="6">
        <v>1</v>
      </c>
      <c r="J95" s="6">
        <v>0</v>
      </c>
      <c r="K95" s="6">
        <v>1</v>
      </c>
      <c r="L95" s="6">
        <v>2</v>
      </c>
      <c r="M95" s="6">
        <v>2</v>
      </c>
      <c r="N95" s="6">
        <v>1</v>
      </c>
      <c r="O95" s="6">
        <v>1</v>
      </c>
      <c r="P95" s="6">
        <v>0</v>
      </c>
      <c r="Q95" s="6">
        <f t="shared" si="27"/>
        <v>21</v>
      </c>
    </row>
    <row r="96" spans="1:17">
      <c r="A96" s="6">
        <v>1</v>
      </c>
      <c r="B96" s="6">
        <v>0</v>
      </c>
      <c r="C96" s="6">
        <v>2</v>
      </c>
      <c r="D96" s="6">
        <v>0</v>
      </c>
      <c r="E96" s="6">
        <v>1</v>
      </c>
      <c r="F96" s="6">
        <v>2</v>
      </c>
      <c r="G96" s="6">
        <v>2</v>
      </c>
      <c r="H96" s="6">
        <v>1</v>
      </c>
      <c r="I96" s="6">
        <v>1</v>
      </c>
      <c r="J96" s="6">
        <v>5</v>
      </c>
      <c r="K96" s="6">
        <v>0</v>
      </c>
      <c r="L96" s="6">
        <v>3</v>
      </c>
      <c r="M96" s="6">
        <v>1</v>
      </c>
      <c r="N96" s="6">
        <v>1</v>
      </c>
      <c r="O96" s="6">
        <v>2</v>
      </c>
      <c r="P96" s="6">
        <v>1</v>
      </c>
      <c r="Q96" s="6">
        <f t="shared" si="27"/>
        <v>23</v>
      </c>
    </row>
    <row r="97" spans="16:17">
      <c r="P97" s="32" t="s">
        <v>21</v>
      </c>
      <c r="Q97" s="6">
        <f>AVERAGE(Q87:Q96)</f>
        <v>21.3</v>
      </c>
    </row>
  </sheetData>
  <mergeCells count="47">
    <mergeCell ref="A1:D1"/>
    <mergeCell ref="F1:I1"/>
    <mergeCell ref="K1:N1"/>
    <mergeCell ref="P1:S1"/>
    <mergeCell ref="U1:X1"/>
    <mergeCell ref="Z1:AC1"/>
    <mergeCell ref="A26:P26"/>
    <mergeCell ref="Y26:AC26"/>
    <mergeCell ref="Y32:AC32"/>
    <mergeCell ref="A38:P38"/>
    <mergeCell ref="Z38:AA38"/>
    <mergeCell ref="AB38:AC38"/>
    <mergeCell ref="AD38:AE38"/>
    <mergeCell ref="Z39:AA39"/>
    <mergeCell ref="AB39:AC39"/>
    <mergeCell ref="AD39:AE39"/>
    <mergeCell ref="Z40:AA40"/>
    <mergeCell ref="AB40:AC40"/>
    <mergeCell ref="AD40:AE40"/>
    <mergeCell ref="Z41:AA41"/>
    <mergeCell ref="AB41:AC41"/>
    <mergeCell ref="AD41:AE41"/>
    <mergeCell ref="Z42:AA42"/>
    <mergeCell ref="AB42:AC42"/>
    <mergeCell ref="AD42:AE42"/>
    <mergeCell ref="Z43:AA43"/>
    <mergeCell ref="AB43:AC43"/>
    <mergeCell ref="AD43:AE43"/>
    <mergeCell ref="Z44:AA44"/>
    <mergeCell ref="AB44:AC44"/>
    <mergeCell ref="AD44:AE44"/>
    <mergeCell ref="Z45:AA45"/>
    <mergeCell ref="AB45:AC45"/>
    <mergeCell ref="AD45:AE45"/>
    <mergeCell ref="Z46:AA46"/>
    <mergeCell ref="AB46:AC46"/>
    <mergeCell ref="AD46:AE46"/>
    <mergeCell ref="A50:P50"/>
    <mergeCell ref="AA58:AE58"/>
    <mergeCell ref="AA59:AE59"/>
    <mergeCell ref="AA60:AE60"/>
    <mergeCell ref="AA61:AE61"/>
    <mergeCell ref="A62:P62"/>
    <mergeCell ref="AA62:AE62"/>
    <mergeCell ref="AA63:AE63"/>
    <mergeCell ref="A74:P74"/>
    <mergeCell ref="A86:P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韦磊</cp:lastModifiedBy>
  <dcterms:created xsi:type="dcterms:W3CDTF">2019-11-04T08:45:00Z</dcterms:created>
  <dcterms:modified xsi:type="dcterms:W3CDTF">2022-01-08T02:49:43Z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