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ma\Downloads\"/>
    </mc:Choice>
  </mc:AlternateContent>
  <xr:revisionPtr revIDLastSave="0" documentId="13_ncr:1_{90E98536-C88C-4BD3-93C5-06EA27EDB7EA}" xr6:coauthVersionLast="47" xr6:coauthVersionMax="47" xr10:uidLastSave="{00000000-0000-0000-0000-000000000000}"/>
  <bookViews>
    <workbookView xWindow="-120" yWindow="-120" windowWidth="20730" windowHeight="11160" firstSheet="2" activeTab="7" xr2:uid="{00000000-000D-0000-FFFF-FFFF00000000}"/>
  </bookViews>
  <sheets>
    <sheet name="H2O2 1" sheetId="1" r:id="rId1"/>
    <sheet name="H202 2nd" sheetId="3" r:id="rId2"/>
    <sheet name="H202 3rd" sheetId="4" r:id="rId3"/>
    <sheet name="h2o2 4th" sheetId="7" r:id="rId4"/>
    <sheet name=" MDA 1" sheetId="2" r:id="rId5"/>
    <sheet name="MDA 2" sheetId="8" r:id="rId6"/>
    <sheet name="MDA3" sheetId="9" r:id="rId7"/>
    <sheet name="MDA 4" sheetId="10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7" l="1"/>
  <c r="N8" i="10"/>
  <c r="L8" i="10"/>
  <c r="T7" i="10"/>
  <c r="N7" i="10"/>
  <c r="V8" i="9"/>
  <c r="L8" i="9"/>
  <c r="K8" i="9"/>
  <c r="X7" i="9"/>
  <c r="V7" i="9"/>
  <c r="T7" i="9"/>
  <c r="K7" i="9"/>
  <c r="W6" i="9"/>
  <c r="P6" i="9"/>
  <c r="O6" i="9"/>
  <c r="M6" i="9"/>
  <c r="L6" i="9"/>
  <c r="W8" i="8"/>
  <c r="V8" i="8"/>
  <c r="O8" i="8"/>
  <c r="Y7" i="8"/>
  <c r="W7" i="8"/>
  <c r="U7" i="8"/>
  <c r="P7" i="8"/>
  <c r="N7" i="8"/>
  <c r="K7" i="8"/>
  <c r="X6" i="8"/>
  <c r="V6" i="8"/>
  <c r="N6" i="8"/>
  <c r="D61" i="10"/>
  <c r="E61" i="10" s="1"/>
  <c r="D60" i="10"/>
  <c r="E60" i="10" s="1"/>
  <c r="D59" i="10"/>
  <c r="E59" i="10" s="1"/>
  <c r="D58" i="10"/>
  <c r="E58" i="10" s="1"/>
  <c r="D57" i="10"/>
  <c r="E57" i="10" s="1"/>
  <c r="D56" i="10"/>
  <c r="E56" i="10" s="1"/>
  <c r="D55" i="10"/>
  <c r="E55" i="10" s="1"/>
  <c r="D54" i="10"/>
  <c r="E54" i="10" s="1"/>
  <c r="D53" i="10"/>
  <c r="E53" i="10" s="1"/>
  <c r="D52" i="10"/>
  <c r="E52" i="10" s="1"/>
  <c r="D51" i="10"/>
  <c r="E51" i="10" s="1"/>
  <c r="D50" i="10"/>
  <c r="E50" i="10" s="1"/>
  <c r="D49" i="10"/>
  <c r="E49" i="10" s="1"/>
  <c r="D48" i="10"/>
  <c r="E48" i="10" s="1"/>
  <c r="D47" i="10"/>
  <c r="E47" i="10" s="1"/>
  <c r="D46" i="10"/>
  <c r="E46" i="10" s="1"/>
  <c r="D45" i="10"/>
  <c r="E45" i="10" s="1"/>
  <c r="D44" i="10"/>
  <c r="E44" i="10" s="1"/>
  <c r="D43" i="10"/>
  <c r="E43" i="10" s="1"/>
  <c r="D42" i="10"/>
  <c r="E42" i="10" s="1"/>
  <c r="D41" i="10"/>
  <c r="E41" i="10" s="1"/>
  <c r="D40" i="10"/>
  <c r="E40" i="10" s="1"/>
  <c r="D39" i="10"/>
  <c r="E39" i="10" s="1"/>
  <c r="D38" i="10"/>
  <c r="E38" i="10" s="1"/>
  <c r="Y8" i="10" s="1"/>
  <c r="D37" i="10"/>
  <c r="E37" i="10" s="1"/>
  <c r="Y7" i="10" s="1"/>
  <c r="D36" i="10"/>
  <c r="E36" i="10" s="1"/>
  <c r="Y6" i="10" s="1"/>
  <c r="Y10" i="10" s="1"/>
  <c r="Y11" i="10" s="1"/>
  <c r="D35" i="10"/>
  <c r="E35" i="10" s="1"/>
  <c r="X8" i="10" s="1"/>
  <c r="D34" i="10"/>
  <c r="E34" i="10" s="1"/>
  <c r="X7" i="10" s="1"/>
  <c r="D33" i="10"/>
  <c r="E33" i="10" s="1"/>
  <c r="X6" i="10" s="1"/>
  <c r="D32" i="10"/>
  <c r="E32" i="10" s="1"/>
  <c r="W8" i="10" s="1"/>
  <c r="D31" i="10"/>
  <c r="E31" i="10" s="1"/>
  <c r="W7" i="10" s="1"/>
  <c r="D30" i="10"/>
  <c r="E30" i="10" s="1"/>
  <c r="W6" i="10" s="1"/>
  <c r="D29" i="10"/>
  <c r="E29" i="10" s="1"/>
  <c r="V8" i="10" s="1"/>
  <c r="D28" i="10"/>
  <c r="E28" i="10" s="1"/>
  <c r="V7" i="10" s="1"/>
  <c r="D27" i="10"/>
  <c r="E27" i="10" s="1"/>
  <c r="V6" i="10" s="1"/>
  <c r="D26" i="10"/>
  <c r="E26" i="10" s="1"/>
  <c r="U8" i="10" s="1"/>
  <c r="D25" i="10"/>
  <c r="E25" i="10" s="1"/>
  <c r="U7" i="10" s="1"/>
  <c r="D24" i="10"/>
  <c r="E24" i="10" s="1"/>
  <c r="U6" i="10" s="1"/>
  <c r="D23" i="10"/>
  <c r="E23" i="10" s="1"/>
  <c r="T8" i="10" s="1"/>
  <c r="D22" i="10"/>
  <c r="E22" i="10" s="1"/>
  <c r="D21" i="10"/>
  <c r="E21" i="10" s="1"/>
  <c r="T6" i="10" s="1"/>
  <c r="D20" i="10"/>
  <c r="E20" i="10" s="1"/>
  <c r="P8" i="10" s="1"/>
  <c r="D19" i="10"/>
  <c r="E19" i="10" s="1"/>
  <c r="P7" i="10" s="1"/>
  <c r="D18" i="10"/>
  <c r="E18" i="10" s="1"/>
  <c r="P6" i="10" s="1"/>
  <c r="D17" i="10"/>
  <c r="E17" i="10" s="1"/>
  <c r="O8" i="10" s="1"/>
  <c r="D16" i="10"/>
  <c r="E16" i="10" s="1"/>
  <c r="O7" i="10" s="1"/>
  <c r="D15" i="10"/>
  <c r="E15" i="10" s="1"/>
  <c r="O6" i="10" s="1"/>
  <c r="O10" i="10" s="1"/>
  <c r="O11" i="10" s="1"/>
  <c r="D14" i="10"/>
  <c r="E14" i="10" s="1"/>
  <c r="D13" i="10"/>
  <c r="E13" i="10" s="1"/>
  <c r="D12" i="10"/>
  <c r="E12" i="10" s="1"/>
  <c r="N6" i="10" s="1"/>
  <c r="N10" i="10" s="1"/>
  <c r="N11" i="10" s="1"/>
  <c r="D11" i="10"/>
  <c r="E11" i="10" s="1"/>
  <c r="M8" i="10" s="1"/>
  <c r="D10" i="10"/>
  <c r="E10" i="10" s="1"/>
  <c r="M7" i="10" s="1"/>
  <c r="D9" i="10"/>
  <c r="E9" i="10" s="1"/>
  <c r="M6" i="10" s="1"/>
  <c r="D8" i="10"/>
  <c r="E8" i="10" s="1"/>
  <c r="D7" i="10"/>
  <c r="E7" i="10" s="1"/>
  <c r="L7" i="10" s="1"/>
  <c r="D6" i="10"/>
  <c r="E6" i="10" s="1"/>
  <c r="L6" i="10" s="1"/>
  <c r="D5" i="10"/>
  <c r="E5" i="10" s="1"/>
  <c r="K8" i="10" s="1"/>
  <c r="D4" i="10"/>
  <c r="E4" i="10" s="1"/>
  <c r="K7" i="10" s="1"/>
  <c r="D3" i="10"/>
  <c r="E3" i="10" s="1"/>
  <c r="K6" i="10" s="1"/>
  <c r="K10" i="10" s="1"/>
  <c r="K11" i="10" s="1"/>
  <c r="D61" i="9"/>
  <c r="E61" i="9" s="1"/>
  <c r="D60" i="9"/>
  <c r="E60" i="9" s="1"/>
  <c r="E59" i="9"/>
  <c r="D59" i="9"/>
  <c r="D58" i="9"/>
  <c r="E58" i="9" s="1"/>
  <c r="D57" i="9"/>
  <c r="E57" i="9" s="1"/>
  <c r="D56" i="9"/>
  <c r="E56" i="9" s="1"/>
  <c r="D55" i="9"/>
  <c r="E55" i="9" s="1"/>
  <c r="D54" i="9"/>
  <c r="E54" i="9" s="1"/>
  <c r="D53" i="9"/>
  <c r="E53" i="9" s="1"/>
  <c r="D52" i="9"/>
  <c r="E52" i="9" s="1"/>
  <c r="E51" i="9"/>
  <c r="D51" i="9"/>
  <c r="D50" i="9"/>
  <c r="E50" i="9" s="1"/>
  <c r="D49" i="9"/>
  <c r="E49" i="9" s="1"/>
  <c r="D48" i="9"/>
  <c r="E48" i="9" s="1"/>
  <c r="D47" i="9"/>
  <c r="E47" i="9" s="1"/>
  <c r="D46" i="9"/>
  <c r="E46" i="9" s="1"/>
  <c r="D45" i="9"/>
  <c r="E45" i="9" s="1"/>
  <c r="D44" i="9"/>
  <c r="E44" i="9" s="1"/>
  <c r="E43" i="9"/>
  <c r="D43" i="9"/>
  <c r="D42" i="9"/>
  <c r="E42" i="9" s="1"/>
  <c r="D41" i="9"/>
  <c r="E41" i="9" s="1"/>
  <c r="D40" i="9"/>
  <c r="E40" i="9" s="1"/>
  <c r="D39" i="9"/>
  <c r="E39" i="9" s="1"/>
  <c r="D38" i="9"/>
  <c r="E38" i="9" s="1"/>
  <c r="Y8" i="9" s="1"/>
  <c r="D37" i="9"/>
  <c r="E37" i="9" s="1"/>
  <c r="Y7" i="9" s="1"/>
  <c r="D36" i="9"/>
  <c r="E36" i="9" s="1"/>
  <c r="Y6" i="9" s="1"/>
  <c r="D35" i="9"/>
  <c r="E35" i="9" s="1"/>
  <c r="X8" i="9" s="1"/>
  <c r="D34" i="9"/>
  <c r="E34" i="9" s="1"/>
  <c r="D33" i="9"/>
  <c r="E33" i="9" s="1"/>
  <c r="X6" i="9" s="1"/>
  <c r="X10" i="9" s="1"/>
  <c r="X11" i="9" s="1"/>
  <c r="D32" i="9"/>
  <c r="E32" i="9" s="1"/>
  <c r="W8" i="9" s="1"/>
  <c r="D31" i="9"/>
  <c r="E31" i="9" s="1"/>
  <c r="W7" i="9" s="1"/>
  <c r="D30" i="9"/>
  <c r="E30" i="9" s="1"/>
  <c r="D29" i="9"/>
  <c r="E29" i="9" s="1"/>
  <c r="D28" i="9"/>
  <c r="E28" i="9" s="1"/>
  <c r="D27" i="9"/>
  <c r="E27" i="9" s="1"/>
  <c r="V6" i="9" s="1"/>
  <c r="V10" i="9" s="1"/>
  <c r="V11" i="9" s="1"/>
  <c r="D26" i="9"/>
  <c r="E26" i="9" s="1"/>
  <c r="U8" i="9" s="1"/>
  <c r="D25" i="9"/>
  <c r="E25" i="9" s="1"/>
  <c r="U7" i="9" s="1"/>
  <c r="D24" i="9"/>
  <c r="E24" i="9" s="1"/>
  <c r="U6" i="9" s="1"/>
  <c r="D23" i="9"/>
  <c r="E23" i="9" s="1"/>
  <c r="T8" i="9" s="1"/>
  <c r="D22" i="9"/>
  <c r="E22" i="9" s="1"/>
  <c r="D21" i="9"/>
  <c r="E21" i="9" s="1"/>
  <c r="T6" i="9" s="1"/>
  <c r="T10" i="9" s="1"/>
  <c r="T11" i="9" s="1"/>
  <c r="D20" i="9"/>
  <c r="E20" i="9" s="1"/>
  <c r="P8" i="9" s="1"/>
  <c r="D19" i="9"/>
  <c r="E19" i="9" s="1"/>
  <c r="P7" i="9" s="1"/>
  <c r="D18" i="9"/>
  <c r="E18" i="9" s="1"/>
  <c r="D17" i="9"/>
  <c r="E17" i="9" s="1"/>
  <c r="O8" i="9" s="1"/>
  <c r="D16" i="9"/>
  <c r="E16" i="9" s="1"/>
  <c r="O7" i="9" s="1"/>
  <c r="D15" i="9"/>
  <c r="E15" i="9" s="1"/>
  <c r="D14" i="9"/>
  <c r="E14" i="9" s="1"/>
  <c r="N8" i="9" s="1"/>
  <c r="D13" i="9"/>
  <c r="E13" i="9" s="1"/>
  <c r="N7" i="9" s="1"/>
  <c r="D12" i="9"/>
  <c r="E12" i="9" s="1"/>
  <c r="N6" i="9" s="1"/>
  <c r="D11" i="9"/>
  <c r="E11" i="9" s="1"/>
  <c r="M8" i="9" s="1"/>
  <c r="D10" i="9"/>
  <c r="E10" i="9" s="1"/>
  <c r="M7" i="9" s="1"/>
  <c r="D9" i="9"/>
  <c r="E9" i="9" s="1"/>
  <c r="D8" i="9"/>
  <c r="E8" i="9" s="1"/>
  <c r="D7" i="9"/>
  <c r="E7" i="9" s="1"/>
  <c r="L7" i="9" s="1"/>
  <c r="D6" i="9"/>
  <c r="E6" i="9" s="1"/>
  <c r="D5" i="9"/>
  <c r="E5" i="9" s="1"/>
  <c r="D4" i="9"/>
  <c r="E4" i="9" s="1"/>
  <c r="D3" i="9"/>
  <c r="E3" i="9" s="1"/>
  <c r="K6" i="9" s="1"/>
  <c r="K10" i="9" s="1"/>
  <c r="K11" i="9" s="1"/>
  <c r="D61" i="8"/>
  <c r="E61" i="8" s="1"/>
  <c r="D60" i="8"/>
  <c r="E60" i="8" s="1"/>
  <c r="D59" i="8"/>
  <c r="E59" i="8" s="1"/>
  <c r="D58" i="8"/>
  <c r="E58" i="8" s="1"/>
  <c r="D57" i="8"/>
  <c r="E57" i="8" s="1"/>
  <c r="D56" i="8"/>
  <c r="E56" i="8" s="1"/>
  <c r="D55" i="8"/>
  <c r="E55" i="8" s="1"/>
  <c r="D54" i="8"/>
  <c r="E54" i="8" s="1"/>
  <c r="D53" i="8"/>
  <c r="E53" i="8" s="1"/>
  <c r="D52" i="8"/>
  <c r="E52" i="8" s="1"/>
  <c r="D51" i="8"/>
  <c r="E51" i="8" s="1"/>
  <c r="D50" i="8"/>
  <c r="E50" i="8" s="1"/>
  <c r="D49" i="8"/>
  <c r="E49" i="8" s="1"/>
  <c r="D48" i="8"/>
  <c r="E48" i="8" s="1"/>
  <c r="D47" i="8"/>
  <c r="E47" i="8" s="1"/>
  <c r="D46" i="8"/>
  <c r="E46" i="8" s="1"/>
  <c r="D45" i="8"/>
  <c r="E45" i="8" s="1"/>
  <c r="D44" i="8"/>
  <c r="E44" i="8" s="1"/>
  <c r="D43" i="8"/>
  <c r="E43" i="8" s="1"/>
  <c r="D42" i="8"/>
  <c r="E42" i="8" s="1"/>
  <c r="D41" i="8"/>
  <c r="E41" i="8" s="1"/>
  <c r="D40" i="8"/>
  <c r="E40" i="8" s="1"/>
  <c r="D39" i="8"/>
  <c r="E39" i="8" s="1"/>
  <c r="D38" i="8"/>
  <c r="E38" i="8" s="1"/>
  <c r="Y8" i="8" s="1"/>
  <c r="D37" i="8"/>
  <c r="E37" i="8" s="1"/>
  <c r="D36" i="8"/>
  <c r="E36" i="8" s="1"/>
  <c r="Y6" i="8" s="1"/>
  <c r="Y10" i="8" s="1"/>
  <c r="Y11" i="8" s="1"/>
  <c r="D35" i="8"/>
  <c r="E35" i="8" s="1"/>
  <c r="X8" i="8" s="1"/>
  <c r="D34" i="8"/>
  <c r="E34" i="8" s="1"/>
  <c r="X7" i="8" s="1"/>
  <c r="D33" i="8"/>
  <c r="E33" i="8" s="1"/>
  <c r="D32" i="8"/>
  <c r="E32" i="8" s="1"/>
  <c r="D31" i="8"/>
  <c r="E31" i="8" s="1"/>
  <c r="D30" i="8"/>
  <c r="E30" i="8" s="1"/>
  <c r="W6" i="8" s="1"/>
  <c r="W10" i="8" s="1"/>
  <c r="W11" i="8" s="1"/>
  <c r="D29" i="8"/>
  <c r="E29" i="8" s="1"/>
  <c r="D28" i="8"/>
  <c r="E28" i="8" s="1"/>
  <c r="V7" i="8" s="1"/>
  <c r="D27" i="8"/>
  <c r="E27" i="8" s="1"/>
  <c r="D26" i="8"/>
  <c r="E26" i="8" s="1"/>
  <c r="U8" i="8" s="1"/>
  <c r="D25" i="8"/>
  <c r="E25" i="8" s="1"/>
  <c r="D24" i="8"/>
  <c r="E24" i="8" s="1"/>
  <c r="U6" i="8" s="1"/>
  <c r="D23" i="8"/>
  <c r="E23" i="8" s="1"/>
  <c r="T8" i="8" s="1"/>
  <c r="D22" i="8"/>
  <c r="E22" i="8" s="1"/>
  <c r="T7" i="8" s="1"/>
  <c r="D21" i="8"/>
  <c r="E21" i="8" s="1"/>
  <c r="T6" i="8" s="1"/>
  <c r="T10" i="8" s="1"/>
  <c r="T11" i="8" s="1"/>
  <c r="D20" i="8"/>
  <c r="E20" i="8" s="1"/>
  <c r="P8" i="8" s="1"/>
  <c r="D19" i="8"/>
  <c r="E19" i="8" s="1"/>
  <c r="D18" i="8"/>
  <c r="E18" i="8" s="1"/>
  <c r="P6" i="8" s="1"/>
  <c r="D17" i="8"/>
  <c r="E17" i="8" s="1"/>
  <c r="D16" i="8"/>
  <c r="E16" i="8" s="1"/>
  <c r="O7" i="8" s="1"/>
  <c r="D15" i="8"/>
  <c r="E15" i="8" s="1"/>
  <c r="O6" i="8" s="1"/>
  <c r="D14" i="8"/>
  <c r="E14" i="8" s="1"/>
  <c r="N8" i="8" s="1"/>
  <c r="D13" i="8"/>
  <c r="E13" i="8" s="1"/>
  <c r="D12" i="8"/>
  <c r="E12" i="8" s="1"/>
  <c r="D11" i="8"/>
  <c r="E11" i="8" s="1"/>
  <c r="M8" i="8" s="1"/>
  <c r="D10" i="8"/>
  <c r="E10" i="8" s="1"/>
  <c r="M7" i="8" s="1"/>
  <c r="D9" i="8"/>
  <c r="E9" i="8" s="1"/>
  <c r="M6" i="8" s="1"/>
  <c r="D8" i="8"/>
  <c r="E8" i="8" s="1"/>
  <c r="L8" i="8" s="1"/>
  <c r="D7" i="8"/>
  <c r="E7" i="8" s="1"/>
  <c r="L7" i="8" s="1"/>
  <c r="D6" i="8"/>
  <c r="E6" i="8" s="1"/>
  <c r="L6" i="8" s="1"/>
  <c r="D5" i="8"/>
  <c r="E5" i="8" s="1"/>
  <c r="K8" i="8" s="1"/>
  <c r="D4" i="8"/>
  <c r="E4" i="8" s="1"/>
  <c r="D3" i="8"/>
  <c r="E3" i="8" s="1"/>
  <c r="K6" i="8" s="1"/>
  <c r="T10" i="10" l="1"/>
  <c r="T11" i="10" s="1"/>
  <c r="P10" i="8"/>
  <c r="P11" i="8" s="1"/>
  <c r="K10" i="8"/>
  <c r="K11" i="8" s="1"/>
  <c r="O10" i="8"/>
  <c r="O11" i="8" s="1"/>
  <c r="N10" i="9"/>
  <c r="N11" i="9" s="1"/>
  <c r="U10" i="9"/>
  <c r="U11" i="9" s="1"/>
  <c r="Y10" i="9"/>
  <c r="Y11" i="9" s="1"/>
  <c r="N10" i="8"/>
  <c r="N11" i="8" s="1"/>
  <c r="U10" i="10"/>
  <c r="U11" i="10" s="1"/>
  <c r="P10" i="9"/>
  <c r="P11" i="9" s="1"/>
  <c r="X9" i="8"/>
  <c r="O10" i="9"/>
  <c r="O11" i="9" s="1"/>
  <c r="L9" i="9"/>
  <c r="W10" i="9"/>
  <c r="W11" i="9" s="1"/>
  <c r="M10" i="9"/>
  <c r="M11" i="9" s="1"/>
  <c r="L10" i="10"/>
  <c r="L11" i="10" s="1"/>
  <c r="V10" i="10"/>
  <c r="V11" i="10" s="1"/>
  <c r="M10" i="10"/>
  <c r="M11" i="10" s="1"/>
  <c r="X10" i="10"/>
  <c r="X11" i="10" s="1"/>
  <c r="X9" i="10"/>
  <c r="P10" i="10"/>
  <c r="P11" i="10" s="1"/>
  <c r="W10" i="10"/>
  <c r="W11" i="10" s="1"/>
  <c r="V10" i="8"/>
  <c r="V11" i="8" s="1"/>
  <c r="U10" i="8"/>
  <c r="U11" i="8" s="1"/>
  <c r="M10" i="8"/>
  <c r="M11" i="8" s="1"/>
  <c r="L10" i="8"/>
  <c r="L11" i="8" s="1"/>
  <c r="L9" i="10"/>
  <c r="P9" i="10"/>
  <c r="W9" i="10"/>
  <c r="O9" i="10"/>
  <c r="M9" i="10"/>
  <c r="T9" i="10"/>
  <c r="K9" i="10"/>
  <c r="V9" i="10"/>
  <c r="N9" i="10"/>
  <c r="U9" i="10"/>
  <c r="Y9" i="10"/>
  <c r="O9" i="9"/>
  <c r="V9" i="9"/>
  <c r="P9" i="9"/>
  <c r="L10" i="9"/>
  <c r="L11" i="9" s="1"/>
  <c r="M9" i="9"/>
  <c r="T9" i="9"/>
  <c r="X9" i="9"/>
  <c r="K9" i="9"/>
  <c r="W9" i="9"/>
  <c r="N9" i="9"/>
  <c r="U9" i="9"/>
  <c r="Y9" i="9"/>
  <c r="M9" i="8"/>
  <c r="T9" i="8"/>
  <c r="X10" i="8"/>
  <c r="X11" i="8" s="1"/>
  <c r="K9" i="8"/>
  <c r="O9" i="8"/>
  <c r="V9" i="8"/>
  <c r="L9" i="8"/>
  <c r="P9" i="8"/>
  <c r="W9" i="8"/>
  <c r="N9" i="8"/>
  <c r="U9" i="8"/>
  <c r="Y9" i="8"/>
  <c r="D7" i="2"/>
  <c r="U8" i="7"/>
  <c r="M8" i="7"/>
  <c r="S7" i="7"/>
  <c r="K7" i="7"/>
  <c r="R6" i="7"/>
  <c r="C61" i="7"/>
  <c r="D61" i="7" s="1"/>
  <c r="C60" i="7"/>
  <c r="D60" i="7" s="1"/>
  <c r="C59" i="7"/>
  <c r="D59" i="7" s="1"/>
  <c r="C58" i="7"/>
  <c r="D58" i="7" s="1"/>
  <c r="C57" i="7"/>
  <c r="D57" i="7" s="1"/>
  <c r="C56" i="7"/>
  <c r="D56" i="7" s="1"/>
  <c r="D55" i="7"/>
  <c r="C55" i="7"/>
  <c r="C54" i="7"/>
  <c r="D54" i="7" s="1"/>
  <c r="C53" i="7"/>
  <c r="D53" i="7" s="1"/>
  <c r="C52" i="7"/>
  <c r="D52" i="7" s="1"/>
  <c r="C51" i="7"/>
  <c r="D51" i="7" s="1"/>
  <c r="C50" i="7"/>
  <c r="D50" i="7" s="1"/>
  <c r="C49" i="7"/>
  <c r="D49" i="7" s="1"/>
  <c r="C48" i="7"/>
  <c r="D48" i="7" s="1"/>
  <c r="D47" i="7"/>
  <c r="C47" i="7"/>
  <c r="C46" i="7"/>
  <c r="D46" i="7" s="1"/>
  <c r="C45" i="7"/>
  <c r="D45" i="7" s="1"/>
  <c r="C44" i="7"/>
  <c r="D44" i="7" s="1"/>
  <c r="C43" i="7"/>
  <c r="D43" i="7" s="1"/>
  <c r="C42" i="7"/>
  <c r="D42" i="7" s="1"/>
  <c r="C41" i="7"/>
  <c r="D41" i="7" s="1"/>
  <c r="C40" i="7"/>
  <c r="D40" i="7" s="1"/>
  <c r="D39" i="7"/>
  <c r="C39" i="7"/>
  <c r="C38" i="7"/>
  <c r="D38" i="7" s="1"/>
  <c r="C37" i="7"/>
  <c r="D37" i="7" s="1"/>
  <c r="W8" i="7" s="1"/>
  <c r="C36" i="7"/>
  <c r="D36" i="7" s="1"/>
  <c r="W7" i="7" s="1"/>
  <c r="C35" i="7"/>
  <c r="D35" i="7" s="1"/>
  <c r="W6" i="7" s="1"/>
  <c r="C34" i="7"/>
  <c r="D34" i="7" s="1"/>
  <c r="V8" i="7" s="1"/>
  <c r="C33" i="7"/>
  <c r="D33" i="7" s="1"/>
  <c r="V7" i="7" s="1"/>
  <c r="C32" i="7"/>
  <c r="D32" i="7" s="1"/>
  <c r="V6" i="7" s="1"/>
  <c r="C31" i="7"/>
  <c r="D31" i="7" s="1"/>
  <c r="C30" i="7"/>
  <c r="D30" i="7" s="1"/>
  <c r="U7" i="7" s="1"/>
  <c r="C29" i="7"/>
  <c r="D29" i="7" s="1"/>
  <c r="U6" i="7" s="1"/>
  <c r="C28" i="7"/>
  <c r="D28" i="7" s="1"/>
  <c r="T8" i="7" s="1"/>
  <c r="C27" i="7"/>
  <c r="D27" i="7" s="1"/>
  <c r="T7" i="7" s="1"/>
  <c r="C26" i="7"/>
  <c r="D26" i="7" s="1"/>
  <c r="T6" i="7" s="1"/>
  <c r="T9" i="7" s="1"/>
  <c r="D25" i="7"/>
  <c r="S8" i="7" s="1"/>
  <c r="C25" i="7"/>
  <c r="C24" i="7"/>
  <c r="D24" i="7" s="1"/>
  <c r="D23" i="7"/>
  <c r="S6" i="7" s="1"/>
  <c r="C22" i="7"/>
  <c r="D22" i="7" s="1"/>
  <c r="R8" i="7" s="1"/>
  <c r="C21" i="7"/>
  <c r="D21" i="7" s="1"/>
  <c r="R7" i="7" s="1"/>
  <c r="C20" i="7"/>
  <c r="D20" i="7" s="1"/>
  <c r="C19" i="7"/>
  <c r="D19" i="7" s="1"/>
  <c r="N8" i="7" s="1"/>
  <c r="C18" i="7"/>
  <c r="D18" i="7" s="1"/>
  <c r="N7" i="7" s="1"/>
  <c r="C17" i="7"/>
  <c r="D17" i="7" s="1"/>
  <c r="N6" i="7" s="1"/>
  <c r="C16" i="7"/>
  <c r="D16" i="7" s="1"/>
  <c r="C15" i="7"/>
  <c r="D15" i="7" s="1"/>
  <c r="M7" i="7" s="1"/>
  <c r="C14" i="7"/>
  <c r="D14" i="7" s="1"/>
  <c r="M6" i="7" s="1"/>
  <c r="M10" i="7" s="1"/>
  <c r="M11" i="7" s="1"/>
  <c r="C13" i="7"/>
  <c r="D13" i="7" s="1"/>
  <c r="L8" i="7" s="1"/>
  <c r="C12" i="7"/>
  <c r="D12" i="7" s="1"/>
  <c r="L7" i="7" s="1"/>
  <c r="C11" i="7"/>
  <c r="D11" i="7" s="1"/>
  <c r="L6" i="7" s="1"/>
  <c r="C10" i="7"/>
  <c r="D10" i="7" s="1"/>
  <c r="K8" i="7" s="1"/>
  <c r="C9" i="7"/>
  <c r="D9" i="7" s="1"/>
  <c r="C8" i="7"/>
  <c r="D8" i="7" s="1"/>
  <c r="K6" i="7" s="1"/>
  <c r="C7" i="7"/>
  <c r="D7" i="7" s="1"/>
  <c r="J8" i="7" s="1"/>
  <c r="C6" i="7"/>
  <c r="D6" i="7" s="1"/>
  <c r="J7" i="7" s="1"/>
  <c r="C5" i="7"/>
  <c r="D5" i="7" s="1"/>
  <c r="J6" i="7" s="1"/>
  <c r="C4" i="7"/>
  <c r="D4" i="7" s="1"/>
  <c r="I8" i="7" s="1"/>
  <c r="C3" i="7"/>
  <c r="D3" i="7" s="1"/>
  <c r="I7" i="7" s="1"/>
  <c r="C2" i="7"/>
  <c r="D2" i="7" s="1"/>
  <c r="I6" i="7" s="1"/>
  <c r="I9" i="7" s="1"/>
  <c r="L7" i="4"/>
  <c r="L6" i="4"/>
  <c r="C61" i="4"/>
  <c r="D61" i="4" s="1"/>
  <c r="C60" i="4"/>
  <c r="D60" i="4" s="1"/>
  <c r="C59" i="4"/>
  <c r="D59" i="4" s="1"/>
  <c r="C58" i="4"/>
  <c r="D58" i="4" s="1"/>
  <c r="C57" i="4"/>
  <c r="D57" i="4" s="1"/>
  <c r="C56" i="4"/>
  <c r="D56" i="4" s="1"/>
  <c r="C55" i="4"/>
  <c r="D55" i="4" s="1"/>
  <c r="C54" i="4"/>
  <c r="D54" i="4" s="1"/>
  <c r="C53" i="4"/>
  <c r="D53" i="4" s="1"/>
  <c r="C52" i="4"/>
  <c r="D52" i="4" s="1"/>
  <c r="C51" i="4"/>
  <c r="D51" i="4" s="1"/>
  <c r="C50" i="4"/>
  <c r="D50" i="4" s="1"/>
  <c r="C49" i="4"/>
  <c r="D49" i="4" s="1"/>
  <c r="C48" i="4"/>
  <c r="D48" i="4" s="1"/>
  <c r="C47" i="4"/>
  <c r="D47" i="4" s="1"/>
  <c r="C46" i="4"/>
  <c r="D46" i="4" s="1"/>
  <c r="C45" i="4"/>
  <c r="D45" i="4" s="1"/>
  <c r="C44" i="4"/>
  <c r="D44" i="4" s="1"/>
  <c r="C43" i="4"/>
  <c r="D43" i="4" s="1"/>
  <c r="C42" i="4"/>
  <c r="D42" i="4" s="1"/>
  <c r="C41" i="4"/>
  <c r="D41" i="4" s="1"/>
  <c r="C40" i="4"/>
  <c r="D40" i="4" s="1"/>
  <c r="C39" i="4"/>
  <c r="D39" i="4" s="1"/>
  <c r="C38" i="4"/>
  <c r="D38" i="4" s="1"/>
  <c r="C37" i="4"/>
  <c r="D37" i="4" s="1"/>
  <c r="W8" i="4" s="1"/>
  <c r="C36" i="4"/>
  <c r="D36" i="4" s="1"/>
  <c r="W7" i="4" s="1"/>
  <c r="C35" i="4"/>
  <c r="D35" i="4" s="1"/>
  <c r="W6" i="4" s="1"/>
  <c r="C34" i="4"/>
  <c r="D34" i="4" s="1"/>
  <c r="V8" i="4" s="1"/>
  <c r="C33" i="4"/>
  <c r="D33" i="4" s="1"/>
  <c r="V7" i="4" s="1"/>
  <c r="C32" i="4"/>
  <c r="D32" i="4" s="1"/>
  <c r="V6" i="4" s="1"/>
  <c r="C31" i="4"/>
  <c r="D31" i="4" s="1"/>
  <c r="U8" i="4" s="1"/>
  <c r="C30" i="4"/>
  <c r="D30" i="4" s="1"/>
  <c r="U7" i="4" s="1"/>
  <c r="C29" i="4"/>
  <c r="D29" i="4" s="1"/>
  <c r="U6" i="4" s="1"/>
  <c r="C28" i="4"/>
  <c r="D28" i="4" s="1"/>
  <c r="T8" i="4" s="1"/>
  <c r="C27" i="4"/>
  <c r="D27" i="4" s="1"/>
  <c r="T7" i="4" s="1"/>
  <c r="C26" i="4"/>
  <c r="D26" i="4" s="1"/>
  <c r="T6" i="4" s="1"/>
  <c r="C25" i="4"/>
  <c r="D25" i="4" s="1"/>
  <c r="S8" i="4" s="1"/>
  <c r="C24" i="4"/>
  <c r="D24" i="4" s="1"/>
  <c r="S7" i="4" s="1"/>
  <c r="C23" i="4"/>
  <c r="D23" i="4" s="1"/>
  <c r="S6" i="4" s="1"/>
  <c r="C22" i="4"/>
  <c r="D22" i="4" s="1"/>
  <c r="R8" i="4" s="1"/>
  <c r="C21" i="4"/>
  <c r="D21" i="4" s="1"/>
  <c r="R7" i="4" s="1"/>
  <c r="C20" i="4"/>
  <c r="D20" i="4" s="1"/>
  <c r="R6" i="4" s="1"/>
  <c r="C19" i="4"/>
  <c r="D19" i="4" s="1"/>
  <c r="N8" i="4" s="1"/>
  <c r="C18" i="4"/>
  <c r="D18" i="4" s="1"/>
  <c r="N7" i="4" s="1"/>
  <c r="C17" i="4"/>
  <c r="D17" i="4" s="1"/>
  <c r="N6" i="4" s="1"/>
  <c r="C16" i="4"/>
  <c r="D16" i="4" s="1"/>
  <c r="M8" i="4" s="1"/>
  <c r="C15" i="4"/>
  <c r="D15" i="4" s="1"/>
  <c r="M7" i="4" s="1"/>
  <c r="C14" i="4"/>
  <c r="D14" i="4" s="1"/>
  <c r="M6" i="4" s="1"/>
  <c r="C13" i="4"/>
  <c r="D13" i="4" s="1"/>
  <c r="L8" i="4" s="1"/>
  <c r="C12" i="4"/>
  <c r="D12" i="4" s="1"/>
  <c r="C11" i="4"/>
  <c r="D11" i="4" s="1"/>
  <c r="C10" i="4"/>
  <c r="D10" i="4" s="1"/>
  <c r="K8" i="4" s="1"/>
  <c r="C9" i="4"/>
  <c r="D9" i="4" s="1"/>
  <c r="K7" i="4" s="1"/>
  <c r="C8" i="4"/>
  <c r="D8" i="4" s="1"/>
  <c r="K6" i="4" s="1"/>
  <c r="C7" i="4"/>
  <c r="D7" i="4" s="1"/>
  <c r="J8" i="4" s="1"/>
  <c r="C6" i="4"/>
  <c r="D6" i="4" s="1"/>
  <c r="J7" i="4" s="1"/>
  <c r="C5" i="4"/>
  <c r="D5" i="4" s="1"/>
  <c r="J6" i="4" s="1"/>
  <c r="C4" i="4"/>
  <c r="D4" i="4" s="1"/>
  <c r="I8" i="4" s="1"/>
  <c r="C3" i="4"/>
  <c r="D3" i="4" s="1"/>
  <c r="I7" i="4" s="1"/>
  <c r="C2" i="4"/>
  <c r="D2" i="4" s="1"/>
  <c r="I6" i="4" s="1"/>
  <c r="C61" i="3"/>
  <c r="D61" i="3" s="1"/>
  <c r="C60" i="3"/>
  <c r="D60" i="3" s="1"/>
  <c r="C59" i="3"/>
  <c r="D59" i="3" s="1"/>
  <c r="C58" i="3"/>
  <c r="D58" i="3" s="1"/>
  <c r="C57" i="3"/>
  <c r="D57" i="3" s="1"/>
  <c r="C56" i="3"/>
  <c r="D56" i="3" s="1"/>
  <c r="C55" i="3"/>
  <c r="D55" i="3" s="1"/>
  <c r="C54" i="3"/>
  <c r="D54" i="3" s="1"/>
  <c r="C53" i="3"/>
  <c r="D53" i="3" s="1"/>
  <c r="C52" i="3"/>
  <c r="D52" i="3" s="1"/>
  <c r="C51" i="3"/>
  <c r="D51" i="3" s="1"/>
  <c r="C50" i="3"/>
  <c r="D50" i="3" s="1"/>
  <c r="C49" i="3"/>
  <c r="D49" i="3" s="1"/>
  <c r="C48" i="3"/>
  <c r="D48" i="3" s="1"/>
  <c r="C47" i="3"/>
  <c r="D47" i="3" s="1"/>
  <c r="C46" i="3"/>
  <c r="D46" i="3" s="1"/>
  <c r="C45" i="3"/>
  <c r="D45" i="3" s="1"/>
  <c r="C44" i="3"/>
  <c r="D44" i="3" s="1"/>
  <c r="C43" i="3"/>
  <c r="D43" i="3" s="1"/>
  <c r="C42" i="3"/>
  <c r="D42" i="3" s="1"/>
  <c r="C41" i="3"/>
  <c r="D41" i="3" s="1"/>
  <c r="C40" i="3"/>
  <c r="D40" i="3" s="1"/>
  <c r="C39" i="3"/>
  <c r="D39" i="3" s="1"/>
  <c r="C38" i="3"/>
  <c r="D38" i="3" s="1"/>
  <c r="C37" i="3"/>
  <c r="D37" i="3" s="1"/>
  <c r="W8" i="3" s="1"/>
  <c r="C36" i="3"/>
  <c r="D36" i="3" s="1"/>
  <c r="W7" i="3" s="1"/>
  <c r="C35" i="3"/>
  <c r="D35" i="3" s="1"/>
  <c r="W6" i="3" s="1"/>
  <c r="W9" i="3" s="1"/>
  <c r="C34" i="3"/>
  <c r="D34" i="3" s="1"/>
  <c r="V8" i="3" s="1"/>
  <c r="C33" i="3"/>
  <c r="D33" i="3" s="1"/>
  <c r="V7" i="3" s="1"/>
  <c r="C32" i="3"/>
  <c r="D32" i="3" s="1"/>
  <c r="V6" i="3" s="1"/>
  <c r="C31" i="3"/>
  <c r="D31" i="3" s="1"/>
  <c r="U8" i="3" s="1"/>
  <c r="C30" i="3"/>
  <c r="D30" i="3" s="1"/>
  <c r="U7" i="3" s="1"/>
  <c r="C29" i="3"/>
  <c r="D29" i="3" s="1"/>
  <c r="U6" i="3" s="1"/>
  <c r="C28" i="3"/>
  <c r="D28" i="3" s="1"/>
  <c r="T8" i="3" s="1"/>
  <c r="C27" i="3"/>
  <c r="D27" i="3" s="1"/>
  <c r="T7" i="3" s="1"/>
  <c r="C26" i="3"/>
  <c r="D26" i="3" s="1"/>
  <c r="T6" i="3" s="1"/>
  <c r="C25" i="3"/>
  <c r="D25" i="3" s="1"/>
  <c r="S8" i="3" s="1"/>
  <c r="C24" i="3"/>
  <c r="D24" i="3" s="1"/>
  <c r="S7" i="3" s="1"/>
  <c r="C23" i="3"/>
  <c r="D23" i="3" s="1"/>
  <c r="S6" i="3" s="1"/>
  <c r="C22" i="3"/>
  <c r="D22" i="3" s="1"/>
  <c r="R8" i="3" s="1"/>
  <c r="C21" i="3"/>
  <c r="D21" i="3" s="1"/>
  <c r="R7" i="3" s="1"/>
  <c r="C20" i="3"/>
  <c r="D20" i="3" s="1"/>
  <c r="R6" i="3" s="1"/>
  <c r="R9" i="3" s="1"/>
  <c r="C19" i="3"/>
  <c r="D19" i="3" s="1"/>
  <c r="N8" i="3" s="1"/>
  <c r="C18" i="3"/>
  <c r="D18" i="3" s="1"/>
  <c r="N7" i="3" s="1"/>
  <c r="C17" i="3"/>
  <c r="D17" i="3" s="1"/>
  <c r="N6" i="3" s="1"/>
  <c r="C16" i="3"/>
  <c r="D16" i="3" s="1"/>
  <c r="M8" i="3" s="1"/>
  <c r="C15" i="3"/>
  <c r="D15" i="3" s="1"/>
  <c r="M7" i="3" s="1"/>
  <c r="C14" i="3"/>
  <c r="D14" i="3" s="1"/>
  <c r="M6" i="3" s="1"/>
  <c r="C13" i="3"/>
  <c r="D13" i="3" s="1"/>
  <c r="L8" i="3" s="1"/>
  <c r="C12" i="3"/>
  <c r="D12" i="3" s="1"/>
  <c r="L7" i="3" s="1"/>
  <c r="C11" i="3"/>
  <c r="D11" i="3" s="1"/>
  <c r="L6" i="3" s="1"/>
  <c r="C10" i="3"/>
  <c r="D10" i="3" s="1"/>
  <c r="K8" i="3" s="1"/>
  <c r="C9" i="3"/>
  <c r="D9" i="3" s="1"/>
  <c r="K7" i="3" s="1"/>
  <c r="C8" i="3"/>
  <c r="D8" i="3" s="1"/>
  <c r="K6" i="3" s="1"/>
  <c r="C7" i="3"/>
  <c r="D7" i="3" s="1"/>
  <c r="J8" i="3" s="1"/>
  <c r="C6" i="3"/>
  <c r="D6" i="3" s="1"/>
  <c r="J7" i="3" s="1"/>
  <c r="C5" i="3"/>
  <c r="D5" i="3" s="1"/>
  <c r="J6" i="3" s="1"/>
  <c r="C4" i="3"/>
  <c r="D4" i="3" s="1"/>
  <c r="I8" i="3" s="1"/>
  <c r="C3" i="3"/>
  <c r="D3" i="3" s="1"/>
  <c r="I7" i="3" s="1"/>
  <c r="C2" i="3"/>
  <c r="D2" i="3" s="1"/>
  <c r="I6" i="3" s="1"/>
  <c r="R10" i="7" l="1"/>
  <c r="R11" i="7" s="1"/>
  <c r="J9" i="3"/>
  <c r="N9" i="3"/>
  <c r="K10" i="7"/>
  <c r="K11" i="7" s="1"/>
  <c r="I9" i="3"/>
  <c r="M10" i="3"/>
  <c r="M11" i="3" s="1"/>
  <c r="T10" i="3"/>
  <c r="T11" i="3" s="1"/>
  <c r="U9" i="3"/>
  <c r="V9" i="3"/>
  <c r="J10" i="7"/>
  <c r="J11" i="7" s="1"/>
  <c r="U10" i="7"/>
  <c r="U11" i="7" s="1"/>
  <c r="W10" i="7"/>
  <c r="W11" i="7" s="1"/>
  <c r="V10" i="7"/>
  <c r="V11" i="7" s="1"/>
  <c r="S10" i="7"/>
  <c r="S9" i="7"/>
  <c r="N10" i="7"/>
  <c r="N11" i="7" s="1"/>
  <c r="L10" i="7"/>
  <c r="L11" i="7" s="1"/>
  <c r="L9" i="7"/>
  <c r="M9" i="7"/>
  <c r="I10" i="7"/>
  <c r="I11" i="7" s="1"/>
  <c r="T10" i="7"/>
  <c r="T11" i="7" s="1"/>
  <c r="J9" i="7"/>
  <c r="N9" i="7"/>
  <c r="U9" i="7"/>
  <c r="K9" i="7"/>
  <c r="R9" i="7"/>
  <c r="V9" i="7"/>
  <c r="W9" i="7"/>
  <c r="I10" i="4"/>
  <c r="I11" i="4" s="1"/>
  <c r="M10" i="4"/>
  <c r="M11" i="4" s="1"/>
  <c r="T9" i="4"/>
  <c r="K10" i="4"/>
  <c r="K11" i="4" s="1"/>
  <c r="R10" i="4"/>
  <c r="R11" i="4" s="1"/>
  <c r="V10" i="4"/>
  <c r="V11" i="4" s="1"/>
  <c r="J10" i="4"/>
  <c r="J11" i="4" s="1"/>
  <c r="N10" i="4"/>
  <c r="N11" i="4" s="1"/>
  <c r="U10" i="4"/>
  <c r="U11" i="4" s="1"/>
  <c r="L10" i="4"/>
  <c r="L11" i="4" s="1"/>
  <c r="S10" i="4"/>
  <c r="S11" i="4" s="1"/>
  <c r="W10" i="4"/>
  <c r="W11" i="4" s="1"/>
  <c r="I9" i="4"/>
  <c r="T10" i="4"/>
  <c r="T11" i="4" s="1"/>
  <c r="J9" i="4"/>
  <c r="U9" i="4"/>
  <c r="K9" i="4"/>
  <c r="R9" i="4"/>
  <c r="V9" i="4"/>
  <c r="M9" i="4"/>
  <c r="N9" i="4"/>
  <c r="L9" i="4"/>
  <c r="S9" i="4"/>
  <c r="W9" i="4"/>
  <c r="L10" i="3"/>
  <c r="L11" i="3" s="1"/>
  <c r="S10" i="3"/>
  <c r="S11" i="3" s="1"/>
  <c r="W10" i="3"/>
  <c r="W11" i="3" s="1"/>
  <c r="S9" i="3"/>
  <c r="K10" i="3"/>
  <c r="K11" i="3" s="1"/>
  <c r="R10" i="3"/>
  <c r="R11" i="3" s="1"/>
  <c r="V10" i="3"/>
  <c r="V11" i="3" s="1"/>
  <c r="L9" i="3"/>
  <c r="K9" i="3"/>
  <c r="J10" i="3"/>
  <c r="J11" i="3" s="1"/>
  <c r="N10" i="3"/>
  <c r="N11" i="3" s="1"/>
  <c r="U10" i="3"/>
  <c r="U11" i="3" s="1"/>
  <c r="M9" i="3"/>
  <c r="I10" i="3"/>
  <c r="I11" i="3" s="1"/>
  <c r="T9" i="3"/>
  <c r="W8" i="1"/>
  <c r="V7" i="1"/>
  <c r="U6" i="1"/>
  <c r="S8" i="1"/>
  <c r="R7" i="1"/>
  <c r="N6" i="1"/>
  <c r="L8" i="1"/>
  <c r="K7" i="1"/>
  <c r="J6" i="1"/>
  <c r="D4" i="2"/>
  <c r="E4" i="2" s="1"/>
  <c r="K7" i="2" s="1"/>
  <c r="D5" i="2"/>
  <c r="E5" i="2" s="1"/>
  <c r="K8" i="2" s="1"/>
  <c r="D6" i="2"/>
  <c r="E6" i="2" s="1"/>
  <c r="L6" i="2" s="1"/>
  <c r="E7" i="2"/>
  <c r="L7" i="2" s="1"/>
  <c r="D8" i="2"/>
  <c r="E8" i="2" s="1"/>
  <c r="L8" i="2" s="1"/>
  <c r="D9" i="2"/>
  <c r="E9" i="2" s="1"/>
  <c r="M6" i="2" s="1"/>
  <c r="D10" i="2"/>
  <c r="E10" i="2" s="1"/>
  <c r="M7" i="2" s="1"/>
  <c r="D11" i="2"/>
  <c r="E11" i="2" s="1"/>
  <c r="M8" i="2" s="1"/>
  <c r="D12" i="2"/>
  <c r="E12" i="2" s="1"/>
  <c r="N6" i="2" s="1"/>
  <c r="D13" i="2"/>
  <c r="E13" i="2" s="1"/>
  <c r="N7" i="2" s="1"/>
  <c r="D14" i="2"/>
  <c r="E14" i="2" s="1"/>
  <c r="N8" i="2" s="1"/>
  <c r="D15" i="2"/>
  <c r="E15" i="2" s="1"/>
  <c r="O6" i="2" s="1"/>
  <c r="D16" i="2"/>
  <c r="E16" i="2" s="1"/>
  <c r="O7" i="2" s="1"/>
  <c r="D17" i="2"/>
  <c r="E17" i="2" s="1"/>
  <c r="O8" i="2" s="1"/>
  <c r="D18" i="2"/>
  <c r="E18" i="2" s="1"/>
  <c r="P6" i="2" s="1"/>
  <c r="D19" i="2"/>
  <c r="E19" i="2" s="1"/>
  <c r="P7" i="2" s="1"/>
  <c r="D20" i="2"/>
  <c r="E20" i="2" s="1"/>
  <c r="P8" i="2" s="1"/>
  <c r="D21" i="2"/>
  <c r="E21" i="2" s="1"/>
  <c r="T6" i="2" s="1"/>
  <c r="D22" i="2"/>
  <c r="E22" i="2" s="1"/>
  <c r="T7" i="2" s="1"/>
  <c r="D23" i="2"/>
  <c r="E23" i="2" s="1"/>
  <c r="T8" i="2" s="1"/>
  <c r="D24" i="2"/>
  <c r="E24" i="2" s="1"/>
  <c r="U6" i="2" s="1"/>
  <c r="D25" i="2"/>
  <c r="E25" i="2" s="1"/>
  <c r="U7" i="2" s="1"/>
  <c r="D26" i="2"/>
  <c r="E26" i="2" s="1"/>
  <c r="U8" i="2" s="1"/>
  <c r="D27" i="2"/>
  <c r="E27" i="2" s="1"/>
  <c r="V6" i="2" s="1"/>
  <c r="D28" i="2"/>
  <c r="E28" i="2" s="1"/>
  <c r="V7" i="2" s="1"/>
  <c r="D29" i="2"/>
  <c r="E29" i="2" s="1"/>
  <c r="V8" i="2" s="1"/>
  <c r="D30" i="2"/>
  <c r="E30" i="2" s="1"/>
  <c r="W6" i="2" s="1"/>
  <c r="D31" i="2"/>
  <c r="E31" i="2" s="1"/>
  <c r="W7" i="2" s="1"/>
  <c r="D32" i="2"/>
  <c r="E32" i="2" s="1"/>
  <c r="W8" i="2" s="1"/>
  <c r="D33" i="2"/>
  <c r="E33" i="2" s="1"/>
  <c r="X6" i="2" s="1"/>
  <c r="D34" i="2"/>
  <c r="E34" i="2" s="1"/>
  <c r="X7" i="2" s="1"/>
  <c r="D35" i="2"/>
  <c r="E35" i="2" s="1"/>
  <c r="X8" i="2" s="1"/>
  <c r="D36" i="2"/>
  <c r="E36" i="2" s="1"/>
  <c r="Y6" i="2" s="1"/>
  <c r="D37" i="2"/>
  <c r="E37" i="2" s="1"/>
  <c r="Y7" i="2" s="1"/>
  <c r="D38" i="2"/>
  <c r="E38" i="2" s="1"/>
  <c r="Y8" i="2" s="1"/>
  <c r="D39" i="2"/>
  <c r="E39" i="2" s="1"/>
  <c r="D40" i="2"/>
  <c r="E40" i="2" s="1"/>
  <c r="D41" i="2"/>
  <c r="E41" i="2" s="1"/>
  <c r="D42" i="2"/>
  <c r="E42" i="2" s="1"/>
  <c r="D43" i="2"/>
  <c r="E43" i="2" s="1"/>
  <c r="D44" i="2"/>
  <c r="E44" i="2" s="1"/>
  <c r="D45" i="2"/>
  <c r="E45" i="2" s="1"/>
  <c r="D46" i="2"/>
  <c r="E46" i="2" s="1"/>
  <c r="D47" i="2"/>
  <c r="E47" i="2" s="1"/>
  <c r="D48" i="2"/>
  <c r="E48" i="2" s="1"/>
  <c r="D49" i="2"/>
  <c r="E49" i="2" s="1"/>
  <c r="D50" i="2"/>
  <c r="E50" i="2" s="1"/>
  <c r="D51" i="2"/>
  <c r="E51" i="2" s="1"/>
  <c r="D52" i="2"/>
  <c r="E52" i="2" s="1"/>
  <c r="D53" i="2"/>
  <c r="E53" i="2" s="1"/>
  <c r="D54" i="2"/>
  <c r="E54" i="2" s="1"/>
  <c r="D55" i="2"/>
  <c r="E55" i="2" s="1"/>
  <c r="D56" i="2"/>
  <c r="E56" i="2" s="1"/>
  <c r="D57" i="2"/>
  <c r="E57" i="2" s="1"/>
  <c r="D58" i="2"/>
  <c r="E58" i="2" s="1"/>
  <c r="D59" i="2"/>
  <c r="E59" i="2" s="1"/>
  <c r="D60" i="2"/>
  <c r="E60" i="2" s="1"/>
  <c r="D61" i="2"/>
  <c r="E61" i="2" s="1"/>
  <c r="C3" i="1"/>
  <c r="D3" i="1" s="1"/>
  <c r="I7" i="1" s="1"/>
  <c r="C4" i="1"/>
  <c r="D4" i="1" s="1"/>
  <c r="I8" i="1" s="1"/>
  <c r="C5" i="1"/>
  <c r="D5" i="1" s="1"/>
  <c r="C6" i="1"/>
  <c r="D6" i="1" s="1"/>
  <c r="J7" i="1" s="1"/>
  <c r="C7" i="1"/>
  <c r="D7" i="1" s="1"/>
  <c r="J8" i="1" s="1"/>
  <c r="C8" i="1"/>
  <c r="D8" i="1" s="1"/>
  <c r="K6" i="1" s="1"/>
  <c r="C9" i="1"/>
  <c r="D9" i="1" s="1"/>
  <c r="C10" i="1"/>
  <c r="D10" i="1" s="1"/>
  <c r="K8" i="1" s="1"/>
  <c r="C11" i="1"/>
  <c r="D11" i="1" s="1"/>
  <c r="L6" i="1" s="1"/>
  <c r="C12" i="1"/>
  <c r="D12" i="1" s="1"/>
  <c r="L7" i="1" s="1"/>
  <c r="C13" i="1"/>
  <c r="D13" i="1" s="1"/>
  <c r="C14" i="1"/>
  <c r="D14" i="1" s="1"/>
  <c r="M6" i="1" s="1"/>
  <c r="C15" i="1"/>
  <c r="D15" i="1" s="1"/>
  <c r="M7" i="1" s="1"/>
  <c r="C16" i="1"/>
  <c r="D16" i="1" s="1"/>
  <c r="M8" i="1" s="1"/>
  <c r="C17" i="1"/>
  <c r="D17" i="1" s="1"/>
  <c r="C18" i="1"/>
  <c r="D18" i="1" s="1"/>
  <c r="N7" i="1" s="1"/>
  <c r="C19" i="1"/>
  <c r="D19" i="1" s="1"/>
  <c r="N8" i="1" s="1"/>
  <c r="C20" i="1"/>
  <c r="D20" i="1" s="1"/>
  <c r="R6" i="1" s="1"/>
  <c r="C21" i="1"/>
  <c r="D21" i="1" s="1"/>
  <c r="C22" i="1"/>
  <c r="D22" i="1" s="1"/>
  <c r="R8" i="1" s="1"/>
  <c r="C23" i="1"/>
  <c r="D23" i="1" s="1"/>
  <c r="S6" i="1" s="1"/>
  <c r="C24" i="1"/>
  <c r="D24" i="1" s="1"/>
  <c r="S7" i="1" s="1"/>
  <c r="C25" i="1"/>
  <c r="D25" i="1" s="1"/>
  <c r="C26" i="1"/>
  <c r="D26" i="1" s="1"/>
  <c r="T6" i="1" s="1"/>
  <c r="C27" i="1"/>
  <c r="D27" i="1" s="1"/>
  <c r="T7" i="1" s="1"/>
  <c r="C28" i="1"/>
  <c r="D28" i="1" s="1"/>
  <c r="T8" i="1" s="1"/>
  <c r="C29" i="1"/>
  <c r="D29" i="1" s="1"/>
  <c r="C30" i="1"/>
  <c r="D30" i="1" s="1"/>
  <c r="U7" i="1" s="1"/>
  <c r="C31" i="1"/>
  <c r="D31" i="1" s="1"/>
  <c r="U8" i="1" s="1"/>
  <c r="C32" i="1"/>
  <c r="D32" i="1" s="1"/>
  <c r="V6" i="1" s="1"/>
  <c r="C33" i="1"/>
  <c r="D33" i="1" s="1"/>
  <c r="C34" i="1"/>
  <c r="D34" i="1" s="1"/>
  <c r="V8" i="1" s="1"/>
  <c r="C35" i="1"/>
  <c r="D35" i="1" s="1"/>
  <c r="W6" i="1" s="1"/>
  <c r="C36" i="1"/>
  <c r="D36" i="1" s="1"/>
  <c r="W7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D3" i="2"/>
  <c r="E3" i="2" s="1"/>
  <c r="K6" i="2" s="1"/>
  <c r="J10" i="1" l="1"/>
  <c r="J11" i="1" s="1"/>
  <c r="N10" i="1"/>
  <c r="N11" i="1" s="1"/>
  <c r="Y9" i="2"/>
  <c r="Y10" i="2"/>
  <c r="Y11" i="2" s="1"/>
  <c r="N9" i="2"/>
  <c r="N10" i="2"/>
  <c r="N11" i="2" s="1"/>
  <c r="K9" i="2"/>
  <c r="K10" i="2"/>
  <c r="K11" i="2" s="1"/>
  <c r="O9" i="2"/>
  <c r="O10" i="2"/>
  <c r="O11" i="2" s="1"/>
  <c r="X10" i="2"/>
  <c r="X11" i="2" s="1"/>
  <c r="X9" i="2"/>
  <c r="T9" i="2"/>
  <c r="T10" i="2"/>
  <c r="T11" i="2" s="1"/>
  <c r="W10" i="2"/>
  <c r="W11" i="2" s="1"/>
  <c r="W9" i="2"/>
  <c r="P9" i="2"/>
  <c r="P10" i="2"/>
  <c r="P11" i="2" s="1"/>
  <c r="V10" i="2"/>
  <c r="V11" i="2" s="1"/>
  <c r="V9" i="2"/>
  <c r="M9" i="2"/>
  <c r="M10" i="2"/>
  <c r="M11" i="2" s="1"/>
  <c r="U10" i="2"/>
  <c r="U11" i="2" s="1"/>
  <c r="U9" i="2"/>
  <c r="L9" i="2"/>
  <c r="L10" i="2"/>
  <c r="L11" i="2" s="1"/>
  <c r="U10" i="1"/>
  <c r="U11" i="1" s="1"/>
  <c r="K10" i="1"/>
  <c r="K11" i="1" s="1"/>
  <c r="R10" i="1"/>
  <c r="R11" i="1" s="1"/>
  <c r="V10" i="1"/>
  <c r="V11" i="1" s="1"/>
  <c r="L10" i="1"/>
  <c r="L11" i="1" s="1"/>
  <c r="S10" i="1"/>
  <c r="S11" i="1" s="1"/>
  <c r="W10" i="1"/>
  <c r="W11" i="1" s="1"/>
  <c r="M10" i="1"/>
  <c r="M11" i="1" s="1"/>
  <c r="T10" i="1"/>
  <c r="T11" i="1" s="1"/>
  <c r="M9" i="1"/>
  <c r="T9" i="1"/>
  <c r="J9" i="1"/>
  <c r="N9" i="1"/>
  <c r="U9" i="1"/>
  <c r="K9" i="1"/>
  <c r="R9" i="1"/>
  <c r="V9" i="1"/>
  <c r="L9" i="1"/>
  <c r="S9" i="1"/>
  <c r="W9" i="1"/>
  <c r="C2" i="1"/>
  <c r="D2" i="1" s="1"/>
  <c r="I6" i="1" s="1"/>
  <c r="I10" i="1" s="1"/>
  <c r="I11" i="1" s="1"/>
  <c r="I9" i="1" l="1"/>
</calcChain>
</file>

<file path=xl/sharedStrings.xml><?xml version="1.0" encoding="utf-8"?>
<sst xmlns="http://schemas.openxmlformats.org/spreadsheetml/2006/main" count="485" uniqueCount="38">
  <si>
    <t>H2O2</t>
  </si>
  <si>
    <t>conc.</t>
  </si>
  <si>
    <t>μmol /g fwt</t>
  </si>
  <si>
    <t>MDA</t>
  </si>
  <si>
    <t>532nm</t>
  </si>
  <si>
    <t>600nm</t>
  </si>
  <si>
    <t>mmol/ml</t>
  </si>
  <si>
    <t>Sr. No.</t>
  </si>
  <si>
    <t xml:space="preserve">Sr. No. </t>
  </si>
  <si>
    <t>control v1</t>
  </si>
  <si>
    <t>0.1mM JA</t>
  </si>
  <si>
    <t>1mM JA</t>
  </si>
  <si>
    <t>Aphid</t>
  </si>
  <si>
    <t>0.1mM+aphid</t>
  </si>
  <si>
    <t>1mMJA+aphid</t>
  </si>
  <si>
    <t>control v2</t>
  </si>
  <si>
    <t>Borlaug2015 V1</t>
  </si>
  <si>
    <t>Zincol2015 V2</t>
  </si>
  <si>
    <t>JA</t>
  </si>
  <si>
    <t>JA+APHID</t>
  </si>
  <si>
    <t>CONTROL</t>
  </si>
  <si>
    <t>1mM+aphid</t>
  </si>
  <si>
    <t>R1</t>
  </si>
  <si>
    <t>R2</t>
  </si>
  <si>
    <t>R3</t>
  </si>
  <si>
    <t>AVERAGE</t>
  </si>
  <si>
    <t>SD</t>
  </si>
  <si>
    <t>SE</t>
  </si>
  <si>
    <t>Control</t>
  </si>
  <si>
    <t>0.1 Mm JA</t>
  </si>
  <si>
    <t>1 mM JA</t>
  </si>
  <si>
    <t xml:space="preserve">Aphid </t>
  </si>
  <si>
    <t>0.1 mM + aphid</t>
  </si>
  <si>
    <t>1 mM JA + aphid</t>
  </si>
  <si>
    <t>Borlaug-2015</t>
  </si>
  <si>
    <t>Zincol-2015</t>
  </si>
  <si>
    <t>1 mMJA + aphid</t>
  </si>
  <si>
    <t>0.1 mM 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</si>
</sst>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3" borderId="0" xfId="0" applyFont="1" applyFill="1"/>
    <xf numFmtId="0" fontId="0" fillId="4" borderId="0" xfId="0" applyFill="1"/>
    <xf numFmtId="0" fontId="1" fillId="5" borderId="0" xfId="0" applyFont="1" applyFill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/>
    <xf numFmtId="0" fontId="0" fillId="0" borderId="0" xfId="0" applyFill="1" applyAlignment="1"/>
    <xf numFmtId="164" fontId="0" fillId="0" borderId="0" xfId="0" applyNumberFormat="1"/>
    <xf numFmtId="164" fontId="0" fillId="0" borderId="0" xfId="0" applyNumberFormat="1" applyFill="1"/>
    <xf numFmtId="164" fontId="1" fillId="0" borderId="0" xfId="0" applyNumberFormat="1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511596675415573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'H2O2 1'!$I$14</c:f>
              <c:strCache>
                <c:ptCount val="1"/>
                <c:pt idx="0">
                  <c:v>Borlaug-2015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'H2O2 1'!$I$28</c:f>
                <c:numCache>
                  <c:formatCode>General</c:formatCode>
                  <c:ptCount val="1"/>
                  <c:pt idx="0">
                    <c:v>1.0583315692738703E-3</c:v>
                  </c:pt>
                </c:numCache>
              </c:numRef>
            </c:plus>
            <c:minus>
              <c:numRef>
                <c:f>'H2O2 1'!$I$28</c:f>
                <c:numCache>
                  <c:formatCode>General</c:formatCode>
                  <c:ptCount val="1"/>
                  <c:pt idx="0">
                    <c:v>1.0583315692738703E-3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'H2O2 1'!$H$15:$H$20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'H2O2 1'!$I$15:$I$20</c:f>
              <c:numCache>
                <c:formatCode>General</c:formatCode>
                <c:ptCount val="6"/>
                <c:pt idx="0">
                  <c:v>7.8933333333333341E-2</c:v>
                </c:pt>
                <c:pt idx="1">
                  <c:v>7.2986666666666658E-2</c:v>
                </c:pt>
                <c:pt idx="2">
                  <c:v>7.3746666666666669E-2</c:v>
                </c:pt>
                <c:pt idx="3">
                  <c:v>0.15492000000000003</c:v>
                </c:pt>
                <c:pt idx="4">
                  <c:v>0.11493333333333333</c:v>
                </c:pt>
                <c:pt idx="5">
                  <c:v>0.15359999999999999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9-41EC-93B0-BC99ECE7EA13}"/>
            </c:ext>
          </c:extLst>
        </c:ser>
        <c:ser>
          <c:idx val="1"/>
          <c:order val="1"/>
          <c:tx>
            <c:strRef>
              <c:f>'H2O2 1'!$J$14</c:f>
              <c:strCache>
                <c:ptCount val="1"/>
                <c:pt idx="0">
                  <c:v>Zincol-2015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'H2O2 1'!$J$28</c:f>
                <c:numCache>
                  <c:formatCode>General</c:formatCode>
                  <c:ptCount val="1"/>
                  <c:pt idx="0">
                    <c:v>2.9329344787783038E-3</c:v>
                  </c:pt>
                </c:numCache>
              </c:numRef>
            </c:plus>
            <c:minus>
              <c:numRef>
                <c:f>'H2O2 1'!$J$28</c:f>
                <c:numCache>
                  <c:formatCode>General</c:formatCode>
                  <c:ptCount val="1"/>
                  <c:pt idx="0">
                    <c:v>2.9329344787783038E-3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'H2O2 1'!$H$15:$H$20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'H2O2 1'!$J$15:$J$20</c:f>
              <c:numCache>
                <c:formatCode>General</c:formatCode>
                <c:ptCount val="6"/>
                <c:pt idx="0">
                  <c:v>7.853333333333333E-2</c:v>
                </c:pt>
                <c:pt idx="1">
                  <c:v>7.3066666666666669E-2</c:v>
                </c:pt>
                <c:pt idx="2">
                  <c:v>7.3426666666666668E-2</c:v>
                </c:pt>
                <c:pt idx="3">
                  <c:v>0.15140000000000001</c:v>
                </c:pt>
                <c:pt idx="4">
                  <c:v>0.11546666666666666</c:v>
                </c:pt>
                <c:pt idx="5">
                  <c:v>0.14708000000000002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79-41EC-93B0-BC99ECE7E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6607792"/>
        <c:axId val="386608120"/>
      </c:barChart>
      <c:catAx>
        <c:axId val="386607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608120"/>
        <c:crosses val="autoZero"/>
        <c:auto val="1"/>
        <c:lblAlgn val="ctr"/>
        <c:lblOffset val="100"/>
        <c:noMultiLvlLbl val="0"/>
      </c:catAx>
      <c:valAx>
        <c:axId val="386608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h2o2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60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'H202 2nd'!$I$13</c:f>
              <c:strCache>
                <c:ptCount val="1"/>
                <c:pt idx="0">
                  <c:v>Borlaug-2015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'H202 2nd'!$I$27</c:f>
                <c:numCache>
                  <c:formatCode>General</c:formatCode>
                  <c:ptCount val="1"/>
                  <c:pt idx="0">
                    <c:v>3.8218976154076822E-3</c:v>
                  </c:pt>
                </c:numCache>
              </c:numRef>
            </c:plus>
            <c:minus>
              <c:numRef>
                <c:f>'H202 2nd'!$I$27</c:f>
                <c:numCache>
                  <c:formatCode>General</c:formatCode>
                  <c:ptCount val="1"/>
                  <c:pt idx="0">
                    <c:v>3.8218976154076822E-3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'H202 2nd'!$H$14:$H$19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'H202 2nd'!$I$14:$I$19</c:f>
              <c:numCache>
                <c:formatCode>General</c:formatCode>
                <c:ptCount val="6"/>
                <c:pt idx="0">
                  <c:v>7.8666666666666663E-2</c:v>
                </c:pt>
                <c:pt idx="1">
                  <c:v>7.2439999999999991E-2</c:v>
                </c:pt>
                <c:pt idx="2">
                  <c:v>7.3253333333333337E-2</c:v>
                </c:pt>
                <c:pt idx="3">
                  <c:v>0.18998666666666666</c:v>
                </c:pt>
                <c:pt idx="4">
                  <c:v>0.1052</c:v>
                </c:pt>
                <c:pt idx="5">
                  <c:v>0.13874666666666666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1-45D4-817C-0FF69977E9DE}"/>
            </c:ext>
          </c:extLst>
        </c:ser>
        <c:ser>
          <c:idx val="1"/>
          <c:order val="1"/>
          <c:tx>
            <c:strRef>
              <c:f>'H202 2nd'!$J$13</c:f>
              <c:strCache>
                <c:ptCount val="1"/>
                <c:pt idx="0">
                  <c:v>Zincol-2015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'H202 2nd'!$H$14:$H$19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'H202 2nd'!$J$14:$J$19</c:f>
              <c:numCache>
                <c:formatCode>General</c:formatCode>
                <c:ptCount val="6"/>
                <c:pt idx="0">
                  <c:v>7.9733333333333323E-2</c:v>
                </c:pt>
                <c:pt idx="1">
                  <c:v>7.288E-2</c:v>
                </c:pt>
                <c:pt idx="2">
                  <c:v>0.13716</c:v>
                </c:pt>
                <c:pt idx="3">
                  <c:v>0.16411999999999999</c:v>
                </c:pt>
                <c:pt idx="4">
                  <c:v>0.12154666666666665</c:v>
                </c:pt>
                <c:pt idx="5">
                  <c:v>0.13716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71-45D4-817C-0FF69977E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034496"/>
        <c:axId val="387037448"/>
      </c:barChart>
      <c:catAx>
        <c:axId val="387034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037448"/>
        <c:crosses val="autoZero"/>
        <c:auto val="1"/>
        <c:lblAlgn val="ctr"/>
        <c:lblOffset val="100"/>
        <c:noMultiLvlLbl val="0"/>
      </c:catAx>
      <c:valAx>
        <c:axId val="3870374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H202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03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'H202 3rd'!$I$13</c:f>
              <c:strCache>
                <c:ptCount val="1"/>
                <c:pt idx="0">
                  <c:v>Borlaug-2015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'H202 3rd'!$I$27</c:f>
                <c:numCache>
                  <c:formatCode>General</c:formatCode>
                  <c:ptCount val="1"/>
                  <c:pt idx="0">
                    <c:v>1.1771957118973143E-2</c:v>
                  </c:pt>
                </c:numCache>
              </c:numRef>
            </c:plus>
            <c:minus>
              <c:numRef>
                <c:f>'H202 3rd'!$I$27</c:f>
                <c:numCache>
                  <c:formatCode>General</c:formatCode>
                  <c:ptCount val="1"/>
                  <c:pt idx="0">
                    <c:v>1.1771957118973143E-2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'H202 3rd'!$H$14:$H$19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'H202 3rd'!$I$14:$I$19</c:f>
              <c:numCache>
                <c:formatCode>General</c:formatCode>
                <c:ptCount val="6"/>
                <c:pt idx="0">
                  <c:v>8.2159999999999997E-2</c:v>
                </c:pt>
                <c:pt idx="1">
                  <c:v>7.2186666666666663E-2</c:v>
                </c:pt>
                <c:pt idx="2">
                  <c:v>0.13961333333333334</c:v>
                </c:pt>
                <c:pt idx="3">
                  <c:v>0.14271999999999999</c:v>
                </c:pt>
                <c:pt idx="4">
                  <c:v>0.11736000000000001</c:v>
                </c:pt>
                <c:pt idx="5">
                  <c:v>0.13961333333333334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1-4511-AB47-5D9B50601E2F}"/>
            </c:ext>
          </c:extLst>
        </c:ser>
        <c:ser>
          <c:idx val="1"/>
          <c:order val="1"/>
          <c:tx>
            <c:strRef>
              <c:f>'H202 3rd'!$J$13</c:f>
              <c:strCache>
                <c:ptCount val="1"/>
                <c:pt idx="0">
                  <c:v>Zincol-2015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'H202 3rd'!$J$27</c:f>
                <c:numCache>
                  <c:formatCode>General</c:formatCode>
                  <c:ptCount val="1"/>
                  <c:pt idx="0">
                    <c:v>8.0807320726244778E-3</c:v>
                  </c:pt>
                </c:numCache>
              </c:numRef>
            </c:plus>
            <c:minus>
              <c:numRef>
                <c:f>'H202 3rd'!$J$27</c:f>
                <c:numCache>
                  <c:formatCode>General</c:formatCode>
                  <c:ptCount val="1"/>
                  <c:pt idx="0">
                    <c:v>8.0807320726244778E-3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'H202 3rd'!$H$14:$H$19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'H202 3rd'!$J$14:$J$19</c:f>
              <c:numCache>
                <c:formatCode>General</c:formatCode>
                <c:ptCount val="6"/>
                <c:pt idx="0">
                  <c:v>7.9146666666666657E-2</c:v>
                </c:pt>
                <c:pt idx="1">
                  <c:v>7.2679999999999981E-2</c:v>
                </c:pt>
                <c:pt idx="2">
                  <c:v>7.2613333333333321E-2</c:v>
                </c:pt>
                <c:pt idx="3">
                  <c:v>0.12553333333333333</c:v>
                </c:pt>
                <c:pt idx="4">
                  <c:v>0.1168</c:v>
                </c:pt>
                <c:pt idx="5">
                  <c:v>0.13328000000000001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A1-4511-AB47-5D9B50601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0869144"/>
        <c:axId val="390866192"/>
      </c:barChart>
      <c:catAx>
        <c:axId val="390869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866192"/>
        <c:crosses val="autoZero"/>
        <c:auto val="1"/>
        <c:lblAlgn val="ctr"/>
        <c:lblOffset val="100"/>
        <c:noMultiLvlLbl val="0"/>
      </c:catAx>
      <c:valAx>
        <c:axId val="3908661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H2O2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869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H2O2 determination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'h2o2 4th'!$K$13</c:f>
              <c:strCache>
                <c:ptCount val="1"/>
                <c:pt idx="0">
                  <c:v>Borlaug-2015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'h2o2 4th'!$K$25</c:f>
                <c:numCache>
                  <c:formatCode>General</c:formatCode>
                  <c:ptCount val="1"/>
                  <c:pt idx="0">
                    <c:v>6.1146576302087271E-3</c:v>
                  </c:pt>
                </c:numCache>
              </c:numRef>
            </c:plus>
            <c:minus>
              <c:numRef>
                <c:f>'h2o2 4th'!$L$25</c:f>
                <c:numCache>
                  <c:formatCode>General</c:formatCode>
                  <c:ptCount val="1"/>
                  <c:pt idx="0">
                    <c:v>2.4606773458773108E-3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'h2o2 4th'!$J$14:$J$19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'h2o2 4th'!$K$14:$K$19</c:f>
              <c:numCache>
                <c:formatCode>0.0000</c:formatCode>
                <c:ptCount val="6"/>
                <c:pt idx="0">
                  <c:v>6.0060000000000002E-2</c:v>
                </c:pt>
                <c:pt idx="1">
                  <c:v>6.2666666666670007E-2</c:v>
                </c:pt>
                <c:pt idx="2">
                  <c:v>6.8666666666667001E-2</c:v>
                </c:pt>
                <c:pt idx="3">
                  <c:v>0.13167999999999999</c:v>
                </c:pt>
                <c:pt idx="4">
                  <c:v>0.10253333333333001</c:v>
                </c:pt>
                <c:pt idx="5">
                  <c:v>0.10293333333333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5-47F0-A3C5-C24B8ACDB06F}"/>
            </c:ext>
          </c:extLst>
        </c:ser>
        <c:ser>
          <c:idx val="1"/>
          <c:order val="1"/>
          <c:tx>
            <c:strRef>
              <c:f>'h2o2 4th'!$L$13</c:f>
              <c:strCache>
                <c:ptCount val="1"/>
                <c:pt idx="0">
                  <c:v>Zincol-2015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'h2o2 4th'!$L$27</c:f>
                <c:numCache>
                  <c:formatCode>General</c:formatCode>
                  <c:ptCount val="1"/>
                  <c:pt idx="0">
                    <c:v>2.05892739843166E-3</c:v>
                  </c:pt>
                </c:numCache>
              </c:numRef>
            </c:plus>
            <c:minus>
              <c:numRef>
                <c:f>'h2o2 4th'!$L$27</c:f>
                <c:numCache>
                  <c:formatCode>General</c:formatCode>
                  <c:ptCount val="1"/>
                  <c:pt idx="0">
                    <c:v>2.05892739843166E-3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'h2o2 4th'!$J$14:$J$19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'h2o2 4th'!$L$14:$L$19</c:f>
              <c:numCache>
                <c:formatCode>General</c:formatCode>
                <c:ptCount val="6"/>
                <c:pt idx="0">
                  <c:v>6.6799999999999998E-2</c:v>
                </c:pt>
                <c:pt idx="1">
                  <c:v>6.6180000000000003E-2</c:v>
                </c:pt>
                <c:pt idx="2">
                  <c:v>6.9786666669999997E-2</c:v>
                </c:pt>
                <c:pt idx="3">
                  <c:v>0.12044666666666699</c:v>
                </c:pt>
                <c:pt idx="4">
                  <c:v>0.10100000000000001</c:v>
                </c:pt>
                <c:pt idx="5">
                  <c:v>0.10113333333000001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B5-47F0-A3C5-C24B8ACDB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276008"/>
        <c:axId val="394270760"/>
      </c:barChart>
      <c:catAx>
        <c:axId val="394276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270760"/>
        <c:crosses val="autoZero"/>
        <c:auto val="1"/>
        <c:lblAlgn val="ctr"/>
        <c:lblOffset val="100"/>
        <c:noMultiLvlLbl val="0"/>
      </c:catAx>
      <c:valAx>
        <c:axId val="3942707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H2O2</a:t>
                </a:r>
                <a:r>
                  <a:rPr lang="el-GR" sz="1000" b="1" i="0" u="none" strike="noStrike" baseline="0">
                    <a:effectLst/>
                  </a:rPr>
                  <a:t>μ</a:t>
                </a:r>
                <a:r>
                  <a:rPr lang="en-US" sz="1000" b="1" i="0" u="none" strike="noStrike" baseline="0">
                    <a:effectLst/>
                  </a:rPr>
                  <a:t>mol /g fwt</a:t>
                </a:r>
                <a:r>
                  <a:rPr lang="en-US" sz="1000" b="0" i="0" u="none" strike="noStrike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276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MDA 1'!$K$14</c:f>
              <c:strCache>
                <c:ptCount val="1"/>
                <c:pt idx="0">
                  <c:v>Borlaug-2015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 MDA 1'!$J$15:$J$20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 MDA 1'!$K$15:$K$20</c:f>
              <c:numCache>
                <c:formatCode>0.0000</c:formatCode>
                <c:ptCount val="6"/>
                <c:pt idx="0">
                  <c:v>1.3548387096774193</c:v>
                </c:pt>
                <c:pt idx="1">
                  <c:v>4.2559139784946236</c:v>
                </c:pt>
                <c:pt idx="2">
                  <c:v>4.6064516129032258</c:v>
                </c:pt>
                <c:pt idx="3">
                  <c:v>5.688172043010753</c:v>
                </c:pt>
                <c:pt idx="4">
                  <c:v>5.8860215053763447</c:v>
                </c:pt>
                <c:pt idx="5">
                  <c:v>5.5655913978494622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74-4DCA-B994-8F8E119A8150}"/>
            </c:ext>
          </c:extLst>
        </c:ser>
        <c:ser>
          <c:idx val="1"/>
          <c:order val="1"/>
          <c:tx>
            <c:strRef>
              <c:f>' MDA 1'!$L$14</c:f>
              <c:strCache>
                <c:ptCount val="1"/>
                <c:pt idx="0">
                  <c:v>Zincol-2015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 MDA 1'!$J$15:$J$20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 MDA 1'!$L$15:$L$20</c:f>
              <c:numCache>
                <c:formatCode>General</c:formatCode>
                <c:ptCount val="6"/>
                <c:pt idx="0">
                  <c:v>1.9376344086021506</c:v>
                </c:pt>
                <c:pt idx="1">
                  <c:v>3.21505376344086</c:v>
                </c:pt>
                <c:pt idx="2">
                  <c:v>6.2709677419354835</c:v>
                </c:pt>
                <c:pt idx="3">
                  <c:v>5.6946236559139782</c:v>
                </c:pt>
                <c:pt idx="4">
                  <c:v>5.5311827956989248</c:v>
                </c:pt>
                <c:pt idx="5">
                  <c:v>5.1333333333333329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74-4DCA-B994-8F8E119A8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048160"/>
        <c:axId val="234047832"/>
      </c:barChart>
      <c:catAx>
        <c:axId val="23404816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047832"/>
        <c:crosses val="autoZero"/>
        <c:auto val="1"/>
        <c:lblAlgn val="ctr"/>
        <c:lblOffset val="100"/>
        <c:noMultiLvlLbl val="0"/>
      </c:catAx>
      <c:valAx>
        <c:axId val="2340478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MDA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04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'MDA 2'!$K$14</c:f>
              <c:strCache>
                <c:ptCount val="1"/>
                <c:pt idx="0">
                  <c:v>Borlaug-2015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'MDA 2'!$J$15:$J$20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'MDA 2'!$K$15:$K$20</c:f>
              <c:numCache>
                <c:formatCode>General</c:formatCode>
                <c:ptCount val="6"/>
                <c:pt idx="0">
                  <c:v>2.56989247311828</c:v>
                </c:pt>
                <c:pt idx="1">
                  <c:v>3.387096774193548</c:v>
                </c:pt>
                <c:pt idx="2">
                  <c:v>2.4516129032258061</c:v>
                </c:pt>
                <c:pt idx="3">
                  <c:v>5.1032258064516132</c:v>
                </c:pt>
                <c:pt idx="4">
                  <c:v>4.9612903225806448</c:v>
                </c:pt>
                <c:pt idx="5">
                  <c:v>6.4946236559139789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0-4D9F-A124-8CB81D56210D}"/>
            </c:ext>
          </c:extLst>
        </c:ser>
        <c:ser>
          <c:idx val="1"/>
          <c:order val="1"/>
          <c:tx>
            <c:strRef>
              <c:f>'MDA 2'!$L$14</c:f>
              <c:strCache>
                <c:ptCount val="1"/>
                <c:pt idx="0">
                  <c:v>Zincol-2015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'MDA 2'!$J$15:$J$20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'MDA 2'!$L$15:$L$20</c:f>
              <c:numCache>
                <c:formatCode>General</c:formatCode>
                <c:ptCount val="6"/>
                <c:pt idx="0">
                  <c:v>2.2516129032258063</c:v>
                </c:pt>
                <c:pt idx="1">
                  <c:v>2.7053763440860217</c:v>
                </c:pt>
                <c:pt idx="2">
                  <c:v>3.9290322580645154</c:v>
                </c:pt>
                <c:pt idx="3">
                  <c:v>5.7462365591397848</c:v>
                </c:pt>
                <c:pt idx="4">
                  <c:v>4.0516129032258057</c:v>
                </c:pt>
                <c:pt idx="5">
                  <c:v>5.2731182795698928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0-4D9F-A124-8CB81D562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5422032"/>
        <c:axId val="395415144"/>
      </c:barChart>
      <c:catAx>
        <c:axId val="395422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415144"/>
        <c:crosses val="autoZero"/>
        <c:auto val="1"/>
        <c:lblAlgn val="ctr"/>
        <c:lblOffset val="100"/>
        <c:noMultiLvlLbl val="0"/>
      </c:catAx>
      <c:valAx>
        <c:axId val="3954151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MDA </a:t>
                </a:r>
                <a:r>
                  <a:rPr lang="en-US" sz="1000" b="0" i="0" u="none" strike="noStrike" baseline="0">
                    <a:effectLst/>
                  </a:rPr>
                  <a:t>mmol/ml</a:t>
                </a:r>
                <a:r>
                  <a:rPr lang="en-US" sz="1000" b="0" i="0" u="none" strike="noStrike" baseline="0"/>
                  <a:t> </a:t>
                </a:r>
                <a:r>
                  <a:rPr lang="en-US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42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'MDA3'!$K$14</c:f>
              <c:strCache>
                <c:ptCount val="1"/>
                <c:pt idx="0">
                  <c:v>Borlaug-2015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'MDA3'!$J$15:$J$20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'MDA3'!$K$15:$K$20</c:f>
              <c:numCache>
                <c:formatCode>General</c:formatCode>
                <c:ptCount val="6"/>
                <c:pt idx="0">
                  <c:v>1.2924731182795699</c:v>
                </c:pt>
                <c:pt idx="1">
                  <c:v>3.8107526881720433</c:v>
                </c:pt>
                <c:pt idx="2">
                  <c:v>4.2344086021505376</c:v>
                </c:pt>
                <c:pt idx="3">
                  <c:v>6.4387096774193546</c:v>
                </c:pt>
                <c:pt idx="4">
                  <c:v>4.3376344086021508</c:v>
                </c:pt>
                <c:pt idx="5">
                  <c:v>6.5849462365591398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B-41BD-89BE-38CED1B0B446}"/>
            </c:ext>
          </c:extLst>
        </c:ser>
        <c:ser>
          <c:idx val="1"/>
          <c:order val="1"/>
          <c:tx>
            <c:strRef>
              <c:f>'MDA3'!$L$14</c:f>
              <c:strCache>
                <c:ptCount val="1"/>
                <c:pt idx="0">
                  <c:v>Zincol-2015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'MDA3'!$J$15:$J$20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'MDA3'!$L$15:$L$20</c:f>
              <c:numCache>
                <c:formatCode>General</c:formatCode>
                <c:ptCount val="6"/>
                <c:pt idx="0">
                  <c:v>2.1182795698924726</c:v>
                </c:pt>
                <c:pt idx="1">
                  <c:v>4.0580645161290319</c:v>
                </c:pt>
                <c:pt idx="2">
                  <c:v>2.3505376344086026</c:v>
                </c:pt>
                <c:pt idx="3">
                  <c:v>7.2946236559139779</c:v>
                </c:pt>
                <c:pt idx="4">
                  <c:v>5.086021505376344</c:v>
                </c:pt>
                <c:pt idx="5">
                  <c:v>5.6922580645161291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B-41BD-89BE-38CED1B0B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5498392"/>
        <c:axId val="465491832"/>
      </c:barChart>
      <c:catAx>
        <c:axId val="465498392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491832"/>
        <c:crosses val="autoZero"/>
        <c:auto val="1"/>
        <c:lblAlgn val="ctr"/>
        <c:lblOffset val="100"/>
        <c:noMultiLvlLbl val="0"/>
      </c:catAx>
      <c:valAx>
        <c:axId val="465491832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49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MDA determination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59492563429572E-2"/>
          <c:y val="0.17634259259259263"/>
          <c:w val="0.85662729658792647"/>
          <c:h val="0.465956182560513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'MDA 4'!$K$14</c:f>
              <c:strCache>
                <c:ptCount val="1"/>
                <c:pt idx="0">
                  <c:v>Borlaug-2015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'MDA 4'!$L$11</c:f>
                <c:numCache>
                  <c:formatCode>General</c:formatCode>
                  <c:ptCount val="1"/>
                  <c:pt idx="0">
                    <c:v>0.40285177591865623</c:v>
                  </c:pt>
                </c:numCache>
              </c:numRef>
            </c:plus>
            <c:minus>
              <c:numRef>
                <c:f>'MDA 4'!$L$11</c:f>
                <c:numCache>
                  <c:formatCode>General</c:formatCode>
                  <c:ptCount val="1"/>
                  <c:pt idx="0">
                    <c:v>0.40285177591865623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'MDA 4'!$J$15:$J$20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mMJA + aphid</c:v>
                </c:pt>
              </c:strCache>
            </c:strRef>
          </c:cat>
          <c:val>
            <c:numRef>
              <c:f>'MDA 4'!$K$15:$K$20</c:f>
              <c:numCache>
                <c:formatCode>General</c:formatCode>
                <c:ptCount val="6"/>
                <c:pt idx="0">
                  <c:v>3.2021505376344099</c:v>
                </c:pt>
                <c:pt idx="1">
                  <c:v>2.7247311827957001</c:v>
                </c:pt>
                <c:pt idx="2">
                  <c:v>2.3172043010752699</c:v>
                </c:pt>
                <c:pt idx="3">
                  <c:v>6.8236559139784996</c:v>
                </c:pt>
                <c:pt idx="4">
                  <c:v>5.4387096774193502</c:v>
                </c:pt>
                <c:pt idx="5">
                  <c:v>4.1182795698924703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8-42E0-A314-A7A65BBD8565}"/>
            </c:ext>
          </c:extLst>
        </c:ser>
        <c:ser>
          <c:idx val="1"/>
          <c:order val="1"/>
          <c:tx>
            <c:strRef>
              <c:f>'MDA 4'!$L$14</c:f>
              <c:strCache>
                <c:ptCount val="1"/>
                <c:pt idx="0">
                  <c:v>Zincol-2015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'MDA 4'!$U$11</c:f>
                <c:numCache>
                  <c:formatCode>General</c:formatCode>
                  <c:ptCount val="1"/>
                  <c:pt idx="0">
                    <c:v>0.18354592855181334</c:v>
                  </c:pt>
                </c:numCache>
              </c:numRef>
            </c:plus>
            <c:minus>
              <c:numRef>
                <c:f>'MDA 4'!$U$11</c:f>
                <c:numCache>
                  <c:formatCode>General</c:formatCode>
                  <c:ptCount val="1"/>
                  <c:pt idx="0">
                    <c:v>0.18354592855181334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'MDA 4'!$J$15:$J$20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mMJA + aphid</c:v>
                </c:pt>
              </c:strCache>
            </c:strRef>
          </c:cat>
          <c:val>
            <c:numRef>
              <c:f>'MDA 4'!$L$15:$L$20</c:f>
              <c:numCache>
                <c:formatCode>General</c:formatCode>
                <c:ptCount val="6"/>
                <c:pt idx="0">
                  <c:v>2.7322580645161301</c:v>
                </c:pt>
                <c:pt idx="1">
                  <c:v>2.3548387096774199</c:v>
                </c:pt>
                <c:pt idx="2">
                  <c:v>2.2903225806451601</c:v>
                </c:pt>
                <c:pt idx="3">
                  <c:v>6.4150537634408602</c:v>
                </c:pt>
                <c:pt idx="4">
                  <c:v>4.9612903225806448</c:v>
                </c:pt>
                <c:pt idx="5">
                  <c:v>3.7870967741935502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8-42E0-A314-A7A65BBD8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083696"/>
        <c:axId val="410084024"/>
      </c:barChart>
      <c:catAx>
        <c:axId val="410083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84024"/>
        <c:crosses val="autoZero"/>
        <c:auto val="1"/>
        <c:lblAlgn val="ctr"/>
        <c:lblOffset val="100"/>
        <c:noMultiLvlLbl val="0"/>
      </c:catAx>
      <c:valAx>
        <c:axId val="4100840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MDA (</a:t>
                </a: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µmol g-1 fw)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8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13</xdr:row>
      <xdr:rowOff>4762</xdr:rowOff>
    </xdr:from>
    <xdr:to>
      <xdr:col>19</xdr:col>
      <xdr:colOff>285750</xdr:colOff>
      <xdr:row>26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9A9EAB-95C7-4AF9-9FC3-76C412A0BD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13</xdr:row>
      <xdr:rowOff>52387</xdr:rowOff>
    </xdr:from>
    <xdr:to>
      <xdr:col>20</xdr:col>
      <xdr:colOff>314325</xdr:colOff>
      <xdr:row>27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510FA0-F74C-470A-9D2F-06FEC37813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13</xdr:row>
      <xdr:rowOff>33337</xdr:rowOff>
    </xdr:from>
    <xdr:to>
      <xdr:col>18</xdr:col>
      <xdr:colOff>581025</xdr:colOff>
      <xdr:row>27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AEA09C-5D6D-420B-9D9B-8AEE8C6751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540542</xdr:colOff>
      <xdr:row>12</xdr:row>
      <xdr:rowOff>192880</xdr:rowOff>
    </xdr:from>
    <xdr:to>
      <xdr:col>22</xdr:col>
      <xdr:colOff>571499</xdr:colOff>
      <xdr:row>30</xdr:row>
      <xdr:rowOff>166686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0B8B40-CA7A-45B7-9B37-65B63B4E09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571500</xdr:colOff>
      <xdr:row>12</xdr:row>
      <xdr:rowOff>61912</xdr:rowOff>
    </xdr:from>
    <xdr:to>
      <xdr:col>19</xdr:col>
      <xdr:colOff>485775</xdr:colOff>
      <xdr:row>26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AB4FAF-889D-478B-AE88-DA2E8B18A4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561975</xdr:colOff>
      <xdr:row>12</xdr:row>
      <xdr:rowOff>166687</xdr:rowOff>
    </xdr:from>
    <xdr:to>
      <xdr:col>21</xdr:col>
      <xdr:colOff>257175</xdr:colOff>
      <xdr:row>26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5089CD-2BBA-4A4B-97E1-C0674C7AE3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338137</xdr:colOff>
      <xdr:row>12</xdr:row>
      <xdr:rowOff>157162</xdr:rowOff>
    </xdr:from>
    <xdr:to>
      <xdr:col>20</xdr:col>
      <xdr:colOff>33337</xdr:colOff>
      <xdr:row>26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E52153-A745-4875-9DE6-8881EA6C70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603606</xdr:colOff>
      <xdr:row>12</xdr:row>
      <xdr:rowOff>137417</xdr:rowOff>
    </xdr:from>
    <xdr:to>
      <xdr:col>21</xdr:col>
      <xdr:colOff>295381</xdr:colOff>
      <xdr:row>26</xdr:row>
      <xdr:rowOff>76629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953286-C96A-41DF-9A61-77ACF401C5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2"/>
  <sheetViews>
    <sheetView workbookViewId="0">
      <selection activeCell="F2" sqref="F2:F90"/>
    </sheetView>
  </sheetViews>
  <sheetFormatPr defaultRowHeight="15" x14ac:dyDescent="0.25"/>
  <cols>
    <col min="1" max="1" width="8.85546875" style="4"/>
    <col min="4" max="4" width="11.140625" customWidth="1"/>
    <col min="6" max="6" width="13.140625" customWidth="1"/>
    <col min="7" max="7" width="7.42578125" customWidth="1"/>
    <col min="8" max="8" width="14.85546875" customWidth="1"/>
    <col min="9" max="9" width="12.85546875" customWidth="1"/>
    <col min="10" max="10" width="11.85546875" customWidth="1"/>
    <col min="14" max="14" width="11.140625" customWidth="1"/>
  </cols>
  <sheetData>
    <row r="1" spans="1:23" x14ac:dyDescent="0.25">
      <c r="A1" s="4" t="s">
        <v>7</v>
      </c>
      <c r="B1" s="7" t="s">
        <v>0</v>
      </c>
      <c r="C1" s="2" t="s">
        <v>1</v>
      </c>
      <c r="D1" s="7" t="s">
        <v>2</v>
      </c>
      <c r="E1" s="2"/>
      <c r="G1" s="6"/>
      <c r="M1" s="7"/>
      <c r="R1" s="6"/>
      <c r="T1" s="6"/>
    </row>
    <row r="2" spans="1:23" ht="15.75" x14ac:dyDescent="0.25">
      <c r="A2" s="4">
        <v>1</v>
      </c>
      <c r="B2" s="7">
        <v>0.28000000000000003</v>
      </c>
      <c r="C2" s="2">
        <f>0.004*B2+0.007</f>
        <v>8.1200000000000005E-3</v>
      </c>
      <c r="D2" s="3">
        <f>C2/0.1</f>
        <v>8.1199999999999994E-2</v>
      </c>
      <c r="E2" s="2"/>
      <c r="F2" s="8" t="s">
        <v>9</v>
      </c>
      <c r="H2" s="4"/>
      <c r="I2" s="4"/>
      <c r="J2" s="19" t="s">
        <v>16</v>
      </c>
      <c r="K2" s="20"/>
      <c r="L2" s="20"/>
      <c r="M2" s="20"/>
      <c r="N2" s="4"/>
      <c r="O2" s="4"/>
      <c r="P2" s="4"/>
      <c r="Q2" s="19" t="s">
        <v>17</v>
      </c>
      <c r="R2" s="20"/>
      <c r="S2" s="20"/>
      <c r="T2" s="20"/>
      <c r="U2" s="20"/>
      <c r="V2" s="4"/>
      <c r="W2" s="4"/>
    </row>
    <row r="3" spans="1:23" ht="15.75" x14ac:dyDescent="0.25">
      <c r="A3" s="4">
        <v>2</v>
      </c>
      <c r="B3" s="7">
        <v>0.19</v>
      </c>
      <c r="C3" s="5">
        <f t="shared" ref="C3:C61" si="0">0.004*B3+0.007</f>
        <v>7.7600000000000004E-3</v>
      </c>
      <c r="D3" s="3">
        <f t="shared" ref="D3:D61" si="1">C3/0.1</f>
        <v>7.7600000000000002E-2</v>
      </c>
      <c r="E3" s="1"/>
      <c r="F3" s="8"/>
      <c r="H3" s="4"/>
      <c r="I3" s="4"/>
      <c r="J3" s="20"/>
      <c r="K3" s="20"/>
      <c r="L3" s="20"/>
      <c r="M3" s="20"/>
      <c r="N3" s="4"/>
      <c r="O3" s="4"/>
      <c r="P3" s="4"/>
      <c r="Q3" s="20"/>
      <c r="R3" s="20"/>
      <c r="S3" s="20"/>
      <c r="T3" s="20"/>
      <c r="U3" s="20"/>
      <c r="V3" s="4"/>
      <c r="W3" s="4"/>
    </row>
    <row r="4" spans="1:23" ht="15.75" x14ac:dyDescent="0.25">
      <c r="A4" s="4">
        <v>3</v>
      </c>
      <c r="B4" s="7">
        <v>0.2</v>
      </c>
      <c r="C4" s="5">
        <f t="shared" si="0"/>
        <v>7.8000000000000005E-3</v>
      </c>
      <c r="D4" s="3">
        <f t="shared" si="1"/>
        <v>7.8E-2</v>
      </c>
      <c r="E4" s="1"/>
      <c r="F4" s="8"/>
      <c r="H4" s="4"/>
      <c r="I4" s="4"/>
      <c r="J4" s="9" t="s">
        <v>18</v>
      </c>
      <c r="K4" s="9"/>
      <c r="L4" s="9"/>
      <c r="M4" s="9" t="s">
        <v>19</v>
      </c>
      <c r="N4" s="9"/>
      <c r="O4" s="4"/>
      <c r="P4" s="4"/>
      <c r="Q4" s="4"/>
      <c r="R4" s="4"/>
      <c r="S4" s="9" t="s">
        <v>18</v>
      </c>
      <c r="T4" s="9"/>
      <c r="U4" s="9"/>
      <c r="V4" s="9" t="s">
        <v>19</v>
      </c>
      <c r="W4" s="9"/>
    </row>
    <row r="5" spans="1:23" ht="15.75" x14ac:dyDescent="0.25">
      <c r="A5" s="4">
        <v>4</v>
      </c>
      <c r="B5" s="7">
        <v>5.5E-2</v>
      </c>
      <c r="C5" s="5">
        <f t="shared" si="0"/>
        <v>7.2199999999999999E-3</v>
      </c>
      <c r="D5" s="3">
        <f t="shared" si="1"/>
        <v>7.22E-2</v>
      </c>
      <c r="E5" s="1"/>
      <c r="F5" s="8" t="s">
        <v>10</v>
      </c>
      <c r="H5" s="4"/>
      <c r="I5" s="10" t="s">
        <v>20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21</v>
      </c>
      <c r="O5" s="4"/>
      <c r="P5" s="4"/>
      <c r="Q5" s="4"/>
      <c r="R5" s="10" t="s">
        <v>20</v>
      </c>
      <c r="S5" s="10" t="s">
        <v>10</v>
      </c>
      <c r="T5" s="10" t="s">
        <v>11</v>
      </c>
      <c r="U5" s="10" t="s">
        <v>12</v>
      </c>
      <c r="V5" s="10" t="s">
        <v>13</v>
      </c>
      <c r="W5" s="10" t="s">
        <v>21</v>
      </c>
    </row>
    <row r="6" spans="1:23" ht="15.75" x14ac:dyDescent="0.25">
      <c r="A6" s="4">
        <v>5</v>
      </c>
      <c r="B6" s="7">
        <v>8.2000000000000003E-2</v>
      </c>
      <c r="C6" s="5">
        <f t="shared" si="0"/>
        <v>7.3280000000000003E-3</v>
      </c>
      <c r="D6" s="3">
        <f t="shared" si="1"/>
        <v>7.3279999999999998E-2</v>
      </c>
      <c r="E6" s="1"/>
      <c r="F6" s="8"/>
      <c r="H6" s="11" t="s">
        <v>22</v>
      </c>
      <c r="I6" s="4">
        <f>D2</f>
        <v>8.1199999999999994E-2</v>
      </c>
      <c r="J6" s="4">
        <f>D5</f>
        <v>7.22E-2</v>
      </c>
      <c r="K6" s="4">
        <f>D8</f>
        <v>7.392E-2</v>
      </c>
      <c r="L6" s="4">
        <f>D11</f>
        <v>0.16220000000000001</v>
      </c>
      <c r="M6" s="4">
        <f>D14</f>
        <v>0.1452</v>
      </c>
      <c r="N6" s="4">
        <f>D17</f>
        <v>0.15199999999999997</v>
      </c>
      <c r="O6" s="4"/>
      <c r="P6" s="4"/>
      <c r="Q6" s="11" t="s">
        <v>22</v>
      </c>
      <c r="R6" s="4">
        <f>D20</f>
        <v>0.08</v>
      </c>
      <c r="S6" s="4">
        <f>D23</f>
        <v>7.3119999999999991E-2</v>
      </c>
      <c r="T6" s="4">
        <f>D26</f>
        <v>7.3279999999999998E-2</v>
      </c>
      <c r="U6" s="4">
        <f>D29</f>
        <v>0.15855999999999998</v>
      </c>
      <c r="V6" s="4">
        <f>D32</f>
        <v>0.14119999999999999</v>
      </c>
      <c r="W6" s="4">
        <f>D35</f>
        <v>0.15284</v>
      </c>
    </row>
    <row r="7" spans="1:23" ht="15.75" x14ac:dyDescent="0.25">
      <c r="A7" s="4">
        <v>6</v>
      </c>
      <c r="B7" s="7">
        <v>8.6999999999999994E-2</v>
      </c>
      <c r="C7" s="5">
        <f t="shared" si="0"/>
        <v>7.3480000000000004E-3</v>
      </c>
      <c r="D7" s="3">
        <f t="shared" si="1"/>
        <v>7.3480000000000004E-2</v>
      </c>
      <c r="E7" s="1"/>
      <c r="F7" s="8"/>
      <c r="H7" s="11" t="s">
        <v>23</v>
      </c>
      <c r="I7" s="4">
        <f>D3</f>
        <v>7.7600000000000002E-2</v>
      </c>
      <c r="J7" s="4">
        <f>D6</f>
        <v>7.3279999999999998E-2</v>
      </c>
      <c r="K7" s="4">
        <f>D9</f>
        <v>7.3760000000000006E-2</v>
      </c>
      <c r="L7" s="4">
        <f>D12</f>
        <v>0.15687999999999999</v>
      </c>
      <c r="M7" s="4">
        <f>D15</f>
        <v>0.12039999999999999</v>
      </c>
      <c r="N7" s="4">
        <f>D18</f>
        <v>0.1532</v>
      </c>
      <c r="O7" s="4"/>
      <c r="P7" s="4"/>
      <c r="Q7" s="11" t="s">
        <v>23</v>
      </c>
      <c r="R7" s="4">
        <f>D21</f>
        <v>7.8399999999999997E-2</v>
      </c>
      <c r="S7" s="4">
        <f>D24</f>
        <v>7.2599999999999998E-2</v>
      </c>
      <c r="T7" s="4">
        <f>D27</f>
        <v>7.3760000000000006E-2</v>
      </c>
      <c r="U7" s="4">
        <f>D30</f>
        <v>0.15647999999999998</v>
      </c>
      <c r="V7" s="4">
        <f>D33</f>
        <v>0.1216</v>
      </c>
      <c r="W7" s="4">
        <f>D36</f>
        <v>0.14516000000000001</v>
      </c>
    </row>
    <row r="8" spans="1:23" ht="15.75" x14ac:dyDescent="0.25">
      <c r="A8" s="4">
        <v>7</v>
      </c>
      <c r="B8" s="7">
        <v>9.8000000000000004E-2</v>
      </c>
      <c r="C8" s="5">
        <f t="shared" si="0"/>
        <v>7.3920000000000001E-3</v>
      </c>
      <c r="D8" s="3">
        <f t="shared" si="1"/>
        <v>7.392E-2</v>
      </c>
      <c r="E8" s="1"/>
      <c r="F8" s="8" t="s">
        <v>11</v>
      </c>
      <c r="H8" s="11" t="s">
        <v>24</v>
      </c>
      <c r="I8" s="4">
        <f>D4</f>
        <v>7.8E-2</v>
      </c>
      <c r="J8" s="4">
        <f>D7</f>
        <v>7.3480000000000004E-2</v>
      </c>
      <c r="K8" s="4">
        <f>D10</f>
        <v>7.3559999999999987E-2</v>
      </c>
      <c r="L8" s="4">
        <f>D13</f>
        <v>0.14568</v>
      </c>
      <c r="M8" s="4">
        <f>D16</f>
        <v>7.9199999999999993E-2</v>
      </c>
      <c r="N8" s="4">
        <f>D19</f>
        <v>0.15559999999999999</v>
      </c>
      <c r="O8" s="4"/>
      <c r="P8" s="4"/>
      <c r="Q8" s="11" t="s">
        <v>24</v>
      </c>
      <c r="R8" s="4">
        <f>D22</f>
        <v>7.7200000000000005E-2</v>
      </c>
      <c r="S8" s="4">
        <f>D25</f>
        <v>7.3480000000000004E-2</v>
      </c>
      <c r="T8" s="4">
        <f>D28</f>
        <v>7.324E-2</v>
      </c>
      <c r="U8" s="4">
        <f>D31</f>
        <v>0.13916000000000001</v>
      </c>
      <c r="V8" s="4">
        <f>D34</f>
        <v>8.3599999999999994E-2</v>
      </c>
      <c r="W8" s="4">
        <f>D37</f>
        <v>0.14323999999999998</v>
      </c>
    </row>
    <row r="9" spans="1:23" x14ac:dyDescent="0.25">
      <c r="A9" s="4">
        <v>8</v>
      </c>
      <c r="B9" s="7">
        <v>9.4E-2</v>
      </c>
      <c r="C9" s="5">
        <f t="shared" si="0"/>
        <v>7.3760000000000006E-3</v>
      </c>
      <c r="D9" s="3">
        <f t="shared" si="1"/>
        <v>7.3760000000000006E-2</v>
      </c>
      <c r="E9" s="1"/>
      <c r="F9" s="4"/>
      <c r="H9" s="11" t="s">
        <v>25</v>
      </c>
      <c r="I9" s="4">
        <f>AVERAGE(I6:I8)</f>
        <v>7.8933333333333341E-2</v>
      </c>
      <c r="J9" s="4">
        <f t="shared" ref="J9:W9" si="2">AVERAGE(J6:J8)</f>
        <v>7.2986666666666658E-2</v>
      </c>
      <c r="K9" s="4">
        <f t="shared" si="2"/>
        <v>7.3746666666666669E-2</v>
      </c>
      <c r="L9" s="4">
        <f t="shared" si="2"/>
        <v>0.15492000000000003</v>
      </c>
      <c r="M9" s="4">
        <f t="shared" si="2"/>
        <v>0.11493333333333333</v>
      </c>
      <c r="N9" s="4">
        <f t="shared" si="2"/>
        <v>0.15359999999999999</v>
      </c>
      <c r="O9" s="4"/>
      <c r="P9" s="4"/>
      <c r="Q9" s="11" t="s">
        <v>25</v>
      </c>
      <c r="R9" s="4">
        <f t="shared" si="2"/>
        <v>7.853333333333333E-2</v>
      </c>
      <c r="S9" s="4">
        <f t="shared" si="2"/>
        <v>7.3066666666666669E-2</v>
      </c>
      <c r="T9" s="4">
        <f t="shared" si="2"/>
        <v>7.3426666666666668E-2</v>
      </c>
      <c r="U9" s="4">
        <f t="shared" si="2"/>
        <v>0.15140000000000001</v>
      </c>
      <c r="V9" s="4">
        <f t="shared" si="2"/>
        <v>0.11546666666666666</v>
      </c>
      <c r="W9" s="4">
        <f t="shared" si="2"/>
        <v>0.14708000000000002</v>
      </c>
    </row>
    <row r="10" spans="1:23" ht="15.75" x14ac:dyDescent="0.25">
      <c r="A10" s="4">
        <v>9</v>
      </c>
      <c r="B10" s="7">
        <v>8.8999999999999996E-2</v>
      </c>
      <c r="C10" s="5">
        <f t="shared" si="0"/>
        <v>7.3559999999999997E-3</v>
      </c>
      <c r="D10" s="3">
        <f t="shared" si="1"/>
        <v>7.3559999999999987E-2</v>
      </c>
      <c r="E10" s="1"/>
      <c r="F10" s="8"/>
      <c r="H10" s="11" t="s">
        <v>26</v>
      </c>
      <c r="I10" s="4">
        <f>STDEV(I6,I7,I8)</f>
        <v>1.9731531449264949E-3</v>
      </c>
      <c r="J10" s="4">
        <f t="shared" ref="J10:W10" si="3">STDEV(J6,J7,J8)</f>
        <v>6.8857340446268637E-4</v>
      </c>
      <c r="K10" s="4">
        <f t="shared" si="3"/>
        <v>1.8036999011292277E-4</v>
      </c>
      <c r="L10" s="4">
        <f t="shared" si="3"/>
        <v>8.4326033939703358E-3</v>
      </c>
      <c r="M10" s="4">
        <f t="shared" si="3"/>
        <v>3.3337866358441839E-2</v>
      </c>
      <c r="N10" s="4">
        <f t="shared" si="3"/>
        <v>1.8330302779823431E-3</v>
      </c>
      <c r="O10" s="4"/>
      <c r="P10" s="4"/>
      <c r="Q10" s="11" t="s">
        <v>26</v>
      </c>
      <c r="R10" s="4">
        <f t="shared" si="3"/>
        <v>1.4047538337136972E-3</v>
      </c>
      <c r="S10" s="4">
        <f t="shared" si="3"/>
        <v>4.4241760061432381E-4</v>
      </c>
      <c r="T10" s="4">
        <f t="shared" si="3"/>
        <v>2.8936712552281362E-4</v>
      </c>
      <c r="U10" s="4">
        <f t="shared" si="3"/>
        <v>1.0651046896901717E-2</v>
      </c>
      <c r="V10" s="4">
        <f t="shared" si="3"/>
        <v>2.9285718931474598E-2</v>
      </c>
      <c r="W10" s="4">
        <f t="shared" si="3"/>
        <v>5.0798425172440221E-3</v>
      </c>
    </row>
    <row r="11" spans="1:23" ht="15.75" x14ac:dyDescent="0.25">
      <c r="A11" s="4">
        <v>10</v>
      </c>
      <c r="B11" s="7">
        <v>2.3050000000000002</v>
      </c>
      <c r="C11" s="5">
        <f t="shared" si="0"/>
        <v>1.6220000000000002E-2</v>
      </c>
      <c r="D11" s="3">
        <f t="shared" si="1"/>
        <v>0.16220000000000001</v>
      </c>
      <c r="E11" s="1"/>
      <c r="F11" s="8" t="s">
        <v>12</v>
      </c>
      <c r="H11" s="11" t="s">
        <v>27</v>
      </c>
      <c r="I11" s="4">
        <f>I10/1.732</f>
        <v>1.1392339173940502E-3</v>
      </c>
      <c r="J11" s="4">
        <f t="shared" ref="J11:W11" si="4">J10/1.732</f>
        <v>3.975597023456619E-4</v>
      </c>
      <c r="K11" s="4">
        <f t="shared" si="4"/>
        <v>1.0413971715526719E-4</v>
      </c>
      <c r="L11" s="4">
        <f t="shared" si="4"/>
        <v>4.8687086570267527E-3</v>
      </c>
      <c r="M11" s="4">
        <f t="shared" si="4"/>
        <v>1.9248190738130392E-2</v>
      </c>
      <c r="N11" s="4">
        <f t="shared" si="4"/>
        <v>1.0583315692738703E-3</v>
      </c>
      <c r="O11" s="4"/>
      <c r="P11" s="4"/>
      <c r="Q11" s="11" t="s">
        <v>27</v>
      </c>
      <c r="R11" s="4">
        <f t="shared" si="4"/>
        <v>8.1105879544670734E-4</v>
      </c>
      <c r="S11" s="4">
        <f t="shared" si="4"/>
        <v>2.5543741374960957E-4</v>
      </c>
      <c r="T11" s="4">
        <f t="shared" si="4"/>
        <v>1.670710886390379E-4</v>
      </c>
      <c r="U11" s="4">
        <f t="shared" si="4"/>
        <v>6.1495651829686585E-3</v>
      </c>
      <c r="V11" s="4">
        <f t="shared" si="4"/>
        <v>1.6908613701775172E-2</v>
      </c>
      <c r="W11" s="4">
        <f t="shared" si="4"/>
        <v>2.9329344787783038E-3</v>
      </c>
    </row>
    <row r="12" spans="1:23" ht="15.75" x14ac:dyDescent="0.25">
      <c r="A12" s="4">
        <v>11</v>
      </c>
      <c r="B12" s="7">
        <v>2.1720000000000002</v>
      </c>
      <c r="C12" s="5">
        <f t="shared" si="0"/>
        <v>1.5688000000000001E-2</v>
      </c>
      <c r="D12" s="3">
        <f t="shared" si="1"/>
        <v>0.15687999999999999</v>
      </c>
      <c r="E12" s="1"/>
      <c r="F12" s="8"/>
      <c r="H12" s="6"/>
      <c r="I12" s="4"/>
      <c r="J12" s="4"/>
      <c r="K12" s="4"/>
      <c r="L12" s="4"/>
      <c r="M12" s="4"/>
      <c r="R12" s="6"/>
    </row>
    <row r="13" spans="1:23" ht="15.75" x14ac:dyDescent="0.25">
      <c r="A13" s="4">
        <v>12</v>
      </c>
      <c r="B13" s="7">
        <v>1.8919999999999999</v>
      </c>
      <c r="C13" s="5">
        <f t="shared" si="0"/>
        <v>1.4568000000000001E-2</v>
      </c>
      <c r="D13" s="3">
        <f t="shared" si="1"/>
        <v>0.14568</v>
      </c>
      <c r="E13" s="1"/>
      <c r="F13" s="8"/>
      <c r="H13" s="6"/>
      <c r="I13" s="4"/>
      <c r="J13" s="4"/>
      <c r="K13" s="4"/>
      <c r="L13" s="4"/>
      <c r="M13" s="4"/>
      <c r="R13" s="6"/>
    </row>
    <row r="14" spans="1:23" ht="15.75" x14ac:dyDescent="0.25">
      <c r="A14" s="4">
        <v>13</v>
      </c>
      <c r="B14" s="7">
        <v>1.88</v>
      </c>
      <c r="C14" s="5">
        <f t="shared" si="0"/>
        <v>1.452E-2</v>
      </c>
      <c r="D14" s="3">
        <f t="shared" si="1"/>
        <v>0.1452</v>
      </c>
      <c r="E14" s="1"/>
      <c r="F14" s="8" t="s">
        <v>13</v>
      </c>
      <c r="H14" s="6"/>
      <c r="I14" s="5" t="s">
        <v>34</v>
      </c>
      <c r="J14" s="5" t="s">
        <v>35</v>
      </c>
      <c r="K14" s="4"/>
      <c r="L14" s="4"/>
      <c r="M14" s="4"/>
      <c r="R14" s="6"/>
    </row>
    <row r="15" spans="1:23" ht="15.75" x14ac:dyDescent="0.25">
      <c r="A15" s="4">
        <v>14</v>
      </c>
      <c r="B15" s="7">
        <v>1.26</v>
      </c>
      <c r="C15" s="5">
        <f t="shared" si="0"/>
        <v>1.204E-2</v>
      </c>
      <c r="D15" s="3">
        <f t="shared" si="1"/>
        <v>0.12039999999999999</v>
      </c>
      <c r="E15" s="1"/>
      <c r="F15" s="8"/>
      <c r="H15" s="5" t="s">
        <v>28</v>
      </c>
      <c r="I15" s="4">
        <v>7.8933333333333341E-2</v>
      </c>
      <c r="J15" s="4">
        <v>7.853333333333333E-2</v>
      </c>
      <c r="K15" s="4"/>
      <c r="L15" s="4"/>
      <c r="M15" s="4"/>
      <c r="R15" s="6"/>
    </row>
    <row r="16" spans="1:23" x14ac:dyDescent="0.25">
      <c r="A16" s="4">
        <v>15</v>
      </c>
      <c r="B16" s="7">
        <v>0.23</v>
      </c>
      <c r="C16" s="5">
        <f t="shared" si="0"/>
        <v>7.92E-3</v>
      </c>
      <c r="D16" s="3">
        <f t="shared" si="1"/>
        <v>7.9199999999999993E-2</v>
      </c>
      <c r="E16" s="1"/>
      <c r="F16" s="4"/>
      <c r="H16" s="5" t="s">
        <v>29</v>
      </c>
      <c r="I16" s="4">
        <v>7.2986666666666658E-2</v>
      </c>
      <c r="J16" s="4">
        <v>7.3066666666666669E-2</v>
      </c>
      <c r="K16" s="4"/>
      <c r="L16" s="4"/>
      <c r="M16" s="4"/>
      <c r="R16" s="6"/>
    </row>
    <row r="17" spans="1:18" x14ac:dyDescent="0.25">
      <c r="A17" s="4">
        <v>16</v>
      </c>
      <c r="B17" s="7">
        <v>2.0499999999999998</v>
      </c>
      <c r="C17" s="5">
        <f t="shared" si="0"/>
        <v>1.5199999999999998E-2</v>
      </c>
      <c r="D17" s="3">
        <f t="shared" si="1"/>
        <v>0.15199999999999997</v>
      </c>
      <c r="E17" s="1"/>
      <c r="F17" s="5" t="s">
        <v>14</v>
      </c>
      <c r="H17" s="5" t="s">
        <v>30</v>
      </c>
      <c r="I17" s="4">
        <v>7.3746666666666669E-2</v>
      </c>
      <c r="J17" s="4">
        <v>7.3426666666666668E-2</v>
      </c>
      <c r="K17" s="4"/>
      <c r="L17" s="4"/>
      <c r="M17" s="4"/>
      <c r="R17" s="6"/>
    </row>
    <row r="18" spans="1:18" x14ac:dyDescent="0.25">
      <c r="A18" s="4">
        <v>17</v>
      </c>
      <c r="B18" s="7">
        <v>2.08</v>
      </c>
      <c r="C18" s="5">
        <f t="shared" si="0"/>
        <v>1.532E-2</v>
      </c>
      <c r="D18" s="3">
        <f t="shared" si="1"/>
        <v>0.1532</v>
      </c>
      <c r="E18" s="1"/>
      <c r="F18" s="4"/>
      <c r="H18" s="5" t="s">
        <v>31</v>
      </c>
      <c r="I18" s="4">
        <v>0.15492000000000003</v>
      </c>
      <c r="J18" s="4">
        <v>0.15140000000000001</v>
      </c>
      <c r="K18" s="4"/>
      <c r="L18" s="4"/>
      <c r="M18" s="4"/>
      <c r="R18" s="6"/>
    </row>
    <row r="19" spans="1:18" x14ac:dyDescent="0.25">
      <c r="A19" s="4">
        <v>18</v>
      </c>
      <c r="B19" s="7">
        <v>2.14</v>
      </c>
      <c r="C19" s="5">
        <f t="shared" si="0"/>
        <v>1.5560000000000001E-2</v>
      </c>
      <c r="D19" s="3">
        <f t="shared" si="1"/>
        <v>0.15559999999999999</v>
      </c>
      <c r="E19" s="1"/>
      <c r="F19" s="4"/>
      <c r="H19" s="5" t="s">
        <v>32</v>
      </c>
      <c r="I19" s="4">
        <v>0.11493333333333333</v>
      </c>
      <c r="J19" s="4">
        <v>0.11546666666666666</v>
      </c>
      <c r="K19" s="4"/>
      <c r="L19" s="4"/>
      <c r="M19" s="4"/>
      <c r="R19" s="6"/>
    </row>
    <row r="20" spans="1:18" ht="15.75" x14ac:dyDescent="0.25">
      <c r="A20" s="4">
        <v>19</v>
      </c>
      <c r="B20" s="7">
        <v>0.25</v>
      </c>
      <c r="C20" s="5">
        <f t="shared" si="0"/>
        <v>8.0000000000000002E-3</v>
      </c>
      <c r="D20" s="3">
        <f t="shared" si="1"/>
        <v>0.08</v>
      </c>
      <c r="E20" s="1"/>
      <c r="F20" s="8" t="s">
        <v>15</v>
      </c>
      <c r="H20" s="5" t="s">
        <v>33</v>
      </c>
      <c r="I20" s="4">
        <v>0.15359999999999999</v>
      </c>
      <c r="J20" s="4">
        <v>0.14708000000000002</v>
      </c>
      <c r="K20" s="4"/>
      <c r="L20" s="4"/>
      <c r="M20" s="4"/>
      <c r="R20" s="6"/>
    </row>
    <row r="21" spans="1:18" ht="15.75" x14ac:dyDescent="0.25">
      <c r="A21" s="4">
        <v>20</v>
      </c>
      <c r="B21" s="7">
        <v>0.21</v>
      </c>
      <c r="C21" s="5">
        <f t="shared" si="0"/>
        <v>7.8399999999999997E-3</v>
      </c>
      <c r="D21" s="3">
        <f t="shared" si="1"/>
        <v>7.8399999999999997E-2</v>
      </c>
      <c r="E21" s="1"/>
      <c r="F21" s="8"/>
      <c r="H21" s="6"/>
      <c r="I21" s="4"/>
      <c r="J21" s="4"/>
      <c r="K21" s="4"/>
      <c r="L21" s="4"/>
      <c r="M21" s="4"/>
      <c r="R21" s="6"/>
    </row>
    <row r="22" spans="1:18" ht="15.75" x14ac:dyDescent="0.25">
      <c r="A22" s="4">
        <v>21</v>
      </c>
      <c r="B22" s="7">
        <v>0.18</v>
      </c>
      <c r="C22" s="5">
        <f t="shared" si="0"/>
        <v>7.7200000000000003E-3</v>
      </c>
      <c r="D22" s="3">
        <f t="shared" si="1"/>
        <v>7.7200000000000005E-2</v>
      </c>
      <c r="E22" s="1"/>
      <c r="F22" s="8"/>
      <c r="H22" s="6"/>
      <c r="I22" s="4"/>
      <c r="J22" s="4"/>
      <c r="K22" s="4"/>
      <c r="L22" s="4"/>
      <c r="M22" s="4"/>
      <c r="R22" s="6"/>
    </row>
    <row r="23" spans="1:18" ht="15.75" x14ac:dyDescent="0.25">
      <c r="A23" s="4">
        <v>22</v>
      </c>
      <c r="B23" s="7">
        <v>7.8E-2</v>
      </c>
      <c r="C23" s="5">
        <f t="shared" si="0"/>
        <v>7.3119999999999999E-3</v>
      </c>
      <c r="D23" s="3">
        <f t="shared" si="1"/>
        <v>7.3119999999999991E-2</v>
      </c>
      <c r="E23" s="1"/>
      <c r="F23" s="8" t="s">
        <v>10</v>
      </c>
      <c r="H23" s="5" t="s">
        <v>28</v>
      </c>
      <c r="I23" s="4">
        <v>1.1392339173940502E-3</v>
      </c>
      <c r="J23" s="4">
        <v>8.1105879544670734E-4</v>
      </c>
      <c r="K23" s="4"/>
      <c r="L23" s="4"/>
      <c r="M23" s="4"/>
      <c r="R23" s="6"/>
    </row>
    <row r="24" spans="1:18" ht="15.75" x14ac:dyDescent="0.25">
      <c r="A24" s="4">
        <v>23</v>
      </c>
      <c r="B24" s="7">
        <v>6.5000000000000002E-2</v>
      </c>
      <c r="C24" s="5">
        <f t="shared" si="0"/>
        <v>7.26E-3</v>
      </c>
      <c r="D24" s="3">
        <f t="shared" si="1"/>
        <v>7.2599999999999998E-2</v>
      </c>
      <c r="E24" s="1"/>
      <c r="F24" s="8"/>
      <c r="H24" s="5" t="s">
        <v>29</v>
      </c>
      <c r="I24" s="4">
        <v>3.975597023456619E-4</v>
      </c>
      <c r="J24" s="4">
        <v>2.5543741374960957E-4</v>
      </c>
      <c r="K24" s="4"/>
      <c r="L24" s="4"/>
      <c r="M24" s="4"/>
      <c r="R24" s="6"/>
    </row>
    <row r="25" spans="1:18" ht="15.75" x14ac:dyDescent="0.25">
      <c r="A25" s="4">
        <v>24</v>
      </c>
      <c r="B25" s="7">
        <v>8.6999999999999994E-2</v>
      </c>
      <c r="C25" s="5">
        <f t="shared" si="0"/>
        <v>7.3480000000000004E-3</v>
      </c>
      <c r="D25" s="3">
        <f t="shared" si="1"/>
        <v>7.3480000000000004E-2</v>
      </c>
      <c r="E25" s="1"/>
      <c r="F25" s="8"/>
      <c r="H25" s="5" t="s">
        <v>30</v>
      </c>
      <c r="I25" s="4">
        <v>1.0413971715526719E-4</v>
      </c>
      <c r="J25" s="4">
        <v>1.670710886390379E-4</v>
      </c>
      <c r="K25" s="4"/>
      <c r="L25" s="4"/>
      <c r="M25" s="4"/>
      <c r="R25" s="6"/>
    </row>
    <row r="26" spans="1:18" ht="15.75" x14ac:dyDescent="0.25">
      <c r="A26" s="4">
        <v>25</v>
      </c>
      <c r="B26" s="7">
        <v>8.2000000000000003E-2</v>
      </c>
      <c r="C26" s="5">
        <f t="shared" si="0"/>
        <v>7.3280000000000003E-3</v>
      </c>
      <c r="D26" s="3">
        <f t="shared" si="1"/>
        <v>7.3279999999999998E-2</v>
      </c>
      <c r="F26" s="8" t="s">
        <v>11</v>
      </c>
      <c r="H26" s="5" t="s">
        <v>31</v>
      </c>
      <c r="I26">
        <v>4.8687086570267527E-3</v>
      </c>
      <c r="J26">
        <v>6.1495651829686585E-3</v>
      </c>
      <c r="M26" s="4"/>
    </row>
    <row r="27" spans="1:18" x14ac:dyDescent="0.25">
      <c r="A27" s="4">
        <v>26</v>
      </c>
      <c r="B27" s="7">
        <v>9.4E-2</v>
      </c>
      <c r="C27" s="5">
        <f t="shared" si="0"/>
        <v>7.3760000000000006E-3</v>
      </c>
      <c r="D27" s="3">
        <f t="shared" si="1"/>
        <v>7.3760000000000006E-2</v>
      </c>
      <c r="F27" s="4"/>
      <c r="H27" s="5" t="s">
        <v>32</v>
      </c>
      <c r="I27">
        <v>1.9248190738130392E-2</v>
      </c>
      <c r="J27">
        <v>1.6908613701775172E-2</v>
      </c>
    </row>
    <row r="28" spans="1:18" ht="15.75" x14ac:dyDescent="0.25">
      <c r="A28" s="4">
        <v>27</v>
      </c>
      <c r="B28" s="7">
        <v>8.1000000000000003E-2</v>
      </c>
      <c r="C28" s="5">
        <f t="shared" si="0"/>
        <v>7.3239999999999998E-3</v>
      </c>
      <c r="D28" s="3">
        <f t="shared" si="1"/>
        <v>7.324E-2</v>
      </c>
      <c r="F28" s="8"/>
      <c r="H28" s="5" t="s">
        <v>33</v>
      </c>
      <c r="I28">
        <v>1.0583315692738703E-3</v>
      </c>
      <c r="J28">
        <v>2.9329344787783038E-3</v>
      </c>
    </row>
    <row r="29" spans="1:18" ht="15.75" x14ac:dyDescent="0.25">
      <c r="A29" s="4">
        <v>28</v>
      </c>
      <c r="B29" s="7">
        <v>2.214</v>
      </c>
      <c r="C29" s="5">
        <f t="shared" si="0"/>
        <v>1.5855999999999999E-2</v>
      </c>
      <c r="D29" s="3">
        <f t="shared" si="1"/>
        <v>0.15855999999999998</v>
      </c>
      <c r="F29" s="8" t="s">
        <v>12</v>
      </c>
    </row>
    <row r="30" spans="1:18" ht="15.75" x14ac:dyDescent="0.25">
      <c r="A30" s="4">
        <v>29</v>
      </c>
      <c r="B30" s="7">
        <v>2.1619999999999999</v>
      </c>
      <c r="C30" s="5">
        <f t="shared" si="0"/>
        <v>1.5647999999999999E-2</v>
      </c>
      <c r="D30" s="3">
        <f t="shared" si="1"/>
        <v>0.15647999999999998</v>
      </c>
      <c r="F30" s="8"/>
    </row>
    <row r="31" spans="1:18" ht="15.75" x14ac:dyDescent="0.25">
      <c r="A31" s="4">
        <v>30</v>
      </c>
      <c r="B31" s="7">
        <v>1.7290000000000001</v>
      </c>
      <c r="C31" s="5">
        <f t="shared" si="0"/>
        <v>1.3916000000000001E-2</v>
      </c>
      <c r="D31" s="3">
        <f t="shared" si="1"/>
        <v>0.13916000000000001</v>
      </c>
      <c r="F31" s="8"/>
    </row>
    <row r="32" spans="1:18" ht="15.75" x14ac:dyDescent="0.25">
      <c r="A32" s="4">
        <v>31</v>
      </c>
      <c r="B32" s="7">
        <v>1.78</v>
      </c>
      <c r="C32" s="5">
        <f t="shared" si="0"/>
        <v>1.4120000000000001E-2</v>
      </c>
      <c r="D32" s="3">
        <f t="shared" si="1"/>
        <v>0.14119999999999999</v>
      </c>
      <c r="F32" s="8" t="s">
        <v>13</v>
      </c>
    </row>
    <row r="33" spans="1:6" ht="15.75" x14ac:dyDescent="0.25">
      <c r="A33" s="4">
        <v>32</v>
      </c>
      <c r="B33" s="7">
        <v>1.29</v>
      </c>
      <c r="C33" s="5">
        <f t="shared" si="0"/>
        <v>1.2160000000000001E-2</v>
      </c>
      <c r="D33" s="3">
        <f t="shared" si="1"/>
        <v>0.1216</v>
      </c>
      <c r="F33" s="8"/>
    </row>
    <row r="34" spans="1:6" x14ac:dyDescent="0.25">
      <c r="A34" s="4">
        <v>33</v>
      </c>
      <c r="B34" s="7">
        <v>0.34</v>
      </c>
      <c r="C34" s="5">
        <f t="shared" si="0"/>
        <v>8.3599999999999994E-3</v>
      </c>
      <c r="D34" s="3">
        <f t="shared" si="1"/>
        <v>8.3599999999999994E-2</v>
      </c>
      <c r="F34" s="4"/>
    </row>
    <row r="35" spans="1:6" x14ac:dyDescent="0.25">
      <c r="A35" s="4">
        <v>34</v>
      </c>
      <c r="B35" s="7">
        <v>2.0710000000000002</v>
      </c>
      <c r="C35" s="5">
        <f t="shared" si="0"/>
        <v>1.5284000000000002E-2</v>
      </c>
      <c r="D35" s="3">
        <f t="shared" si="1"/>
        <v>0.15284</v>
      </c>
      <c r="F35" s="5" t="s">
        <v>14</v>
      </c>
    </row>
    <row r="36" spans="1:6" x14ac:dyDescent="0.25">
      <c r="A36" s="4">
        <v>35</v>
      </c>
      <c r="B36" s="7">
        <v>1.879</v>
      </c>
      <c r="C36" s="5">
        <f t="shared" si="0"/>
        <v>1.4516000000000001E-2</v>
      </c>
      <c r="D36" s="3">
        <f t="shared" si="1"/>
        <v>0.14516000000000001</v>
      </c>
      <c r="F36" s="4"/>
    </row>
    <row r="37" spans="1:6" x14ac:dyDescent="0.25">
      <c r="A37" s="4">
        <v>36</v>
      </c>
      <c r="B37" s="7">
        <v>1.831</v>
      </c>
      <c r="C37" s="5">
        <f t="shared" si="0"/>
        <v>1.4324E-2</v>
      </c>
      <c r="D37" s="3">
        <f t="shared" si="1"/>
        <v>0.14323999999999998</v>
      </c>
      <c r="F37" s="4"/>
    </row>
    <row r="38" spans="1:6" x14ac:dyDescent="0.25">
      <c r="A38" s="4">
        <v>37</v>
      </c>
      <c r="B38" s="7">
        <v>0</v>
      </c>
      <c r="C38" s="5">
        <f t="shared" si="0"/>
        <v>7.0000000000000001E-3</v>
      </c>
      <c r="D38" s="3">
        <f t="shared" si="1"/>
        <v>6.9999999999999993E-2</v>
      </c>
    </row>
    <row r="39" spans="1:6" x14ac:dyDescent="0.25">
      <c r="A39" s="4">
        <v>38</v>
      </c>
      <c r="B39" s="7">
        <v>0</v>
      </c>
      <c r="C39" s="5">
        <f t="shared" si="0"/>
        <v>7.0000000000000001E-3</v>
      </c>
      <c r="D39" s="3">
        <f t="shared" si="1"/>
        <v>6.9999999999999993E-2</v>
      </c>
    </row>
    <row r="40" spans="1:6" x14ac:dyDescent="0.25">
      <c r="A40" s="4">
        <v>39</v>
      </c>
      <c r="B40" s="7">
        <v>0</v>
      </c>
      <c r="C40" s="5">
        <f t="shared" si="0"/>
        <v>7.0000000000000001E-3</v>
      </c>
      <c r="D40" s="3">
        <f t="shared" si="1"/>
        <v>6.9999999999999993E-2</v>
      </c>
    </row>
    <row r="41" spans="1:6" x14ac:dyDescent="0.25">
      <c r="A41" s="4">
        <v>40</v>
      </c>
      <c r="B41" s="7">
        <v>0</v>
      </c>
      <c r="C41" s="5">
        <f t="shared" si="0"/>
        <v>7.0000000000000001E-3</v>
      </c>
      <c r="D41" s="3">
        <f t="shared" si="1"/>
        <v>6.9999999999999993E-2</v>
      </c>
    </row>
    <row r="42" spans="1:6" x14ac:dyDescent="0.25">
      <c r="A42" s="4">
        <v>41</v>
      </c>
      <c r="B42" s="7">
        <v>0</v>
      </c>
      <c r="C42" s="5">
        <f t="shared" si="0"/>
        <v>7.0000000000000001E-3</v>
      </c>
      <c r="D42" s="3">
        <f t="shared" si="1"/>
        <v>6.9999999999999993E-2</v>
      </c>
    </row>
    <row r="43" spans="1:6" x14ac:dyDescent="0.25">
      <c r="A43" s="4">
        <v>42</v>
      </c>
      <c r="B43" s="7">
        <v>0</v>
      </c>
      <c r="C43" s="5">
        <f t="shared" si="0"/>
        <v>7.0000000000000001E-3</v>
      </c>
      <c r="D43" s="3">
        <f t="shared" si="1"/>
        <v>6.9999999999999993E-2</v>
      </c>
    </row>
    <row r="44" spans="1:6" x14ac:dyDescent="0.25">
      <c r="A44" s="4">
        <v>43</v>
      </c>
      <c r="B44" s="7">
        <v>0</v>
      </c>
      <c r="C44" s="5">
        <f t="shared" si="0"/>
        <v>7.0000000000000001E-3</v>
      </c>
      <c r="D44" s="3">
        <f t="shared" si="1"/>
        <v>6.9999999999999993E-2</v>
      </c>
    </row>
    <row r="45" spans="1:6" x14ac:dyDescent="0.25">
      <c r="A45" s="4">
        <v>44</v>
      </c>
      <c r="B45" s="7">
        <v>0</v>
      </c>
      <c r="C45" s="5">
        <f t="shared" si="0"/>
        <v>7.0000000000000001E-3</v>
      </c>
      <c r="D45" s="3">
        <f t="shared" si="1"/>
        <v>6.9999999999999993E-2</v>
      </c>
    </row>
    <row r="46" spans="1:6" x14ac:dyDescent="0.25">
      <c r="A46" s="4">
        <v>45</v>
      </c>
      <c r="B46" s="7">
        <v>0</v>
      </c>
      <c r="C46" s="5">
        <f t="shared" si="0"/>
        <v>7.0000000000000001E-3</v>
      </c>
      <c r="D46" s="3">
        <f t="shared" si="1"/>
        <v>6.9999999999999993E-2</v>
      </c>
    </row>
    <row r="47" spans="1:6" x14ac:dyDescent="0.25">
      <c r="A47" s="4">
        <v>46</v>
      </c>
      <c r="B47" s="7">
        <v>0</v>
      </c>
      <c r="C47" s="5">
        <f t="shared" si="0"/>
        <v>7.0000000000000001E-3</v>
      </c>
      <c r="D47" s="3">
        <f t="shared" si="1"/>
        <v>6.9999999999999993E-2</v>
      </c>
    </row>
    <row r="48" spans="1:6" x14ac:dyDescent="0.25">
      <c r="A48" s="4">
        <v>47</v>
      </c>
      <c r="B48" s="7">
        <v>0</v>
      </c>
      <c r="C48" s="5">
        <f t="shared" si="0"/>
        <v>7.0000000000000001E-3</v>
      </c>
      <c r="D48" s="3">
        <f t="shared" si="1"/>
        <v>6.9999999999999993E-2</v>
      </c>
    </row>
    <row r="49" spans="1:6" x14ac:dyDescent="0.25">
      <c r="A49" s="4">
        <v>48</v>
      </c>
      <c r="B49" s="7">
        <v>0</v>
      </c>
      <c r="C49" s="5">
        <f t="shared" si="0"/>
        <v>7.0000000000000001E-3</v>
      </c>
      <c r="D49" s="3">
        <f t="shared" si="1"/>
        <v>6.9999999999999993E-2</v>
      </c>
    </row>
    <row r="50" spans="1:6" x14ac:dyDescent="0.25">
      <c r="A50" s="4">
        <v>49</v>
      </c>
      <c r="B50" s="7">
        <v>0</v>
      </c>
      <c r="C50" s="5">
        <f t="shared" si="0"/>
        <v>7.0000000000000001E-3</v>
      </c>
      <c r="D50" s="3">
        <f t="shared" si="1"/>
        <v>6.9999999999999993E-2</v>
      </c>
    </row>
    <row r="51" spans="1:6" x14ac:dyDescent="0.25">
      <c r="A51" s="4">
        <v>50</v>
      </c>
      <c r="B51" s="7">
        <v>0</v>
      </c>
      <c r="C51" s="5">
        <f t="shared" si="0"/>
        <v>7.0000000000000001E-3</v>
      </c>
      <c r="D51" s="3">
        <f t="shared" si="1"/>
        <v>6.9999999999999993E-2</v>
      </c>
    </row>
    <row r="52" spans="1:6" x14ac:dyDescent="0.25">
      <c r="A52" s="4">
        <v>51</v>
      </c>
      <c r="B52" s="7">
        <v>0</v>
      </c>
      <c r="C52" s="5">
        <f t="shared" si="0"/>
        <v>7.0000000000000001E-3</v>
      </c>
      <c r="D52" s="3">
        <f t="shared" si="1"/>
        <v>6.9999999999999993E-2</v>
      </c>
    </row>
    <row r="53" spans="1:6" x14ac:dyDescent="0.25">
      <c r="A53" s="4">
        <v>52</v>
      </c>
      <c r="B53" s="7">
        <v>0</v>
      </c>
      <c r="C53" s="5">
        <f t="shared" si="0"/>
        <v>7.0000000000000001E-3</v>
      </c>
      <c r="D53" s="3">
        <f t="shared" si="1"/>
        <v>6.9999999999999993E-2</v>
      </c>
    </row>
    <row r="54" spans="1:6" x14ac:dyDescent="0.25">
      <c r="A54" s="4">
        <v>53</v>
      </c>
      <c r="B54" s="7">
        <v>0</v>
      </c>
      <c r="C54" s="5">
        <f t="shared" si="0"/>
        <v>7.0000000000000001E-3</v>
      </c>
      <c r="D54" s="3">
        <f t="shared" si="1"/>
        <v>6.9999999999999993E-2</v>
      </c>
    </row>
    <row r="55" spans="1:6" x14ac:dyDescent="0.25">
      <c r="A55" s="4">
        <v>54</v>
      </c>
      <c r="B55" s="7">
        <v>0</v>
      </c>
      <c r="C55" s="5">
        <f t="shared" si="0"/>
        <v>7.0000000000000001E-3</v>
      </c>
      <c r="D55" s="3">
        <f t="shared" si="1"/>
        <v>6.9999999999999993E-2</v>
      </c>
    </row>
    <row r="56" spans="1:6" x14ac:dyDescent="0.25">
      <c r="A56" s="4">
        <v>55</v>
      </c>
      <c r="B56" s="7">
        <v>0</v>
      </c>
      <c r="C56" s="5">
        <f t="shared" si="0"/>
        <v>7.0000000000000001E-3</v>
      </c>
      <c r="D56" s="3">
        <f t="shared" si="1"/>
        <v>6.9999999999999993E-2</v>
      </c>
    </row>
    <row r="57" spans="1:6" x14ac:dyDescent="0.25">
      <c r="A57" s="4">
        <v>56</v>
      </c>
      <c r="B57" s="7">
        <v>0</v>
      </c>
      <c r="C57" s="5">
        <f t="shared" si="0"/>
        <v>7.0000000000000001E-3</v>
      </c>
      <c r="D57" s="3">
        <f t="shared" si="1"/>
        <v>6.9999999999999993E-2</v>
      </c>
    </row>
    <row r="58" spans="1:6" x14ac:dyDescent="0.25">
      <c r="A58" s="4">
        <v>57</v>
      </c>
      <c r="B58" s="7">
        <v>0</v>
      </c>
      <c r="C58" s="5">
        <f t="shared" si="0"/>
        <v>7.0000000000000001E-3</v>
      </c>
      <c r="D58" s="3">
        <f t="shared" si="1"/>
        <v>6.9999999999999993E-2</v>
      </c>
    </row>
    <row r="59" spans="1:6" x14ac:dyDescent="0.25">
      <c r="A59" s="4">
        <v>58</v>
      </c>
      <c r="B59" s="7">
        <v>0</v>
      </c>
      <c r="C59" s="5">
        <f t="shared" si="0"/>
        <v>7.0000000000000001E-3</v>
      </c>
      <c r="D59" s="3">
        <f t="shared" si="1"/>
        <v>6.9999999999999993E-2</v>
      </c>
    </row>
    <row r="60" spans="1:6" x14ac:dyDescent="0.25">
      <c r="A60" s="4">
        <v>59</v>
      </c>
      <c r="B60" s="7">
        <v>0</v>
      </c>
      <c r="C60" s="5">
        <f t="shared" si="0"/>
        <v>7.0000000000000001E-3</v>
      </c>
      <c r="D60" s="3">
        <f t="shared" si="1"/>
        <v>6.9999999999999993E-2</v>
      </c>
      <c r="F60" s="4"/>
    </row>
    <row r="61" spans="1:6" x14ac:dyDescent="0.25">
      <c r="A61" s="4">
        <v>60</v>
      </c>
      <c r="B61" s="7">
        <v>0</v>
      </c>
      <c r="C61" s="5">
        <f t="shared" si="0"/>
        <v>7.0000000000000001E-3</v>
      </c>
      <c r="D61" s="3">
        <f t="shared" si="1"/>
        <v>6.9999999999999993E-2</v>
      </c>
      <c r="F61" s="4"/>
    </row>
    <row r="62" spans="1:6" x14ac:dyDescent="0.25">
      <c r="F62" s="4"/>
    </row>
    <row r="65" spans="2:6" x14ac:dyDescent="0.25">
      <c r="B65" s="1"/>
      <c r="C65" s="1"/>
      <c r="D65" s="1"/>
      <c r="E65" s="1"/>
    </row>
    <row r="66" spans="2:6" x14ac:dyDescent="0.25">
      <c r="B66" s="1"/>
      <c r="C66" s="1"/>
      <c r="D66" s="1"/>
      <c r="E66" s="1"/>
      <c r="F66" s="1"/>
    </row>
    <row r="67" spans="2:6" x14ac:dyDescent="0.25">
      <c r="B67" s="1"/>
      <c r="C67" s="1"/>
      <c r="D67" s="1"/>
      <c r="E67" s="1"/>
      <c r="F67" s="1"/>
    </row>
    <row r="68" spans="2:6" x14ac:dyDescent="0.25">
      <c r="B68" s="1"/>
      <c r="C68" s="1"/>
      <c r="D68" s="1"/>
      <c r="E68" s="1"/>
      <c r="F68" s="1"/>
    </row>
    <row r="69" spans="2:6" x14ac:dyDescent="0.25">
      <c r="B69" s="1"/>
      <c r="C69" s="1"/>
      <c r="D69" s="1"/>
      <c r="E69" s="1"/>
      <c r="F69" s="1"/>
    </row>
    <row r="70" spans="2:6" x14ac:dyDescent="0.25">
      <c r="B70" s="1"/>
      <c r="C70" s="1"/>
      <c r="D70" s="1"/>
      <c r="E70" s="1"/>
      <c r="F70" s="1"/>
    </row>
    <row r="71" spans="2:6" x14ac:dyDescent="0.25">
      <c r="B71" s="1"/>
      <c r="C71" s="1"/>
      <c r="D71" s="1"/>
      <c r="E71" s="1"/>
      <c r="F71" s="1"/>
    </row>
    <row r="72" spans="2:6" x14ac:dyDescent="0.25">
      <c r="B72" s="1"/>
      <c r="C72" s="1"/>
      <c r="D72" s="1"/>
      <c r="E72" s="1"/>
      <c r="F72" s="1"/>
    </row>
    <row r="73" spans="2:6" x14ac:dyDescent="0.25">
      <c r="B73" s="1"/>
      <c r="C73" s="1"/>
      <c r="D73" s="1"/>
      <c r="E73" s="1"/>
      <c r="F73" s="1"/>
    </row>
    <row r="74" spans="2:6" x14ac:dyDescent="0.25">
      <c r="B74" s="1"/>
      <c r="C74" s="1"/>
      <c r="D74" s="1"/>
      <c r="E74" s="1"/>
      <c r="F74" s="1"/>
    </row>
    <row r="75" spans="2:6" x14ac:dyDescent="0.25">
      <c r="B75" s="1"/>
      <c r="C75" s="1"/>
      <c r="D75" s="1"/>
      <c r="E75" s="1"/>
      <c r="F75" s="1"/>
    </row>
    <row r="76" spans="2:6" x14ac:dyDescent="0.25">
      <c r="B76" s="1"/>
      <c r="C76" s="1"/>
      <c r="D76" s="1"/>
      <c r="E76" s="1"/>
      <c r="F76" s="1"/>
    </row>
    <row r="77" spans="2:6" x14ac:dyDescent="0.25">
      <c r="B77" s="1"/>
      <c r="C77" s="1"/>
      <c r="D77" s="1"/>
      <c r="E77" s="1"/>
      <c r="F77" s="1"/>
    </row>
    <row r="78" spans="2:6" x14ac:dyDescent="0.25">
      <c r="B78" s="1"/>
      <c r="C78" s="1"/>
      <c r="D78" s="1"/>
      <c r="E78" s="1"/>
      <c r="F78" s="1"/>
    </row>
    <row r="79" spans="2:6" x14ac:dyDescent="0.25">
      <c r="B79" s="1"/>
      <c r="C79" s="1"/>
      <c r="D79" s="1"/>
      <c r="E79" s="1"/>
      <c r="F79" s="1"/>
    </row>
    <row r="80" spans="2:6" x14ac:dyDescent="0.25">
      <c r="B80" s="1"/>
      <c r="C80" s="1"/>
      <c r="D80" s="1"/>
      <c r="E80" s="1"/>
      <c r="F80" s="1"/>
    </row>
    <row r="81" spans="2:6" x14ac:dyDescent="0.25">
      <c r="B81" s="1"/>
      <c r="C81" s="1"/>
      <c r="D81" s="1"/>
      <c r="E81" s="1"/>
      <c r="F81" s="1"/>
    </row>
    <row r="82" spans="2:6" x14ac:dyDescent="0.25">
      <c r="B82" s="1"/>
      <c r="C82" s="1"/>
      <c r="D82" s="1"/>
      <c r="E82" s="1"/>
      <c r="F82" s="1"/>
    </row>
    <row r="83" spans="2:6" x14ac:dyDescent="0.25">
      <c r="B83" s="1"/>
      <c r="C83" s="1"/>
      <c r="D83" s="1"/>
      <c r="E83" s="1"/>
      <c r="F83" s="1"/>
    </row>
    <row r="84" spans="2:6" x14ac:dyDescent="0.25">
      <c r="B84" s="1"/>
      <c r="C84" s="1"/>
      <c r="D84" s="1"/>
      <c r="E84" s="1"/>
      <c r="F84" s="1"/>
    </row>
    <row r="85" spans="2:6" x14ac:dyDescent="0.25">
      <c r="B85" s="1"/>
      <c r="C85" s="1"/>
      <c r="D85" s="1"/>
      <c r="E85" s="1"/>
      <c r="F85" s="1"/>
    </row>
    <row r="86" spans="2:6" x14ac:dyDescent="0.25">
      <c r="B86" s="1"/>
      <c r="C86" s="1"/>
      <c r="D86" s="1"/>
      <c r="E86" s="1"/>
      <c r="F86" s="1"/>
    </row>
    <row r="87" spans="2:6" x14ac:dyDescent="0.25">
      <c r="B87" s="1"/>
      <c r="C87" s="1"/>
      <c r="D87" s="1"/>
      <c r="E87" s="1"/>
      <c r="F87" s="1"/>
    </row>
    <row r="88" spans="2:6" x14ac:dyDescent="0.25">
      <c r="B88" s="1"/>
      <c r="C88" s="1"/>
      <c r="D88" s="1"/>
      <c r="E88" s="1"/>
      <c r="F88" s="1"/>
    </row>
    <row r="89" spans="2:6" x14ac:dyDescent="0.25">
      <c r="B89" s="1"/>
      <c r="C89" s="1"/>
      <c r="D89" s="1"/>
      <c r="E89" s="1"/>
      <c r="F89" s="1"/>
    </row>
    <row r="90" spans="2:6" x14ac:dyDescent="0.25">
      <c r="B90" s="1"/>
      <c r="C90" s="1"/>
      <c r="D90" s="1"/>
      <c r="E90" s="1"/>
      <c r="F90" s="1"/>
    </row>
    <row r="91" spans="2:6" x14ac:dyDescent="0.25">
      <c r="B91" s="1"/>
      <c r="C91" s="1"/>
      <c r="D91" s="1"/>
      <c r="E91" s="1"/>
      <c r="F91" s="1"/>
    </row>
    <row r="92" spans="2:6" x14ac:dyDescent="0.25">
      <c r="B92" s="1"/>
      <c r="C92" s="1"/>
      <c r="D92" s="1"/>
      <c r="E92" s="1"/>
      <c r="F92" s="1"/>
    </row>
    <row r="93" spans="2:6" x14ac:dyDescent="0.25">
      <c r="B93" s="1"/>
      <c r="C93" s="1"/>
      <c r="D93" s="1"/>
      <c r="E93" s="1"/>
      <c r="F93" s="1"/>
    </row>
    <row r="94" spans="2:6" x14ac:dyDescent="0.25">
      <c r="B94" s="1"/>
      <c r="C94" s="1"/>
      <c r="D94" s="1"/>
      <c r="E94" s="1"/>
      <c r="F94" s="1"/>
    </row>
    <row r="95" spans="2:6" x14ac:dyDescent="0.25">
      <c r="B95" s="1"/>
      <c r="C95" s="1"/>
      <c r="D95" s="1"/>
      <c r="E95" s="1"/>
      <c r="F95" s="1"/>
    </row>
    <row r="96" spans="2:6" x14ac:dyDescent="0.25">
      <c r="B96" s="1"/>
      <c r="C96" s="1"/>
      <c r="D96" s="1"/>
      <c r="E96" s="1"/>
      <c r="F96" s="1"/>
    </row>
    <row r="97" spans="2:6" x14ac:dyDescent="0.25">
      <c r="B97" s="1"/>
      <c r="C97" s="1"/>
      <c r="D97" s="1"/>
      <c r="E97" s="1"/>
      <c r="F97" s="1"/>
    </row>
    <row r="98" spans="2:6" x14ac:dyDescent="0.25">
      <c r="B98" s="1"/>
      <c r="C98" s="1"/>
      <c r="D98" s="1"/>
      <c r="E98" s="1"/>
      <c r="F98" s="1"/>
    </row>
    <row r="99" spans="2:6" x14ac:dyDescent="0.25">
      <c r="B99" s="1"/>
      <c r="C99" s="1"/>
      <c r="D99" s="1"/>
      <c r="E99" s="1"/>
      <c r="F99" s="1"/>
    </row>
    <row r="100" spans="2:6" x14ac:dyDescent="0.25">
      <c r="B100" s="1"/>
      <c r="C100" s="1"/>
      <c r="D100" s="1"/>
      <c r="E100" s="1"/>
      <c r="F100" s="1"/>
    </row>
    <row r="101" spans="2:6" x14ac:dyDescent="0.25">
      <c r="B101" s="1"/>
      <c r="C101" s="1"/>
      <c r="D101" s="1"/>
      <c r="E101" s="1"/>
      <c r="F101" s="1"/>
    </row>
    <row r="102" spans="2:6" x14ac:dyDescent="0.25">
      <c r="B102" s="1"/>
      <c r="C102" s="1"/>
      <c r="D102" s="1"/>
      <c r="E102" s="1"/>
      <c r="F102" s="1"/>
    </row>
    <row r="103" spans="2:6" x14ac:dyDescent="0.25">
      <c r="B103" s="1"/>
      <c r="C103" s="1"/>
      <c r="D103" s="1"/>
      <c r="E103" s="1"/>
      <c r="F103" s="1"/>
    </row>
    <row r="104" spans="2:6" x14ac:dyDescent="0.25">
      <c r="B104" s="1"/>
      <c r="C104" s="1"/>
      <c r="D104" s="1"/>
      <c r="E104" s="1"/>
      <c r="F104" s="1"/>
    </row>
    <row r="105" spans="2:6" x14ac:dyDescent="0.25">
      <c r="B105" s="1"/>
      <c r="C105" s="1"/>
      <c r="D105" s="1"/>
      <c r="E105" s="1"/>
      <c r="F105" s="1"/>
    </row>
    <row r="106" spans="2:6" x14ac:dyDescent="0.25">
      <c r="B106" s="1"/>
      <c r="C106" s="1"/>
      <c r="D106" s="1"/>
      <c r="E106" s="1"/>
      <c r="F106" s="1"/>
    </row>
    <row r="107" spans="2:6" x14ac:dyDescent="0.25">
      <c r="B107" s="1"/>
      <c r="C107" s="1"/>
      <c r="D107" s="1"/>
      <c r="E107" s="1"/>
      <c r="F107" s="1"/>
    </row>
    <row r="108" spans="2:6" x14ac:dyDescent="0.25">
      <c r="B108" s="1"/>
      <c r="C108" s="1"/>
      <c r="D108" s="1"/>
      <c r="E108" s="1"/>
      <c r="F108" s="1"/>
    </row>
    <row r="109" spans="2:6" x14ac:dyDescent="0.25">
      <c r="B109" s="1"/>
      <c r="C109" s="1"/>
      <c r="D109" s="1"/>
      <c r="E109" s="1"/>
      <c r="F109" s="1"/>
    </row>
    <row r="110" spans="2:6" x14ac:dyDescent="0.25">
      <c r="B110" s="1"/>
      <c r="C110" s="1"/>
      <c r="D110" s="1"/>
      <c r="E110" s="1"/>
      <c r="F110" s="1"/>
    </row>
    <row r="111" spans="2:6" x14ac:dyDescent="0.25">
      <c r="B111" s="1"/>
      <c r="C111" s="1"/>
      <c r="D111" s="1"/>
      <c r="E111" s="1"/>
      <c r="F111" s="1"/>
    </row>
    <row r="112" spans="2:6" x14ac:dyDescent="0.25">
      <c r="B112" s="1"/>
      <c r="C112" s="1"/>
      <c r="D112" s="1"/>
      <c r="E112" s="1"/>
      <c r="F112" s="1"/>
    </row>
  </sheetData>
  <mergeCells count="2">
    <mergeCell ref="J2:M3"/>
    <mergeCell ref="Q2:U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60354-93E4-4A0C-84E6-9A988596F34F}">
  <dimension ref="A1:X97"/>
  <sheetViews>
    <sheetView topLeftCell="J10" workbookViewId="0">
      <selection activeCell="I13" sqref="I13:J13"/>
    </sheetView>
  </sheetViews>
  <sheetFormatPr defaultRowHeight="15" x14ac:dyDescent="0.25"/>
  <cols>
    <col min="3" max="3" width="10.28515625" customWidth="1"/>
    <col min="4" max="4" width="11.42578125" customWidth="1"/>
    <col min="6" max="6" width="13.85546875" customWidth="1"/>
    <col min="8" max="8" width="14.85546875" customWidth="1"/>
    <col min="9" max="9" width="12.7109375" customWidth="1"/>
    <col min="10" max="10" width="11.140625" customWidth="1"/>
  </cols>
  <sheetData>
    <row r="1" spans="1:24" x14ac:dyDescent="0.25">
      <c r="A1" s="4" t="s">
        <v>7</v>
      </c>
      <c r="B1" s="7" t="s">
        <v>0</v>
      </c>
      <c r="C1" s="5" t="s">
        <v>1</v>
      </c>
      <c r="D1" s="7" t="s">
        <v>2</v>
      </c>
    </row>
    <row r="2" spans="1:24" ht="15.75" x14ac:dyDescent="0.25">
      <c r="A2" s="4">
        <v>1</v>
      </c>
      <c r="B2" s="7">
        <v>0.26</v>
      </c>
      <c r="C2" s="5">
        <f>0.004*B2+0.007</f>
        <v>8.0400000000000003E-3</v>
      </c>
      <c r="D2" s="3">
        <f>C2/0.1</f>
        <v>8.0399999999999999E-2</v>
      </c>
      <c r="F2" s="8" t="s">
        <v>9</v>
      </c>
      <c r="H2" s="4"/>
      <c r="I2" s="4"/>
      <c r="J2" s="19" t="s">
        <v>16</v>
      </c>
      <c r="K2" s="20"/>
      <c r="L2" s="20"/>
      <c r="M2" s="20"/>
      <c r="N2" s="4"/>
      <c r="O2" s="4"/>
      <c r="P2" s="4"/>
      <c r="Q2" s="19" t="s">
        <v>17</v>
      </c>
      <c r="R2" s="20"/>
      <c r="S2" s="20"/>
      <c r="T2" s="20"/>
      <c r="U2" s="20"/>
      <c r="V2" s="4"/>
      <c r="W2" s="4"/>
      <c r="X2" s="4"/>
    </row>
    <row r="3" spans="1:24" ht="15.75" x14ac:dyDescent="0.25">
      <c r="A3" s="4">
        <v>2</v>
      </c>
      <c r="B3" s="7">
        <v>0.2</v>
      </c>
      <c r="C3" s="5">
        <f t="shared" ref="C3:C61" si="0">0.004*B3+0.007</f>
        <v>7.8000000000000005E-3</v>
      </c>
      <c r="D3" s="3">
        <f t="shared" ref="D3:D61" si="1">C3/0.1</f>
        <v>7.8E-2</v>
      </c>
      <c r="F3" s="8"/>
      <c r="H3" s="4"/>
      <c r="I3" s="4"/>
      <c r="J3" s="20"/>
      <c r="K3" s="20"/>
      <c r="L3" s="20"/>
      <c r="M3" s="20"/>
      <c r="N3" s="4"/>
      <c r="O3" s="4"/>
      <c r="P3" s="4"/>
      <c r="Q3" s="20"/>
      <c r="R3" s="20"/>
      <c r="S3" s="20"/>
      <c r="T3" s="20"/>
      <c r="U3" s="20"/>
      <c r="V3" s="4"/>
      <c r="W3" s="4"/>
      <c r="X3" s="4"/>
    </row>
    <row r="4" spans="1:24" ht="15.75" x14ac:dyDescent="0.25">
      <c r="A4" s="4">
        <v>3</v>
      </c>
      <c r="B4" s="7">
        <v>0.19</v>
      </c>
      <c r="C4" s="5">
        <f t="shared" si="0"/>
        <v>7.7600000000000004E-3</v>
      </c>
      <c r="D4" s="3">
        <f t="shared" si="1"/>
        <v>7.7600000000000002E-2</v>
      </c>
      <c r="F4" s="8"/>
      <c r="H4" s="4"/>
      <c r="I4" s="4"/>
      <c r="J4" s="9" t="s">
        <v>18</v>
      </c>
      <c r="K4" s="9"/>
      <c r="L4" s="9"/>
      <c r="M4" s="9" t="s">
        <v>19</v>
      </c>
      <c r="N4" s="9"/>
      <c r="O4" s="4"/>
      <c r="P4" s="4"/>
      <c r="Q4" s="4"/>
      <c r="R4" s="4"/>
      <c r="S4" s="9" t="s">
        <v>18</v>
      </c>
      <c r="T4" s="9"/>
      <c r="U4" s="9"/>
      <c r="V4" s="9" t="s">
        <v>19</v>
      </c>
      <c r="W4" s="9"/>
      <c r="X4" s="4"/>
    </row>
    <row r="5" spans="1:24" ht="15.75" x14ac:dyDescent="0.25">
      <c r="A5" s="4">
        <v>4</v>
      </c>
      <c r="B5" s="7">
        <v>4.9000000000000002E-2</v>
      </c>
      <c r="C5" s="5">
        <f t="shared" si="0"/>
        <v>7.1960000000000001E-3</v>
      </c>
      <c r="D5" s="3">
        <f t="shared" si="1"/>
        <v>7.1959999999999996E-2</v>
      </c>
      <c r="F5" s="8" t="s">
        <v>10</v>
      </c>
      <c r="H5" s="4"/>
      <c r="I5" s="10" t="s">
        <v>20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21</v>
      </c>
      <c r="O5" s="4"/>
      <c r="P5" s="4"/>
      <c r="Q5" s="4"/>
      <c r="R5" s="10" t="s">
        <v>20</v>
      </c>
      <c r="S5" s="10" t="s">
        <v>10</v>
      </c>
      <c r="T5" s="10" t="s">
        <v>11</v>
      </c>
      <c r="U5" s="10" t="s">
        <v>12</v>
      </c>
      <c r="V5" s="10" t="s">
        <v>13</v>
      </c>
      <c r="W5" s="10" t="s">
        <v>21</v>
      </c>
      <c r="X5" s="4"/>
    </row>
    <row r="6" spans="1:24" ht="15.75" x14ac:dyDescent="0.25">
      <c r="A6" s="4">
        <v>5</v>
      </c>
      <c r="B6" s="7">
        <v>5.0999999999999997E-2</v>
      </c>
      <c r="C6" s="5">
        <f t="shared" si="0"/>
        <v>7.2040000000000003E-3</v>
      </c>
      <c r="D6" s="3">
        <f t="shared" si="1"/>
        <v>7.2039999999999993E-2</v>
      </c>
      <c r="F6" s="8"/>
      <c r="H6" s="11" t="s">
        <v>22</v>
      </c>
      <c r="I6" s="4">
        <f>D2</f>
        <v>8.0399999999999999E-2</v>
      </c>
      <c r="J6" s="4">
        <f>D5</f>
        <v>7.1959999999999996E-2</v>
      </c>
      <c r="K6" s="4">
        <f>D8</f>
        <v>7.2760000000000005E-2</v>
      </c>
      <c r="L6" s="4">
        <f>D11</f>
        <v>0.17407999999999998</v>
      </c>
      <c r="M6" s="4">
        <f>D14</f>
        <v>0.1208</v>
      </c>
      <c r="N6" s="4">
        <f>D17</f>
        <v>0.13816000000000001</v>
      </c>
      <c r="O6" s="4"/>
      <c r="P6" s="4"/>
      <c r="Q6" s="11" t="s">
        <v>22</v>
      </c>
      <c r="R6" s="4">
        <f>D20</f>
        <v>8.0799999999999997E-2</v>
      </c>
      <c r="S6" s="4">
        <f>D23</f>
        <v>7.2760000000000005E-2</v>
      </c>
      <c r="T6" s="4">
        <f>D26</f>
        <v>0.14435999999999999</v>
      </c>
      <c r="U6" s="4">
        <f>D29</f>
        <v>0.17548</v>
      </c>
      <c r="V6" s="4">
        <f>D32</f>
        <v>0.11996</v>
      </c>
      <c r="W6" s="4">
        <f>D35</f>
        <v>0.14435999999999999</v>
      </c>
      <c r="X6" s="4"/>
    </row>
    <row r="7" spans="1:24" ht="15.75" x14ac:dyDescent="0.25">
      <c r="A7" s="4">
        <v>6</v>
      </c>
      <c r="B7" s="7">
        <v>8.3000000000000004E-2</v>
      </c>
      <c r="C7" s="5">
        <f t="shared" si="0"/>
        <v>7.332E-3</v>
      </c>
      <c r="D7" s="3">
        <f t="shared" si="1"/>
        <v>7.3319999999999996E-2</v>
      </c>
      <c r="F7" s="8"/>
      <c r="H7" s="11" t="s">
        <v>23</v>
      </c>
      <c r="I7" s="4">
        <f>D3</f>
        <v>7.8E-2</v>
      </c>
      <c r="J7" s="4">
        <f>D6</f>
        <v>7.2039999999999993E-2</v>
      </c>
      <c r="K7" s="4">
        <f>D9</f>
        <v>7.3639999999999997E-2</v>
      </c>
      <c r="L7" s="4">
        <f>D12</f>
        <v>0.17024</v>
      </c>
      <c r="M7" s="4">
        <f>D15</f>
        <v>0.11359999999999999</v>
      </c>
      <c r="N7" s="4">
        <f>D18</f>
        <v>0.14563999999999999</v>
      </c>
      <c r="O7" s="4"/>
      <c r="P7" s="4"/>
      <c r="Q7" s="11" t="s">
        <v>23</v>
      </c>
      <c r="R7" s="4">
        <f>D21</f>
        <v>8.1600000000000006E-2</v>
      </c>
      <c r="S7" s="4">
        <f>D24</f>
        <v>7.3520000000000002E-2</v>
      </c>
      <c r="T7" s="4">
        <f>D27</f>
        <v>0.13696</v>
      </c>
      <c r="U7" s="4">
        <f>D30</f>
        <v>0.17496</v>
      </c>
      <c r="V7" s="4">
        <f>D33</f>
        <v>0.12032000000000001</v>
      </c>
      <c r="W7" s="4">
        <f>D36</f>
        <v>0.13696</v>
      </c>
      <c r="X7" s="4"/>
    </row>
    <row r="8" spans="1:24" ht="15.75" x14ac:dyDescent="0.25">
      <c r="A8" s="4">
        <v>7</v>
      </c>
      <c r="B8" s="7">
        <v>6.9000000000000006E-2</v>
      </c>
      <c r="C8" s="5">
        <f t="shared" si="0"/>
        <v>7.2760000000000003E-3</v>
      </c>
      <c r="D8" s="3">
        <f t="shared" si="1"/>
        <v>7.2760000000000005E-2</v>
      </c>
      <c r="F8" s="8" t="s">
        <v>11</v>
      </c>
      <c r="H8" s="11" t="s">
        <v>24</v>
      </c>
      <c r="I8" s="4">
        <f>D4</f>
        <v>7.7600000000000002E-2</v>
      </c>
      <c r="J8" s="4">
        <f>D7</f>
        <v>7.3319999999999996E-2</v>
      </c>
      <c r="K8" s="4">
        <f>D10</f>
        <v>7.3359999999999995E-2</v>
      </c>
      <c r="L8" s="4">
        <f>D13</f>
        <v>0.22564000000000001</v>
      </c>
      <c r="M8" s="4">
        <f>D16</f>
        <v>8.1199999999999994E-2</v>
      </c>
      <c r="N8" s="4">
        <f>D19</f>
        <v>0.13243999999999997</v>
      </c>
      <c r="O8" s="4"/>
      <c r="P8" s="4"/>
      <c r="Q8" s="11" t="s">
        <v>24</v>
      </c>
      <c r="R8" s="4">
        <f>D22</f>
        <v>7.6799999999999993E-2</v>
      </c>
      <c r="S8" s="4">
        <f>D25</f>
        <v>7.2359999999999994E-2</v>
      </c>
      <c r="T8" s="4">
        <f>D28</f>
        <v>0.13016</v>
      </c>
      <c r="U8" s="4">
        <f>D31</f>
        <v>0.14191999999999999</v>
      </c>
      <c r="V8" s="4">
        <f>D34</f>
        <v>0.12435999999999998</v>
      </c>
      <c r="W8" s="4">
        <f>D37</f>
        <v>0.13016</v>
      </c>
      <c r="X8" s="4"/>
    </row>
    <row r="9" spans="1:24" x14ac:dyDescent="0.25">
      <c r="A9" s="4">
        <v>8</v>
      </c>
      <c r="B9" s="7">
        <v>9.0999999999999998E-2</v>
      </c>
      <c r="C9" s="5">
        <f t="shared" si="0"/>
        <v>7.3639999999999999E-3</v>
      </c>
      <c r="D9" s="3">
        <f t="shared" si="1"/>
        <v>7.3639999999999997E-2</v>
      </c>
      <c r="F9" s="4"/>
      <c r="H9" s="11" t="s">
        <v>25</v>
      </c>
      <c r="I9" s="4">
        <f>AVERAGE(I6:I8)</f>
        <v>7.8666666666666663E-2</v>
      </c>
      <c r="J9" s="4">
        <f t="shared" ref="J9:W9" si="2">AVERAGE(J6:J8)</f>
        <v>7.2439999999999991E-2</v>
      </c>
      <c r="K9" s="4">
        <f t="shared" si="2"/>
        <v>7.3253333333333337E-2</v>
      </c>
      <c r="L9" s="4">
        <f t="shared" si="2"/>
        <v>0.18998666666666666</v>
      </c>
      <c r="M9" s="4">
        <f t="shared" si="2"/>
        <v>0.1052</v>
      </c>
      <c r="N9" s="4">
        <f t="shared" si="2"/>
        <v>0.13874666666666666</v>
      </c>
      <c r="O9" s="4"/>
      <c r="P9" s="4"/>
      <c r="Q9" s="11" t="s">
        <v>25</v>
      </c>
      <c r="R9" s="4">
        <f t="shared" si="2"/>
        <v>7.9733333333333323E-2</v>
      </c>
      <c r="S9" s="4">
        <f t="shared" si="2"/>
        <v>7.288E-2</v>
      </c>
      <c r="T9" s="4">
        <f t="shared" si="2"/>
        <v>0.13716</v>
      </c>
      <c r="U9" s="4">
        <f t="shared" si="2"/>
        <v>0.16411999999999999</v>
      </c>
      <c r="V9" s="4">
        <f t="shared" si="2"/>
        <v>0.12154666666666665</v>
      </c>
      <c r="W9" s="4">
        <f t="shared" si="2"/>
        <v>0.13716</v>
      </c>
      <c r="X9" s="4"/>
    </row>
    <row r="10" spans="1:24" ht="15.75" x14ac:dyDescent="0.25">
      <c r="A10" s="4">
        <v>9</v>
      </c>
      <c r="B10" s="7">
        <v>8.4000000000000005E-2</v>
      </c>
      <c r="C10" s="5">
        <f t="shared" si="0"/>
        <v>7.3360000000000005E-3</v>
      </c>
      <c r="D10" s="3">
        <f t="shared" si="1"/>
        <v>7.3359999999999995E-2</v>
      </c>
      <c r="F10" s="8"/>
      <c r="H10" s="11" t="s">
        <v>26</v>
      </c>
      <c r="I10" s="4">
        <f>STDEV(I6,I7,I8)</f>
        <v>1.5143755588800719E-3</v>
      </c>
      <c r="J10" s="4">
        <f t="shared" ref="J10:W10" si="3">STDEV(J6,J7,J8)</f>
        <v>7.6315136113355741E-4</v>
      </c>
      <c r="K10" s="4">
        <f t="shared" si="3"/>
        <v>4.4959240800232497E-4</v>
      </c>
      <c r="L10" s="4">
        <f t="shared" si="3"/>
        <v>3.09363303145886E-2</v>
      </c>
      <c r="M10" s="4">
        <f t="shared" si="3"/>
        <v>2.1094074997496364E-2</v>
      </c>
      <c r="N10" s="4">
        <f t="shared" si="3"/>
        <v>6.6195266698861055E-3</v>
      </c>
      <c r="O10" s="4"/>
      <c r="P10" s="4"/>
      <c r="Q10" s="11" t="s">
        <v>26</v>
      </c>
      <c r="R10" s="4">
        <f t="shared" si="3"/>
        <v>2.5716402029314599E-3</v>
      </c>
      <c r="S10" s="4">
        <f t="shared" si="3"/>
        <v>5.8923679450625271E-4</v>
      </c>
      <c r="T10" s="4">
        <f t="shared" si="3"/>
        <v>7.1021123618258764E-3</v>
      </c>
      <c r="U10" s="4">
        <f t="shared" si="3"/>
        <v>1.9227521941217497E-2</v>
      </c>
      <c r="V10" s="4">
        <f t="shared" si="3"/>
        <v>2.4430581927848715E-3</v>
      </c>
      <c r="W10" s="4">
        <f t="shared" si="3"/>
        <v>7.1021123618258764E-3</v>
      </c>
      <c r="X10" s="4"/>
    </row>
    <row r="11" spans="1:24" ht="15.75" x14ac:dyDescent="0.25">
      <c r="A11" s="4">
        <v>10</v>
      </c>
      <c r="B11" s="7">
        <v>2.6019999999999999</v>
      </c>
      <c r="C11" s="5">
        <f t="shared" si="0"/>
        <v>1.7408E-2</v>
      </c>
      <c r="D11" s="3">
        <f t="shared" si="1"/>
        <v>0.17407999999999998</v>
      </c>
      <c r="F11" s="8" t="s">
        <v>12</v>
      </c>
      <c r="H11" s="11" t="s">
        <v>27</v>
      </c>
      <c r="I11" s="4">
        <f>I10/1.732</f>
        <v>8.7435078457278974E-4</v>
      </c>
      <c r="J11" s="4">
        <f t="shared" ref="J11:W11" si="4">J10/1.732</f>
        <v>4.4061856878380916E-4</v>
      </c>
      <c r="K11" s="4">
        <f t="shared" si="4"/>
        <v>2.5957991224152713E-4</v>
      </c>
      <c r="L11" s="4">
        <f t="shared" si="4"/>
        <v>1.7861622583480716E-2</v>
      </c>
      <c r="M11" s="4">
        <f t="shared" si="4"/>
        <v>1.2179027134813144E-2</v>
      </c>
      <c r="N11" s="4">
        <f t="shared" si="4"/>
        <v>3.8218976154076822E-3</v>
      </c>
      <c r="O11" s="4"/>
      <c r="P11" s="4"/>
      <c r="Q11" s="11" t="s">
        <v>27</v>
      </c>
      <c r="R11" s="4">
        <f t="shared" si="4"/>
        <v>1.4847807176278636E-3</v>
      </c>
      <c r="S11" s="4">
        <f t="shared" si="4"/>
        <v>3.4020600144702811E-4</v>
      </c>
      <c r="T11" s="4">
        <f t="shared" si="4"/>
        <v>4.1005267677978498E-3</v>
      </c>
      <c r="U11" s="4">
        <f t="shared" si="4"/>
        <v>1.1101340612712181E-2</v>
      </c>
      <c r="V11" s="4">
        <f t="shared" si="4"/>
        <v>1.4105416817464615E-3</v>
      </c>
      <c r="W11" s="4">
        <f t="shared" si="4"/>
        <v>4.1005267677978498E-3</v>
      </c>
      <c r="X11" s="4"/>
    </row>
    <row r="12" spans="1:24" ht="15.75" x14ac:dyDescent="0.25">
      <c r="A12" s="4">
        <v>11</v>
      </c>
      <c r="B12" s="7">
        <v>2.5059999999999998</v>
      </c>
      <c r="C12" s="5">
        <f t="shared" si="0"/>
        <v>1.7024000000000001E-2</v>
      </c>
      <c r="D12" s="3">
        <f t="shared" si="1"/>
        <v>0.17024</v>
      </c>
      <c r="F12" s="8"/>
    </row>
    <row r="13" spans="1:24" ht="15.75" x14ac:dyDescent="0.25">
      <c r="A13" s="4">
        <v>12</v>
      </c>
      <c r="B13" s="7">
        <v>3.891</v>
      </c>
      <c r="C13" s="5">
        <f t="shared" si="0"/>
        <v>2.2564000000000001E-2</v>
      </c>
      <c r="D13" s="3">
        <f t="shared" si="1"/>
        <v>0.22564000000000001</v>
      </c>
      <c r="F13" s="8"/>
      <c r="I13" s="5" t="s">
        <v>34</v>
      </c>
      <c r="J13" s="5" t="s">
        <v>35</v>
      </c>
    </row>
    <row r="14" spans="1:24" ht="15.75" x14ac:dyDescent="0.25">
      <c r="A14" s="4">
        <v>13</v>
      </c>
      <c r="B14" s="7">
        <v>1.27</v>
      </c>
      <c r="C14" s="5">
        <f t="shared" si="0"/>
        <v>1.208E-2</v>
      </c>
      <c r="D14" s="3">
        <f t="shared" si="1"/>
        <v>0.1208</v>
      </c>
      <c r="F14" s="8" t="s">
        <v>13</v>
      </c>
      <c r="H14" s="5" t="s">
        <v>28</v>
      </c>
      <c r="I14">
        <v>7.8666666666666663E-2</v>
      </c>
      <c r="J14">
        <v>7.9733333333333323E-2</v>
      </c>
    </row>
    <row r="15" spans="1:24" ht="15.75" x14ac:dyDescent="0.25">
      <c r="A15" s="4">
        <v>14</v>
      </c>
      <c r="B15" s="7">
        <v>1.0900000000000001</v>
      </c>
      <c r="C15" s="5">
        <f t="shared" si="0"/>
        <v>1.136E-2</v>
      </c>
      <c r="D15" s="3">
        <f t="shared" si="1"/>
        <v>0.11359999999999999</v>
      </c>
      <c r="F15" s="8"/>
      <c r="H15" s="5" t="s">
        <v>29</v>
      </c>
      <c r="I15">
        <v>7.2439999999999991E-2</v>
      </c>
      <c r="J15">
        <v>7.288E-2</v>
      </c>
    </row>
    <row r="16" spans="1:24" x14ac:dyDescent="0.25">
      <c r="A16" s="4">
        <v>15</v>
      </c>
      <c r="B16" s="7">
        <v>0.28000000000000003</v>
      </c>
      <c r="C16" s="5">
        <f t="shared" si="0"/>
        <v>8.1200000000000005E-3</v>
      </c>
      <c r="D16" s="3">
        <f t="shared" si="1"/>
        <v>8.1199999999999994E-2</v>
      </c>
      <c r="F16" s="4"/>
      <c r="H16" s="5" t="s">
        <v>30</v>
      </c>
      <c r="I16">
        <v>7.3253333333333337E-2</v>
      </c>
      <c r="J16">
        <v>0.13716</v>
      </c>
    </row>
    <row r="17" spans="1:10" x14ac:dyDescent="0.25">
      <c r="A17" s="4">
        <v>16</v>
      </c>
      <c r="B17" s="7">
        <v>1.704</v>
      </c>
      <c r="C17" s="5">
        <f t="shared" si="0"/>
        <v>1.3816E-2</v>
      </c>
      <c r="D17" s="3">
        <f t="shared" si="1"/>
        <v>0.13816000000000001</v>
      </c>
      <c r="F17" s="5" t="s">
        <v>14</v>
      </c>
      <c r="H17" s="5" t="s">
        <v>31</v>
      </c>
      <c r="I17">
        <v>0.18998666666666666</v>
      </c>
      <c r="J17">
        <v>0.16411999999999999</v>
      </c>
    </row>
    <row r="18" spans="1:10" x14ac:dyDescent="0.25">
      <c r="A18" s="4">
        <v>17</v>
      </c>
      <c r="B18" s="7">
        <v>1.891</v>
      </c>
      <c r="C18" s="5">
        <f t="shared" si="0"/>
        <v>1.4564000000000001E-2</v>
      </c>
      <c r="D18" s="3">
        <f t="shared" si="1"/>
        <v>0.14563999999999999</v>
      </c>
      <c r="F18" s="4"/>
      <c r="H18" s="5" t="s">
        <v>32</v>
      </c>
      <c r="I18">
        <v>0.1052</v>
      </c>
      <c r="J18">
        <v>0.12154666666666665</v>
      </c>
    </row>
    <row r="19" spans="1:10" x14ac:dyDescent="0.25">
      <c r="A19" s="4">
        <v>18</v>
      </c>
      <c r="B19" s="7">
        <v>1.5609999999999999</v>
      </c>
      <c r="C19" s="5">
        <f t="shared" si="0"/>
        <v>1.3243999999999999E-2</v>
      </c>
      <c r="D19" s="3">
        <f t="shared" si="1"/>
        <v>0.13243999999999997</v>
      </c>
      <c r="F19" s="4"/>
      <c r="H19" s="5" t="s">
        <v>33</v>
      </c>
      <c r="I19">
        <v>0.13874666666666666</v>
      </c>
      <c r="J19">
        <v>0.13716</v>
      </c>
    </row>
    <row r="20" spans="1:10" ht="15.75" x14ac:dyDescent="0.25">
      <c r="A20" s="4">
        <v>19</v>
      </c>
      <c r="B20" s="7">
        <v>0.27</v>
      </c>
      <c r="C20" s="5">
        <f t="shared" si="0"/>
        <v>8.0800000000000004E-3</v>
      </c>
      <c r="D20" s="3">
        <f t="shared" si="1"/>
        <v>8.0799999999999997E-2</v>
      </c>
      <c r="F20" s="8" t="s">
        <v>15</v>
      </c>
    </row>
    <row r="21" spans="1:10" ht="15.75" x14ac:dyDescent="0.25">
      <c r="A21" s="4">
        <v>20</v>
      </c>
      <c r="B21" s="7">
        <v>0.28999999999999998</v>
      </c>
      <c r="C21" s="5">
        <f t="shared" si="0"/>
        <v>8.1600000000000006E-3</v>
      </c>
      <c r="D21" s="3">
        <f t="shared" si="1"/>
        <v>8.1600000000000006E-2</v>
      </c>
      <c r="F21" s="8"/>
    </row>
    <row r="22" spans="1:10" ht="15.75" x14ac:dyDescent="0.25">
      <c r="A22" s="4">
        <v>21</v>
      </c>
      <c r="B22" s="7">
        <v>0.17</v>
      </c>
      <c r="C22" s="5">
        <f t="shared" si="0"/>
        <v>7.6800000000000002E-3</v>
      </c>
      <c r="D22" s="3">
        <f t="shared" si="1"/>
        <v>7.6799999999999993E-2</v>
      </c>
      <c r="F22" s="8"/>
      <c r="H22" s="5" t="s">
        <v>28</v>
      </c>
      <c r="I22" s="4">
        <v>8.7435078457278974E-4</v>
      </c>
      <c r="J22">
        <v>1.4847807176278636E-3</v>
      </c>
    </row>
    <row r="23" spans="1:10" ht="15.75" x14ac:dyDescent="0.25">
      <c r="A23" s="4">
        <v>22</v>
      </c>
      <c r="B23" s="7">
        <v>6.9000000000000006E-2</v>
      </c>
      <c r="C23" s="5">
        <f t="shared" si="0"/>
        <v>7.2760000000000003E-3</v>
      </c>
      <c r="D23" s="3">
        <f t="shared" si="1"/>
        <v>7.2760000000000005E-2</v>
      </c>
      <c r="F23" s="8" t="s">
        <v>10</v>
      </c>
      <c r="H23" s="5" t="s">
        <v>29</v>
      </c>
      <c r="I23">
        <v>4.4061856878380916E-4</v>
      </c>
      <c r="J23">
        <v>3.4020600144702811E-4</v>
      </c>
    </row>
    <row r="24" spans="1:10" ht="15.75" x14ac:dyDescent="0.25">
      <c r="A24" s="4">
        <v>23</v>
      </c>
      <c r="B24" s="7">
        <v>8.7999999999999995E-2</v>
      </c>
      <c r="C24" s="5">
        <f t="shared" si="0"/>
        <v>7.352E-3</v>
      </c>
      <c r="D24" s="3">
        <f t="shared" si="1"/>
        <v>7.3520000000000002E-2</v>
      </c>
      <c r="F24" s="8"/>
      <c r="H24" s="5" t="s">
        <v>30</v>
      </c>
      <c r="I24">
        <v>2.5957991224152713E-4</v>
      </c>
      <c r="J24">
        <v>4.1005267677978498E-3</v>
      </c>
    </row>
    <row r="25" spans="1:10" ht="15.75" x14ac:dyDescent="0.25">
      <c r="A25" s="4">
        <v>24</v>
      </c>
      <c r="B25" s="7">
        <v>5.8999999999999997E-2</v>
      </c>
      <c r="C25" s="5">
        <f t="shared" si="0"/>
        <v>7.2360000000000002E-3</v>
      </c>
      <c r="D25" s="3">
        <f t="shared" si="1"/>
        <v>7.2359999999999994E-2</v>
      </c>
      <c r="F25" s="8"/>
      <c r="H25" s="5" t="s">
        <v>31</v>
      </c>
      <c r="I25">
        <v>1.7861622583480716E-2</v>
      </c>
      <c r="J25">
        <v>1.1101340612712181E-2</v>
      </c>
    </row>
    <row r="26" spans="1:10" ht="15.75" x14ac:dyDescent="0.25">
      <c r="A26" s="4">
        <v>25</v>
      </c>
      <c r="B26" s="7">
        <v>1.859</v>
      </c>
      <c r="C26" s="5">
        <f t="shared" si="0"/>
        <v>1.4436000000000001E-2</v>
      </c>
      <c r="D26" s="3">
        <f t="shared" si="1"/>
        <v>0.14435999999999999</v>
      </c>
      <c r="F26" s="8" t="s">
        <v>11</v>
      </c>
      <c r="H26" s="5" t="s">
        <v>32</v>
      </c>
      <c r="I26">
        <v>1.2179027134813144E-2</v>
      </c>
      <c r="J26">
        <v>1.4105416817464615E-3</v>
      </c>
    </row>
    <row r="27" spans="1:10" x14ac:dyDescent="0.25">
      <c r="A27" s="4">
        <v>26</v>
      </c>
      <c r="B27" s="7">
        <v>1.6739999999999999</v>
      </c>
      <c r="C27" s="5">
        <f t="shared" si="0"/>
        <v>1.3696E-2</v>
      </c>
      <c r="D27" s="3">
        <f t="shared" si="1"/>
        <v>0.13696</v>
      </c>
      <c r="F27" s="4"/>
      <c r="H27" s="5" t="s">
        <v>33</v>
      </c>
      <c r="I27">
        <v>3.8218976154076822E-3</v>
      </c>
      <c r="J27">
        <v>4.1005267677978498E-3</v>
      </c>
    </row>
    <row r="28" spans="1:10" ht="15.75" x14ac:dyDescent="0.25">
      <c r="A28" s="4">
        <v>27</v>
      </c>
      <c r="B28" s="7">
        <v>1.504</v>
      </c>
      <c r="C28" s="5">
        <f t="shared" si="0"/>
        <v>1.3016E-2</v>
      </c>
      <c r="D28" s="3">
        <f t="shared" si="1"/>
        <v>0.13016</v>
      </c>
      <c r="F28" s="8"/>
    </row>
    <row r="29" spans="1:10" ht="15.75" x14ac:dyDescent="0.25">
      <c r="A29" s="4">
        <v>28</v>
      </c>
      <c r="B29" s="7">
        <v>2.637</v>
      </c>
      <c r="C29" s="5">
        <f t="shared" si="0"/>
        <v>1.7548000000000001E-2</v>
      </c>
      <c r="D29" s="3">
        <f t="shared" si="1"/>
        <v>0.17548</v>
      </c>
      <c r="F29" s="8" t="s">
        <v>12</v>
      </c>
    </row>
    <row r="30" spans="1:10" ht="15.75" x14ac:dyDescent="0.25">
      <c r="A30" s="4">
        <v>29</v>
      </c>
      <c r="B30" s="7">
        <v>2.6240000000000001</v>
      </c>
      <c r="C30" s="5">
        <f t="shared" si="0"/>
        <v>1.7496000000000001E-2</v>
      </c>
      <c r="D30" s="3">
        <f t="shared" si="1"/>
        <v>0.17496</v>
      </c>
      <c r="F30" s="8"/>
    </row>
    <row r="31" spans="1:10" ht="15.75" x14ac:dyDescent="0.25">
      <c r="A31" s="4">
        <v>30</v>
      </c>
      <c r="B31" s="7">
        <v>1.798</v>
      </c>
      <c r="C31" s="5">
        <f t="shared" si="0"/>
        <v>1.4192E-2</v>
      </c>
      <c r="D31" s="3">
        <f t="shared" si="1"/>
        <v>0.14191999999999999</v>
      </c>
      <c r="F31" s="8"/>
    </row>
    <row r="32" spans="1:10" ht="15.75" x14ac:dyDescent="0.25">
      <c r="A32" s="4">
        <v>31</v>
      </c>
      <c r="B32" s="7">
        <v>1.2490000000000001</v>
      </c>
      <c r="C32" s="5">
        <f t="shared" si="0"/>
        <v>1.1996E-2</v>
      </c>
      <c r="D32" s="3">
        <f t="shared" si="1"/>
        <v>0.11996</v>
      </c>
      <c r="F32" s="8" t="s">
        <v>13</v>
      </c>
    </row>
    <row r="33" spans="1:6" ht="15.75" x14ac:dyDescent="0.25">
      <c r="A33" s="4">
        <v>32</v>
      </c>
      <c r="B33" s="7">
        <v>1.258</v>
      </c>
      <c r="C33" s="5">
        <f t="shared" si="0"/>
        <v>1.2032000000000001E-2</v>
      </c>
      <c r="D33" s="3">
        <f t="shared" si="1"/>
        <v>0.12032000000000001</v>
      </c>
      <c r="F33" s="8"/>
    </row>
    <row r="34" spans="1:6" x14ac:dyDescent="0.25">
      <c r="A34" s="4">
        <v>33</v>
      </c>
      <c r="B34" s="7">
        <v>1.359</v>
      </c>
      <c r="C34" s="5">
        <f t="shared" si="0"/>
        <v>1.2435999999999999E-2</v>
      </c>
      <c r="D34" s="3">
        <f t="shared" si="1"/>
        <v>0.12435999999999998</v>
      </c>
      <c r="F34" s="4"/>
    </row>
    <row r="35" spans="1:6" x14ac:dyDescent="0.25">
      <c r="A35" s="4">
        <v>34</v>
      </c>
      <c r="B35" s="7">
        <v>1.859</v>
      </c>
      <c r="C35" s="5">
        <f t="shared" si="0"/>
        <v>1.4436000000000001E-2</v>
      </c>
      <c r="D35" s="3">
        <f t="shared" si="1"/>
        <v>0.14435999999999999</v>
      </c>
      <c r="F35" s="5" t="s">
        <v>14</v>
      </c>
    </row>
    <row r="36" spans="1:6" x14ac:dyDescent="0.25">
      <c r="A36" s="4">
        <v>35</v>
      </c>
      <c r="B36" s="7">
        <v>1.6739999999999999</v>
      </c>
      <c r="C36" s="5">
        <f t="shared" si="0"/>
        <v>1.3696E-2</v>
      </c>
      <c r="D36" s="3">
        <f t="shared" si="1"/>
        <v>0.13696</v>
      </c>
      <c r="F36" s="4"/>
    </row>
    <row r="37" spans="1:6" x14ac:dyDescent="0.25">
      <c r="A37" s="4">
        <v>36</v>
      </c>
      <c r="B37" s="7">
        <v>1.504</v>
      </c>
      <c r="C37" s="5">
        <f t="shared" si="0"/>
        <v>1.3016E-2</v>
      </c>
      <c r="D37" s="3">
        <f t="shared" si="1"/>
        <v>0.13016</v>
      </c>
      <c r="F37" s="4"/>
    </row>
    <row r="38" spans="1:6" x14ac:dyDescent="0.25">
      <c r="A38" s="4">
        <v>37</v>
      </c>
      <c r="B38" s="7">
        <v>0</v>
      </c>
      <c r="C38" s="5">
        <f t="shared" si="0"/>
        <v>7.0000000000000001E-3</v>
      </c>
      <c r="D38" s="3">
        <f t="shared" si="1"/>
        <v>6.9999999999999993E-2</v>
      </c>
      <c r="F38" s="4"/>
    </row>
    <row r="39" spans="1:6" x14ac:dyDescent="0.25">
      <c r="A39" s="4">
        <v>38</v>
      </c>
      <c r="B39" s="7">
        <v>0</v>
      </c>
      <c r="C39" s="5">
        <f t="shared" si="0"/>
        <v>7.0000000000000001E-3</v>
      </c>
      <c r="D39" s="3">
        <f t="shared" si="1"/>
        <v>6.9999999999999993E-2</v>
      </c>
      <c r="F39" s="4"/>
    </row>
    <row r="40" spans="1:6" x14ac:dyDescent="0.25">
      <c r="A40" s="4">
        <v>39</v>
      </c>
      <c r="B40" s="7">
        <v>0</v>
      </c>
      <c r="C40" s="5">
        <f t="shared" si="0"/>
        <v>7.0000000000000001E-3</v>
      </c>
      <c r="D40" s="3">
        <f t="shared" si="1"/>
        <v>6.9999999999999993E-2</v>
      </c>
      <c r="F40" s="4"/>
    </row>
    <row r="41" spans="1:6" x14ac:dyDescent="0.25">
      <c r="A41" s="4">
        <v>40</v>
      </c>
      <c r="B41" s="7">
        <v>0</v>
      </c>
      <c r="C41" s="5">
        <f t="shared" si="0"/>
        <v>7.0000000000000001E-3</v>
      </c>
      <c r="D41" s="3">
        <f t="shared" si="1"/>
        <v>6.9999999999999993E-2</v>
      </c>
      <c r="F41" s="4"/>
    </row>
    <row r="42" spans="1:6" x14ac:dyDescent="0.25">
      <c r="A42" s="4">
        <v>41</v>
      </c>
      <c r="B42" s="7">
        <v>0</v>
      </c>
      <c r="C42" s="5">
        <f t="shared" si="0"/>
        <v>7.0000000000000001E-3</v>
      </c>
      <c r="D42" s="3">
        <f t="shared" si="1"/>
        <v>6.9999999999999993E-2</v>
      </c>
      <c r="F42" s="4"/>
    </row>
    <row r="43" spans="1:6" x14ac:dyDescent="0.25">
      <c r="A43" s="4">
        <v>42</v>
      </c>
      <c r="B43" s="7">
        <v>0</v>
      </c>
      <c r="C43" s="5">
        <f t="shared" si="0"/>
        <v>7.0000000000000001E-3</v>
      </c>
      <c r="D43" s="3">
        <f t="shared" si="1"/>
        <v>6.9999999999999993E-2</v>
      </c>
      <c r="F43" s="4"/>
    </row>
    <row r="44" spans="1:6" x14ac:dyDescent="0.25">
      <c r="A44" s="4">
        <v>43</v>
      </c>
      <c r="B44" s="7">
        <v>0</v>
      </c>
      <c r="C44" s="5">
        <f t="shared" si="0"/>
        <v>7.0000000000000001E-3</v>
      </c>
      <c r="D44" s="3">
        <f t="shared" si="1"/>
        <v>6.9999999999999993E-2</v>
      </c>
      <c r="F44" s="4"/>
    </row>
    <row r="45" spans="1:6" x14ac:dyDescent="0.25">
      <c r="A45" s="4">
        <v>44</v>
      </c>
      <c r="B45" s="7">
        <v>0</v>
      </c>
      <c r="C45" s="5">
        <f t="shared" si="0"/>
        <v>7.0000000000000001E-3</v>
      </c>
      <c r="D45" s="3">
        <f t="shared" si="1"/>
        <v>6.9999999999999993E-2</v>
      </c>
      <c r="F45" s="4"/>
    </row>
    <row r="46" spans="1:6" x14ac:dyDescent="0.25">
      <c r="A46" s="4">
        <v>45</v>
      </c>
      <c r="B46" s="7">
        <v>0</v>
      </c>
      <c r="C46" s="5">
        <f t="shared" si="0"/>
        <v>7.0000000000000001E-3</v>
      </c>
      <c r="D46" s="3">
        <f t="shared" si="1"/>
        <v>6.9999999999999993E-2</v>
      </c>
      <c r="F46" s="4"/>
    </row>
    <row r="47" spans="1:6" x14ac:dyDescent="0.25">
      <c r="A47" s="4">
        <v>46</v>
      </c>
      <c r="B47" s="7">
        <v>0</v>
      </c>
      <c r="C47" s="5">
        <f t="shared" si="0"/>
        <v>7.0000000000000001E-3</v>
      </c>
      <c r="D47" s="3">
        <f t="shared" si="1"/>
        <v>6.9999999999999993E-2</v>
      </c>
      <c r="F47" s="4"/>
    </row>
    <row r="48" spans="1:6" x14ac:dyDescent="0.25">
      <c r="A48" s="4">
        <v>47</v>
      </c>
      <c r="B48" s="7">
        <v>0</v>
      </c>
      <c r="C48" s="5">
        <f t="shared" si="0"/>
        <v>7.0000000000000001E-3</v>
      </c>
      <c r="D48" s="3">
        <f t="shared" si="1"/>
        <v>6.9999999999999993E-2</v>
      </c>
      <c r="F48" s="4"/>
    </row>
    <row r="49" spans="1:6" x14ac:dyDescent="0.25">
      <c r="A49" s="4">
        <v>48</v>
      </c>
      <c r="B49" s="7">
        <v>0</v>
      </c>
      <c r="C49" s="5">
        <f t="shared" si="0"/>
        <v>7.0000000000000001E-3</v>
      </c>
      <c r="D49" s="3">
        <f t="shared" si="1"/>
        <v>6.9999999999999993E-2</v>
      </c>
      <c r="F49" s="4"/>
    </row>
    <row r="50" spans="1:6" x14ac:dyDescent="0.25">
      <c r="A50" s="4">
        <v>49</v>
      </c>
      <c r="B50" s="7">
        <v>0</v>
      </c>
      <c r="C50" s="5">
        <f t="shared" si="0"/>
        <v>7.0000000000000001E-3</v>
      </c>
      <c r="D50" s="3">
        <f t="shared" si="1"/>
        <v>6.9999999999999993E-2</v>
      </c>
      <c r="F50" s="4"/>
    </row>
    <row r="51" spans="1:6" x14ac:dyDescent="0.25">
      <c r="A51" s="4">
        <v>50</v>
      </c>
      <c r="B51" s="7">
        <v>0</v>
      </c>
      <c r="C51" s="5">
        <f t="shared" si="0"/>
        <v>7.0000000000000001E-3</v>
      </c>
      <c r="D51" s="3">
        <f t="shared" si="1"/>
        <v>6.9999999999999993E-2</v>
      </c>
      <c r="F51" s="4"/>
    </row>
    <row r="52" spans="1:6" x14ac:dyDescent="0.25">
      <c r="A52" s="4">
        <v>51</v>
      </c>
      <c r="B52" s="7">
        <v>0</v>
      </c>
      <c r="C52" s="5">
        <f t="shared" si="0"/>
        <v>7.0000000000000001E-3</v>
      </c>
      <c r="D52" s="3">
        <f t="shared" si="1"/>
        <v>6.9999999999999993E-2</v>
      </c>
      <c r="F52" s="4"/>
    </row>
    <row r="53" spans="1:6" x14ac:dyDescent="0.25">
      <c r="A53" s="4">
        <v>52</v>
      </c>
      <c r="B53" s="7">
        <v>0</v>
      </c>
      <c r="C53" s="5">
        <f t="shared" si="0"/>
        <v>7.0000000000000001E-3</v>
      </c>
      <c r="D53" s="3">
        <f t="shared" si="1"/>
        <v>6.9999999999999993E-2</v>
      </c>
      <c r="F53" s="4"/>
    </row>
    <row r="54" spans="1:6" x14ac:dyDescent="0.25">
      <c r="A54" s="4">
        <v>53</v>
      </c>
      <c r="B54" s="7">
        <v>0</v>
      </c>
      <c r="C54" s="5">
        <f t="shared" si="0"/>
        <v>7.0000000000000001E-3</v>
      </c>
      <c r="D54" s="3">
        <f t="shared" si="1"/>
        <v>6.9999999999999993E-2</v>
      </c>
      <c r="F54" s="4"/>
    </row>
    <row r="55" spans="1:6" x14ac:dyDescent="0.25">
      <c r="A55" s="4">
        <v>54</v>
      </c>
      <c r="B55" s="7">
        <v>0</v>
      </c>
      <c r="C55" s="5">
        <f t="shared" si="0"/>
        <v>7.0000000000000001E-3</v>
      </c>
      <c r="D55" s="3">
        <f t="shared" si="1"/>
        <v>6.9999999999999993E-2</v>
      </c>
      <c r="F55" s="4"/>
    </row>
    <row r="56" spans="1:6" x14ac:dyDescent="0.25">
      <c r="A56" s="4">
        <v>55</v>
      </c>
      <c r="B56" s="7">
        <v>0</v>
      </c>
      <c r="C56" s="5">
        <f t="shared" si="0"/>
        <v>7.0000000000000001E-3</v>
      </c>
      <c r="D56" s="3">
        <f t="shared" si="1"/>
        <v>6.9999999999999993E-2</v>
      </c>
      <c r="F56" s="4"/>
    </row>
    <row r="57" spans="1:6" x14ac:dyDescent="0.25">
      <c r="A57" s="4">
        <v>56</v>
      </c>
      <c r="B57" s="7">
        <v>0</v>
      </c>
      <c r="C57" s="5">
        <f t="shared" si="0"/>
        <v>7.0000000000000001E-3</v>
      </c>
      <c r="D57" s="3">
        <f t="shared" si="1"/>
        <v>6.9999999999999993E-2</v>
      </c>
      <c r="F57" s="4"/>
    </row>
    <row r="58" spans="1:6" x14ac:dyDescent="0.25">
      <c r="A58" s="4">
        <v>57</v>
      </c>
      <c r="B58" s="7">
        <v>0</v>
      </c>
      <c r="C58" s="5">
        <f t="shared" si="0"/>
        <v>7.0000000000000001E-3</v>
      </c>
      <c r="D58" s="3">
        <f t="shared" si="1"/>
        <v>6.9999999999999993E-2</v>
      </c>
      <c r="F58" s="4"/>
    </row>
    <row r="59" spans="1:6" x14ac:dyDescent="0.25">
      <c r="A59" s="4">
        <v>58</v>
      </c>
      <c r="B59" s="7">
        <v>0</v>
      </c>
      <c r="C59" s="5">
        <f t="shared" si="0"/>
        <v>7.0000000000000001E-3</v>
      </c>
      <c r="D59" s="3">
        <f t="shared" si="1"/>
        <v>6.9999999999999993E-2</v>
      </c>
      <c r="F59" s="4"/>
    </row>
    <row r="60" spans="1:6" x14ac:dyDescent="0.25">
      <c r="A60" s="4">
        <v>59</v>
      </c>
      <c r="B60" s="7">
        <v>0</v>
      </c>
      <c r="C60" s="5">
        <f t="shared" si="0"/>
        <v>7.0000000000000001E-3</v>
      </c>
      <c r="D60" s="3">
        <f t="shared" si="1"/>
        <v>6.9999999999999993E-2</v>
      </c>
      <c r="F60" s="4"/>
    </row>
    <row r="61" spans="1:6" x14ac:dyDescent="0.25">
      <c r="A61" s="4">
        <v>60</v>
      </c>
      <c r="B61" s="7">
        <v>0</v>
      </c>
      <c r="C61" s="5">
        <f t="shared" si="0"/>
        <v>7.0000000000000001E-3</v>
      </c>
      <c r="D61" s="3">
        <f t="shared" si="1"/>
        <v>6.9999999999999993E-2</v>
      </c>
      <c r="F61" s="4"/>
    </row>
    <row r="62" spans="1:6" x14ac:dyDescent="0.25">
      <c r="F62" s="4"/>
    </row>
    <row r="63" spans="1:6" x14ac:dyDescent="0.25">
      <c r="F63" s="4"/>
    </row>
    <row r="64" spans="1:6" x14ac:dyDescent="0.25">
      <c r="F64" s="4"/>
    </row>
    <row r="65" spans="6:6" x14ac:dyDescent="0.25">
      <c r="F65" s="4"/>
    </row>
    <row r="66" spans="6:6" x14ac:dyDescent="0.25">
      <c r="F66" s="4"/>
    </row>
    <row r="67" spans="6:6" x14ac:dyDescent="0.25">
      <c r="F67" s="4"/>
    </row>
    <row r="68" spans="6:6" x14ac:dyDescent="0.25">
      <c r="F68" s="4"/>
    </row>
    <row r="69" spans="6:6" x14ac:dyDescent="0.25">
      <c r="F69" s="4"/>
    </row>
    <row r="70" spans="6:6" x14ac:dyDescent="0.25">
      <c r="F70" s="4"/>
    </row>
    <row r="71" spans="6:6" x14ac:dyDescent="0.25">
      <c r="F71" s="4"/>
    </row>
    <row r="72" spans="6:6" x14ac:dyDescent="0.25">
      <c r="F72" s="4"/>
    </row>
    <row r="73" spans="6:6" x14ac:dyDescent="0.25">
      <c r="F73" s="4"/>
    </row>
    <row r="74" spans="6:6" x14ac:dyDescent="0.25">
      <c r="F74" s="4"/>
    </row>
    <row r="75" spans="6:6" x14ac:dyDescent="0.25">
      <c r="F75" s="4"/>
    </row>
    <row r="76" spans="6:6" x14ac:dyDescent="0.25">
      <c r="F76" s="4"/>
    </row>
    <row r="77" spans="6:6" x14ac:dyDescent="0.25">
      <c r="F77" s="4"/>
    </row>
    <row r="78" spans="6:6" x14ac:dyDescent="0.25">
      <c r="F78" s="4"/>
    </row>
    <row r="79" spans="6:6" x14ac:dyDescent="0.25">
      <c r="F79" s="4"/>
    </row>
    <row r="80" spans="6:6" x14ac:dyDescent="0.25">
      <c r="F80" s="4"/>
    </row>
    <row r="81" spans="6:6" x14ac:dyDescent="0.25">
      <c r="F81" s="4"/>
    </row>
    <row r="82" spans="6:6" x14ac:dyDescent="0.25">
      <c r="F82" s="4"/>
    </row>
    <row r="83" spans="6:6" x14ac:dyDescent="0.25">
      <c r="F83" s="4"/>
    </row>
    <row r="84" spans="6:6" x14ac:dyDescent="0.25">
      <c r="F84" s="4"/>
    </row>
    <row r="85" spans="6:6" x14ac:dyDescent="0.25">
      <c r="F85" s="4"/>
    </row>
    <row r="86" spans="6:6" x14ac:dyDescent="0.25">
      <c r="F86" s="4"/>
    </row>
    <row r="87" spans="6:6" x14ac:dyDescent="0.25">
      <c r="F87" s="4"/>
    </row>
    <row r="88" spans="6:6" x14ac:dyDescent="0.25">
      <c r="F88" s="4"/>
    </row>
    <row r="89" spans="6:6" x14ac:dyDescent="0.25">
      <c r="F89" s="4"/>
    </row>
    <row r="90" spans="6:6" x14ac:dyDescent="0.25">
      <c r="F90" s="4"/>
    </row>
    <row r="91" spans="6:6" x14ac:dyDescent="0.25">
      <c r="F91" s="4"/>
    </row>
    <row r="92" spans="6:6" x14ac:dyDescent="0.25">
      <c r="F92" s="4"/>
    </row>
    <row r="93" spans="6:6" x14ac:dyDescent="0.25">
      <c r="F93" s="4"/>
    </row>
    <row r="94" spans="6:6" x14ac:dyDescent="0.25">
      <c r="F94" s="4"/>
    </row>
    <row r="95" spans="6:6" x14ac:dyDescent="0.25">
      <c r="F95" s="4"/>
    </row>
    <row r="96" spans="6:6" x14ac:dyDescent="0.25">
      <c r="F96" s="4"/>
    </row>
    <row r="97" spans="6:6" x14ac:dyDescent="0.25">
      <c r="F97" s="4"/>
    </row>
  </sheetData>
  <mergeCells count="2">
    <mergeCell ref="J2:M3"/>
    <mergeCell ref="Q2:U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A797C-A8E0-472C-84C0-199D850C902D}">
  <dimension ref="A1:X88"/>
  <sheetViews>
    <sheetView topLeftCell="A7" workbookViewId="0">
      <selection activeCell="I13" sqref="I13:J13"/>
    </sheetView>
  </sheetViews>
  <sheetFormatPr defaultRowHeight="15" x14ac:dyDescent="0.25"/>
  <cols>
    <col min="3" max="3" width="10.42578125" customWidth="1"/>
    <col min="4" max="4" width="12.28515625" customWidth="1"/>
    <col min="6" max="6" width="14" customWidth="1"/>
    <col min="8" max="8" width="14.42578125" customWidth="1"/>
    <col min="9" max="9" width="11.5703125" customWidth="1"/>
    <col min="10" max="10" width="11.42578125" customWidth="1"/>
  </cols>
  <sheetData>
    <row r="1" spans="1:24" x14ac:dyDescent="0.25">
      <c r="A1" s="4" t="s">
        <v>7</v>
      </c>
      <c r="B1" s="7" t="s">
        <v>0</v>
      </c>
      <c r="C1" s="5" t="s">
        <v>1</v>
      </c>
      <c r="D1" s="7" t="s">
        <v>2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.75" x14ac:dyDescent="0.25">
      <c r="A2" s="4">
        <v>1</v>
      </c>
      <c r="B2" s="7">
        <v>0.312</v>
      </c>
      <c r="C2" s="5">
        <f>0.004*B2+0.007</f>
        <v>8.2480000000000001E-3</v>
      </c>
      <c r="D2" s="3">
        <f>C2/0.1</f>
        <v>8.2479999999999998E-2</v>
      </c>
      <c r="F2" s="8" t="s">
        <v>9</v>
      </c>
      <c r="H2" s="4"/>
      <c r="I2" s="4"/>
      <c r="J2" s="19" t="s">
        <v>16</v>
      </c>
      <c r="K2" s="20"/>
      <c r="L2" s="20"/>
      <c r="M2" s="20"/>
      <c r="N2" s="4"/>
      <c r="O2" s="4"/>
      <c r="P2" s="4"/>
      <c r="Q2" s="19" t="s">
        <v>17</v>
      </c>
      <c r="R2" s="20"/>
      <c r="S2" s="20"/>
      <c r="T2" s="20"/>
      <c r="U2" s="20"/>
      <c r="V2" s="4"/>
      <c r="W2" s="4"/>
      <c r="X2" s="4"/>
    </row>
    <row r="3" spans="1:24" ht="15.75" x14ac:dyDescent="0.25">
      <c r="A3" s="4">
        <v>2</v>
      </c>
      <c r="B3" s="7">
        <v>0.28999999999999998</v>
      </c>
      <c r="C3" s="5">
        <f t="shared" ref="C3:C61" si="0">0.004*B3+0.007</f>
        <v>8.1600000000000006E-3</v>
      </c>
      <c r="D3" s="3">
        <f t="shared" ref="D3:D61" si="1">C3/0.1</f>
        <v>8.1600000000000006E-2</v>
      </c>
      <c r="F3" s="8"/>
      <c r="H3" s="4"/>
      <c r="I3" s="4"/>
      <c r="J3" s="20"/>
      <c r="K3" s="20"/>
      <c r="L3" s="20"/>
      <c r="M3" s="20"/>
      <c r="N3" s="4"/>
      <c r="O3" s="4"/>
      <c r="P3" s="4"/>
      <c r="Q3" s="20"/>
      <c r="R3" s="20"/>
      <c r="S3" s="20"/>
      <c r="T3" s="20"/>
      <c r="U3" s="20"/>
      <c r="V3" s="4"/>
      <c r="W3" s="4"/>
      <c r="X3" s="4"/>
    </row>
    <row r="4" spans="1:24" ht="15.75" x14ac:dyDescent="0.25">
      <c r="A4" s="4">
        <v>3</v>
      </c>
      <c r="B4" s="7">
        <v>0.31</v>
      </c>
      <c r="C4" s="5">
        <f t="shared" si="0"/>
        <v>8.2400000000000008E-3</v>
      </c>
      <c r="D4" s="3">
        <f t="shared" si="1"/>
        <v>8.2400000000000001E-2</v>
      </c>
      <c r="F4" s="8"/>
      <c r="H4" s="4"/>
      <c r="I4" s="4"/>
      <c r="J4" s="9" t="s">
        <v>18</v>
      </c>
      <c r="K4" s="9"/>
      <c r="L4" s="9"/>
      <c r="M4" s="9" t="s">
        <v>19</v>
      </c>
      <c r="N4" s="9"/>
      <c r="O4" s="4"/>
      <c r="P4" s="4"/>
      <c r="Q4" s="4"/>
      <c r="R4" s="4"/>
      <c r="S4" s="9" t="s">
        <v>18</v>
      </c>
      <c r="T4" s="9"/>
      <c r="U4" s="9"/>
      <c r="V4" s="9" t="s">
        <v>19</v>
      </c>
      <c r="W4" s="9"/>
      <c r="X4" s="4"/>
    </row>
    <row r="5" spans="1:24" ht="15.75" x14ac:dyDescent="0.25">
      <c r="A5" s="4">
        <v>4</v>
      </c>
      <c r="B5" s="7">
        <v>4.1000000000000002E-2</v>
      </c>
      <c r="C5" s="5">
        <f t="shared" si="0"/>
        <v>7.1640000000000002E-3</v>
      </c>
      <c r="D5" s="3">
        <f t="shared" si="1"/>
        <v>7.1639999999999995E-2</v>
      </c>
      <c r="F5" s="8" t="s">
        <v>10</v>
      </c>
      <c r="H5" s="4"/>
      <c r="I5" s="10" t="s">
        <v>20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21</v>
      </c>
      <c r="O5" s="4"/>
      <c r="P5" s="4"/>
      <c r="Q5" s="4"/>
      <c r="R5" s="10" t="s">
        <v>20</v>
      </c>
      <c r="S5" s="10" t="s">
        <v>10</v>
      </c>
      <c r="T5" s="10" t="s">
        <v>11</v>
      </c>
      <c r="U5" s="10" t="s">
        <v>12</v>
      </c>
      <c r="V5" s="10" t="s">
        <v>13</v>
      </c>
      <c r="W5" s="10" t="s">
        <v>21</v>
      </c>
      <c r="X5" s="4"/>
    </row>
    <row r="6" spans="1:24" ht="15.75" x14ac:dyDescent="0.25">
      <c r="A6" s="4">
        <v>5</v>
      </c>
      <c r="B6" s="7">
        <v>5.1999999999999998E-2</v>
      </c>
      <c r="C6" s="5">
        <f t="shared" si="0"/>
        <v>7.208E-3</v>
      </c>
      <c r="D6" s="3">
        <f t="shared" si="1"/>
        <v>7.2079999999999991E-2</v>
      </c>
      <c r="F6" s="8"/>
      <c r="H6" s="11" t="s">
        <v>22</v>
      </c>
      <c r="I6" s="4">
        <f>D2</f>
        <v>8.2479999999999998E-2</v>
      </c>
      <c r="J6" s="4">
        <f>D5</f>
        <v>7.1639999999999995E-2</v>
      </c>
      <c r="K6" s="4">
        <f>D8</f>
        <v>0.15479999999999999</v>
      </c>
      <c r="L6" s="4">
        <f>D11</f>
        <v>0.14371999999999999</v>
      </c>
      <c r="M6" s="4">
        <f>D14</f>
        <v>0.11872000000000001</v>
      </c>
      <c r="N6" s="4">
        <f>D17</f>
        <v>0.15479999999999999</v>
      </c>
      <c r="O6" s="4"/>
      <c r="P6" s="4"/>
      <c r="Q6" s="11" t="s">
        <v>22</v>
      </c>
      <c r="R6" s="4">
        <f>D20</f>
        <v>7.9199999999999993E-2</v>
      </c>
      <c r="S6" s="4">
        <f>D23</f>
        <v>7.3359999999999995E-2</v>
      </c>
      <c r="T6" s="4">
        <f>D26</f>
        <v>7.2679999999999995E-2</v>
      </c>
      <c r="U6" s="4">
        <f>D29</f>
        <v>7.9240000000000005E-2</v>
      </c>
      <c r="V6" s="4">
        <f>D32</f>
        <v>0.10856</v>
      </c>
      <c r="W6" s="4">
        <f>D35</f>
        <v>0.14635999999999999</v>
      </c>
      <c r="X6" s="4"/>
    </row>
    <row r="7" spans="1:24" ht="15.75" x14ac:dyDescent="0.25">
      <c r="A7" s="4">
        <v>6</v>
      </c>
      <c r="B7" s="7">
        <v>7.0999999999999994E-2</v>
      </c>
      <c r="C7" s="5">
        <f t="shared" si="0"/>
        <v>7.2840000000000005E-3</v>
      </c>
      <c r="D7" s="3">
        <f t="shared" si="1"/>
        <v>7.2840000000000002E-2</v>
      </c>
      <c r="F7" s="8"/>
      <c r="H7" s="11" t="s">
        <v>23</v>
      </c>
      <c r="I7" s="4">
        <f>D3</f>
        <v>8.1600000000000006E-2</v>
      </c>
      <c r="J7" s="4">
        <f>D6</f>
        <v>7.2079999999999991E-2</v>
      </c>
      <c r="K7" s="4">
        <f>D9</f>
        <v>0.14759999999999998</v>
      </c>
      <c r="L7" s="4">
        <f>D12</f>
        <v>0.13452</v>
      </c>
      <c r="M7" s="4">
        <f>D15</f>
        <v>0.11452</v>
      </c>
      <c r="N7" s="4">
        <f>D18</f>
        <v>0.14759999999999998</v>
      </c>
      <c r="O7" s="4"/>
      <c r="P7" s="4"/>
      <c r="Q7" s="11" t="s">
        <v>23</v>
      </c>
      <c r="R7" s="4">
        <f>D21</f>
        <v>8.1679999999999989E-2</v>
      </c>
      <c r="S7" s="4">
        <f>D24</f>
        <v>7.2039999999999993E-2</v>
      </c>
      <c r="T7" s="4">
        <f>D27</f>
        <v>7.2959999999999997E-2</v>
      </c>
      <c r="U7" s="4">
        <f>D30</f>
        <v>0.14784</v>
      </c>
      <c r="V7" s="4">
        <f>D33</f>
        <v>0.12316000000000001</v>
      </c>
      <c r="W7" s="4">
        <f>D36</f>
        <v>0.13496</v>
      </c>
      <c r="X7" s="4"/>
    </row>
    <row r="8" spans="1:24" ht="15.75" x14ac:dyDescent="0.25">
      <c r="A8" s="4">
        <v>7</v>
      </c>
      <c r="B8" s="7">
        <v>2.12</v>
      </c>
      <c r="C8" s="5">
        <f t="shared" si="0"/>
        <v>1.5480000000000001E-2</v>
      </c>
      <c r="D8" s="3">
        <f t="shared" si="1"/>
        <v>0.15479999999999999</v>
      </c>
      <c r="F8" s="8" t="s">
        <v>11</v>
      </c>
      <c r="H8" s="11" t="s">
        <v>24</v>
      </c>
      <c r="I8" s="4">
        <f>D4</f>
        <v>8.2400000000000001E-2</v>
      </c>
      <c r="J8" s="4">
        <f>D7</f>
        <v>7.2840000000000002E-2</v>
      </c>
      <c r="K8" s="4">
        <f>D10</f>
        <v>0.11644000000000002</v>
      </c>
      <c r="L8" s="4">
        <f>D13</f>
        <v>0.14992</v>
      </c>
      <c r="M8" s="4">
        <f>D16</f>
        <v>0.11884</v>
      </c>
      <c r="N8" s="4">
        <f>D19</f>
        <v>0.11644000000000002</v>
      </c>
      <c r="O8" s="4"/>
      <c r="P8" s="4"/>
      <c r="Q8" s="11" t="s">
        <v>24</v>
      </c>
      <c r="R8" s="4">
        <f>D22</f>
        <v>7.6560000000000003E-2</v>
      </c>
      <c r="S8" s="4">
        <f>D25</f>
        <v>7.2639999999999996E-2</v>
      </c>
      <c r="T8" s="4">
        <f>D28</f>
        <v>7.22E-2</v>
      </c>
      <c r="U8" s="4">
        <f>D31</f>
        <v>0.14951999999999999</v>
      </c>
      <c r="V8" s="4">
        <f>D34</f>
        <v>0.11867999999999999</v>
      </c>
      <c r="W8" s="4">
        <f>D37</f>
        <v>0.11852000000000001</v>
      </c>
      <c r="X8" s="4"/>
    </row>
    <row r="9" spans="1:24" x14ac:dyDescent="0.25">
      <c r="A9" s="4">
        <v>8</v>
      </c>
      <c r="B9" s="7">
        <v>1.94</v>
      </c>
      <c r="C9" s="5">
        <f t="shared" si="0"/>
        <v>1.4759999999999999E-2</v>
      </c>
      <c r="D9" s="3">
        <f t="shared" si="1"/>
        <v>0.14759999999999998</v>
      </c>
      <c r="F9" s="4"/>
      <c r="H9" s="11" t="s">
        <v>25</v>
      </c>
      <c r="I9" s="4">
        <f>AVERAGE(I6:I8)</f>
        <v>8.2159999999999997E-2</v>
      </c>
      <c r="J9" s="4">
        <f t="shared" ref="J9:W9" si="2">AVERAGE(J6:J8)</f>
        <v>7.2186666666666663E-2</v>
      </c>
      <c r="K9" s="4">
        <f t="shared" si="2"/>
        <v>0.13961333333333334</v>
      </c>
      <c r="L9" s="4">
        <f t="shared" si="2"/>
        <v>0.14271999999999999</v>
      </c>
      <c r="M9" s="4">
        <f t="shared" si="2"/>
        <v>0.11736000000000001</v>
      </c>
      <c r="N9" s="4">
        <f t="shared" si="2"/>
        <v>0.13961333333333334</v>
      </c>
      <c r="O9" s="4"/>
      <c r="P9" s="4"/>
      <c r="Q9" s="11" t="s">
        <v>25</v>
      </c>
      <c r="R9" s="4">
        <f t="shared" si="2"/>
        <v>7.9146666666666657E-2</v>
      </c>
      <c r="S9" s="4">
        <f t="shared" si="2"/>
        <v>7.2679999999999981E-2</v>
      </c>
      <c r="T9" s="4">
        <f t="shared" si="2"/>
        <v>7.2613333333333321E-2</v>
      </c>
      <c r="U9" s="4">
        <f t="shared" si="2"/>
        <v>0.12553333333333333</v>
      </c>
      <c r="V9" s="4">
        <f t="shared" si="2"/>
        <v>0.1168</v>
      </c>
      <c r="W9" s="4">
        <f t="shared" si="2"/>
        <v>0.13328000000000001</v>
      </c>
      <c r="X9" s="4"/>
    </row>
    <row r="10" spans="1:24" ht="15.75" x14ac:dyDescent="0.25">
      <c r="A10" s="4">
        <v>9</v>
      </c>
      <c r="B10" s="7">
        <v>1.161</v>
      </c>
      <c r="C10" s="5">
        <f t="shared" si="0"/>
        <v>1.1644000000000002E-2</v>
      </c>
      <c r="D10" s="3">
        <f t="shared" si="1"/>
        <v>0.11644000000000002</v>
      </c>
      <c r="F10" s="8"/>
      <c r="H10" s="11" t="s">
        <v>26</v>
      </c>
      <c r="I10" s="4">
        <f>STDEV(I6,I7,I8)</f>
        <v>4.8662100242385372E-4</v>
      </c>
      <c r="J10" s="4">
        <f t="shared" ref="J10:W10" si="3">STDEV(J6,J7,J8)</f>
        <v>6.0706946335105513E-4</v>
      </c>
      <c r="K10" s="4">
        <f t="shared" si="3"/>
        <v>2.0389029730061483E-2</v>
      </c>
      <c r="L10" s="4">
        <f t="shared" si="3"/>
        <v>7.748548251124204E-3</v>
      </c>
      <c r="M10" s="4">
        <f t="shared" si="3"/>
        <v>2.4602438903490887E-3</v>
      </c>
      <c r="N10" s="4">
        <f t="shared" si="3"/>
        <v>2.0389029730061483E-2</v>
      </c>
      <c r="O10" s="4"/>
      <c r="P10" s="4"/>
      <c r="Q10" s="11" t="s">
        <v>26</v>
      </c>
      <c r="R10" s="4">
        <f t="shared" si="3"/>
        <v>2.560416632763757E-3</v>
      </c>
      <c r="S10" s="4">
        <f t="shared" si="3"/>
        <v>6.6090846567433306E-4</v>
      </c>
      <c r="T10" s="4">
        <f t="shared" si="3"/>
        <v>3.8436094147732003E-4</v>
      </c>
      <c r="U10" s="4">
        <f t="shared" si="3"/>
        <v>4.0100001662510321E-2</v>
      </c>
      <c r="V10" s="4">
        <f t="shared" si="3"/>
        <v>7.4793582612414011E-3</v>
      </c>
      <c r="W10" s="4">
        <f t="shared" si="3"/>
        <v>1.3995827949785595E-2</v>
      </c>
      <c r="X10" s="4"/>
    </row>
    <row r="11" spans="1:24" ht="15.75" x14ac:dyDescent="0.25">
      <c r="A11" s="4">
        <v>10</v>
      </c>
      <c r="B11" s="7">
        <v>1.843</v>
      </c>
      <c r="C11" s="5">
        <f t="shared" si="0"/>
        <v>1.4371999999999999E-2</v>
      </c>
      <c r="D11" s="3">
        <f t="shared" si="1"/>
        <v>0.14371999999999999</v>
      </c>
      <c r="F11" s="8" t="s">
        <v>12</v>
      </c>
      <c r="H11" s="11" t="s">
        <v>27</v>
      </c>
      <c r="I11" s="4">
        <f>I10/1.732</f>
        <v>2.8095900832786011E-4</v>
      </c>
      <c r="J11" s="4">
        <f t="shared" ref="J11:W11" si="4">J10/1.732</f>
        <v>3.5050199962532053E-4</v>
      </c>
      <c r="K11" s="4">
        <f t="shared" si="4"/>
        <v>1.1771957118973143E-2</v>
      </c>
      <c r="L11" s="4">
        <f t="shared" si="4"/>
        <v>4.4737576507645517E-3</v>
      </c>
      <c r="M11" s="4">
        <f t="shared" si="4"/>
        <v>1.4204641399244162E-3</v>
      </c>
      <c r="N11" s="4">
        <f t="shared" si="4"/>
        <v>1.1771957118973143E-2</v>
      </c>
      <c r="O11" s="4"/>
      <c r="P11" s="4"/>
      <c r="Q11" s="11" t="s">
        <v>27</v>
      </c>
      <c r="R11" s="4">
        <f t="shared" si="4"/>
        <v>1.4783005962839245E-3</v>
      </c>
      <c r="S11" s="4">
        <f t="shared" si="4"/>
        <v>3.8158687394591976E-4</v>
      </c>
      <c r="T11" s="4">
        <f t="shared" si="4"/>
        <v>2.219174027005312E-4</v>
      </c>
      <c r="U11" s="4">
        <f t="shared" si="4"/>
        <v>2.3152425902142219E-2</v>
      </c>
      <c r="V11" s="4">
        <f t="shared" si="4"/>
        <v>4.3183361785458438E-3</v>
      </c>
      <c r="W11" s="4">
        <f t="shared" si="4"/>
        <v>8.0807320726244778E-3</v>
      </c>
      <c r="X11" s="4"/>
    </row>
    <row r="12" spans="1:24" ht="15.75" x14ac:dyDescent="0.25">
      <c r="A12" s="4">
        <v>11</v>
      </c>
      <c r="B12" s="7">
        <v>1.613</v>
      </c>
      <c r="C12" s="5">
        <f t="shared" si="0"/>
        <v>1.3452E-2</v>
      </c>
      <c r="D12" s="3">
        <f t="shared" si="1"/>
        <v>0.13452</v>
      </c>
      <c r="F12" s="8"/>
    </row>
    <row r="13" spans="1:24" ht="15.75" x14ac:dyDescent="0.25">
      <c r="A13" s="4">
        <v>12</v>
      </c>
      <c r="B13" s="7">
        <v>1.998</v>
      </c>
      <c r="C13" s="5">
        <f t="shared" si="0"/>
        <v>1.4992000000000002E-2</v>
      </c>
      <c r="D13" s="3">
        <f t="shared" si="1"/>
        <v>0.14992</v>
      </c>
      <c r="F13" s="8"/>
      <c r="I13" s="5" t="s">
        <v>34</v>
      </c>
      <c r="J13" s="5" t="s">
        <v>35</v>
      </c>
    </row>
    <row r="14" spans="1:24" ht="15.75" x14ac:dyDescent="0.25">
      <c r="A14" s="4">
        <v>13</v>
      </c>
      <c r="B14" s="7">
        <v>1.218</v>
      </c>
      <c r="C14" s="5">
        <f t="shared" si="0"/>
        <v>1.1872000000000001E-2</v>
      </c>
      <c r="D14" s="3">
        <f t="shared" si="1"/>
        <v>0.11872000000000001</v>
      </c>
      <c r="F14" s="8" t="s">
        <v>13</v>
      </c>
      <c r="H14" s="5" t="s">
        <v>28</v>
      </c>
      <c r="I14">
        <v>8.2159999999999997E-2</v>
      </c>
      <c r="J14">
        <v>7.9146666666666657E-2</v>
      </c>
    </row>
    <row r="15" spans="1:24" ht="15.75" x14ac:dyDescent="0.25">
      <c r="A15" s="4">
        <v>14</v>
      </c>
      <c r="B15" s="7">
        <v>1.113</v>
      </c>
      <c r="C15" s="5">
        <f t="shared" si="0"/>
        <v>1.1452E-2</v>
      </c>
      <c r="D15" s="3">
        <f t="shared" si="1"/>
        <v>0.11452</v>
      </c>
      <c r="F15" s="8"/>
      <c r="H15" s="5" t="s">
        <v>29</v>
      </c>
      <c r="I15">
        <v>7.2186666666666663E-2</v>
      </c>
      <c r="J15">
        <v>7.2679999999999981E-2</v>
      </c>
    </row>
    <row r="16" spans="1:24" x14ac:dyDescent="0.25">
      <c r="A16" s="4">
        <v>15</v>
      </c>
      <c r="B16" s="7">
        <v>1.2210000000000001</v>
      </c>
      <c r="C16" s="5">
        <f t="shared" si="0"/>
        <v>1.1884E-2</v>
      </c>
      <c r="D16" s="3">
        <f t="shared" si="1"/>
        <v>0.11884</v>
      </c>
      <c r="F16" s="4"/>
      <c r="H16" s="5" t="s">
        <v>30</v>
      </c>
      <c r="I16">
        <v>0.13961333333333334</v>
      </c>
      <c r="J16">
        <v>7.2613333333333321E-2</v>
      </c>
    </row>
    <row r="17" spans="1:24" x14ac:dyDescent="0.25">
      <c r="A17" s="4">
        <v>16</v>
      </c>
      <c r="B17" s="7">
        <v>2.12</v>
      </c>
      <c r="C17" s="5">
        <f t="shared" si="0"/>
        <v>1.5480000000000001E-2</v>
      </c>
      <c r="D17" s="3">
        <f t="shared" si="1"/>
        <v>0.15479999999999999</v>
      </c>
      <c r="F17" s="5" t="s">
        <v>14</v>
      </c>
      <c r="H17" s="5" t="s">
        <v>31</v>
      </c>
      <c r="I17">
        <v>0.14271999999999999</v>
      </c>
      <c r="J17">
        <v>0.12553333333333333</v>
      </c>
    </row>
    <row r="18" spans="1:24" x14ac:dyDescent="0.25">
      <c r="A18" s="4">
        <v>17</v>
      </c>
      <c r="B18" s="7">
        <v>1.94</v>
      </c>
      <c r="C18" s="5">
        <f t="shared" si="0"/>
        <v>1.4759999999999999E-2</v>
      </c>
      <c r="D18" s="3">
        <f t="shared" si="1"/>
        <v>0.14759999999999998</v>
      </c>
      <c r="F18" s="4"/>
      <c r="H18" s="5" t="s">
        <v>32</v>
      </c>
      <c r="I18">
        <v>0.11736000000000001</v>
      </c>
      <c r="J18">
        <v>0.1168</v>
      </c>
    </row>
    <row r="19" spans="1:24" x14ac:dyDescent="0.25">
      <c r="A19" s="4">
        <v>18</v>
      </c>
      <c r="B19" s="7">
        <v>1.161</v>
      </c>
      <c r="C19" s="5">
        <f t="shared" si="0"/>
        <v>1.1644000000000002E-2</v>
      </c>
      <c r="D19" s="3">
        <f t="shared" si="1"/>
        <v>0.11644000000000002</v>
      </c>
      <c r="F19" s="4"/>
      <c r="H19" s="5" t="s">
        <v>33</v>
      </c>
      <c r="I19">
        <v>0.13961333333333334</v>
      </c>
      <c r="J19">
        <v>0.13328000000000001</v>
      </c>
    </row>
    <row r="20" spans="1:24" ht="15.75" x14ac:dyDescent="0.25">
      <c r="A20" s="4">
        <v>19</v>
      </c>
      <c r="B20" s="7">
        <v>0.23</v>
      </c>
      <c r="C20" s="5">
        <f t="shared" si="0"/>
        <v>7.92E-3</v>
      </c>
      <c r="D20" s="3">
        <f t="shared" si="1"/>
        <v>7.9199999999999993E-2</v>
      </c>
      <c r="F20" s="8" t="s">
        <v>15</v>
      </c>
      <c r="H20" s="4"/>
    </row>
    <row r="21" spans="1:24" ht="15.75" x14ac:dyDescent="0.25">
      <c r="A21" s="4">
        <v>20</v>
      </c>
      <c r="B21" s="7">
        <v>0.29199999999999998</v>
      </c>
      <c r="C21" s="5">
        <f t="shared" si="0"/>
        <v>8.1679999999999999E-3</v>
      </c>
      <c r="D21" s="3">
        <f t="shared" si="1"/>
        <v>8.1679999999999989E-2</v>
      </c>
      <c r="F21" s="8"/>
      <c r="H21" s="4"/>
    </row>
    <row r="22" spans="1:24" ht="15.75" x14ac:dyDescent="0.25">
      <c r="A22" s="4">
        <v>21</v>
      </c>
      <c r="B22" s="7">
        <v>0.16400000000000001</v>
      </c>
      <c r="C22" s="5">
        <f t="shared" si="0"/>
        <v>7.6560000000000005E-3</v>
      </c>
      <c r="D22" s="3">
        <f t="shared" si="1"/>
        <v>7.6560000000000003E-2</v>
      </c>
      <c r="F22" s="8"/>
      <c r="H22" s="5" t="s">
        <v>28</v>
      </c>
      <c r="I22">
        <v>2.8095900832786011E-4</v>
      </c>
      <c r="J22">
        <v>1.4783005962839245E-3</v>
      </c>
    </row>
    <row r="23" spans="1:24" ht="15.75" x14ac:dyDescent="0.25">
      <c r="A23" s="4">
        <v>22</v>
      </c>
      <c r="B23" s="7">
        <v>8.4000000000000005E-2</v>
      </c>
      <c r="C23" s="5">
        <f t="shared" si="0"/>
        <v>7.3360000000000005E-3</v>
      </c>
      <c r="D23" s="3">
        <f t="shared" si="1"/>
        <v>7.3359999999999995E-2</v>
      </c>
      <c r="F23" s="8" t="s">
        <v>10</v>
      </c>
      <c r="H23" s="5" t="s">
        <v>29</v>
      </c>
      <c r="I23">
        <v>3.5050199962532053E-4</v>
      </c>
      <c r="J23">
        <v>3.8158687394591976E-4</v>
      </c>
    </row>
    <row r="24" spans="1:24" ht="15.75" x14ac:dyDescent="0.25">
      <c r="A24" s="4">
        <v>23</v>
      </c>
      <c r="B24" s="7">
        <v>5.0999999999999997E-2</v>
      </c>
      <c r="C24" s="5">
        <f>0.004*B24+0.007</f>
        <v>7.2040000000000003E-3</v>
      </c>
      <c r="D24" s="3">
        <f t="shared" si="1"/>
        <v>7.2039999999999993E-2</v>
      </c>
      <c r="F24" s="8"/>
      <c r="G24" s="12"/>
      <c r="H24" s="5" t="s">
        <v>30</v>
      </c>
      <c r="I24" s="12">
        <v>1.1771957118973143E-2</v>
      </c>
      <c r="J24" s="12">
        <v>2.219174027005312E-4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5.75" x14ac:dyDescent="0.25">
      <c r="A25" s="4">
        <v>24</v>
      </c>
      <c r="B25" s="7">
        <v>6.6000000000000003E-2</v>
      </c>
      <c r="C25" s="5">
        <f>0.004*B25+0.007</f>
        <v>7.2640000000000005E-3</v>
      </c>
      <c r="D25" s="3">
        <f t="shared" si="1"/>
        <v>7.2639999999999996E-2</v>
      </c>
      <c r="F25" s="8"/>
      <c r="G25" s="12"/>
      <c r="H25" s="5" t="s">
        <v>31</v>
      </c>
      <c r="I25" s="12">
        <v>4.4737576507645517E-3</v>
      </c>
      <c r="J25" s="12">
        <v>2.3152425902142219E-2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5.75" x14ac:dyDescent="0.25">
      <c r="A26" s="4">
        <v>25</v>
      </c>
      <c r="B26" s="7">
        <v>6.7000000000000004E-2</v>
      </c>
      <c r="C26" s="5">
        <f>0.004*B26+0.007</f>
        <v>7.2680000000000002E-3</v>
      </c>
      <c r="D26" s="3">
        <f t="shared" si="1"/>
        <v>7.2679999999999995E-2</v>
      </c>
      <c r="F26" s="8" t="s">
        <v>11</v>
      </c>
      <c r="G26" s="12"/>
      <c r="H26" s="5" t="s">
        <v>32</v>
      </c>
      <c r="I26" s="12">
        <v>1.4204641399244162E-3</v>
      </c>
      <c r="J26" s="14">
        <v>4.3183361785458438E-3</v>
      </c>
      <c r="K26" s="15"/>
      <c r="L26" s="15"/>
      <c r="M26" s="15"/>
      <c r="N26" s="12"/>
      <c r="O26" s="12"/>
      <c r="P26" s="12"/>
      <c r="Q26" s="14"/>
      <c r="R26" s="15"/>
      <c r="S26" s="15"/>
      <c r="T26" s="15"/>
      <c r="U26" s="15"/>
      <c r="V26" s="12"/>
      <c r="W26" s="12"/>
      <c r="X26" s="12"/>
    </row>
    <row r="27" spans="1:24" x14ac:dyDescent="0.25">
      <c r="A27" s="4">
        <v>26</v>
      </c>
      <c r="B27" s="7">
        <v>7.3999999999999996E-2</v>
      </c>
      <c r="C27" s="5">
        <f t="shared" si="0"/>
        <v>7.2960000000000004E-3</v>
      </c>
      <c r="D27" s="3">
        <f t="shared" si="1"/>
        <v>7.2959999999999997E-2</v>
      </c>
      <c r="F27" s="4"/>
      <c r="G27" s="12"/>
      <c r="H27" s="5" t="s">
        <v>33</v>
      </c>
      <c r="I27" s="12">
        <v>1.1771957118973143E-2</v>
      </c>
      <c r="J27" s="15">
        <v>8.0807320726244778E-3</v>
      </c>
      <c r="K27" s="15"/>
      <c r="L27" s="15"/>
      <c r="M27" s="15"/>
      <c r="N27" s="12"/>
      <c r="O27" s="12"/>
      <c r="P27" s="12"/>
      <c r="Q27" s="15"/>
      <c r="R27" s="15"/>
      <c r="S27" s="15"/>
      <c r="T27" s="15"/>
      <c r="U27" s="15"/>
      <c r="V27" s="12"/>
      <c r="W27" s="12"/>
      <c r="X27" s="12"/>
    </row>
    <row r="28" spans="1:24" ht="15.75" x14ac:dyDescent="0.25">
      <c r="A28" s="4">
        <v>27</v>
      </c>
      <c r="B28" s="7">
        <v>5.5E-2</v>
      </c>
      <c r="C28" s="5">
        <f t="shared" si="0"/>
        <v>7.2199999999999999E-3</v>
      </c>
      <c r="D28" s="3">
        <f t="shared" si="1"/>
        <v>7.22E-2</v>
      </c>
      <c r="F28" s="8"/>
      <c r="G28" s="12"/>
      <c r="H28" s="12"/>
      <c r="I28" s="12"/>
      <c r="J28" s="13"/>
      <c r="K28" s="13"/>
      <c r="L28" s="13"/>
      <c r="M28" s="13"/>
      <c r="N28" s="13"/>
      <c r="O28" s="12"/>
      <c r="P28" s="12"/>
      <c r="Q28" s="12"/>
      <c r="R28" s="12"/>
      <c r="S28" s="13"/>
      <c r="T28" s="13"/>
      <c r="U28" s="13"/>
      <c r="V28" s="13"/>
      <c r="W28" s="13"/>
      <c r="X28" s="12"/>
    </row>
    <row r="29" spans="1:24" ht="15.75" x14ac:dyDescent="0.25">
      <c r="A29" s="4">
        <v>28</v>
      </c>
      <c r="B29" s="7">
        <v>0.23100000000000001</v>
      </c>
      <c r="C29" s="5">
        <f t="shared" si="0"/>
        <v>7.9240000000000005E-3</v>
      </c>
      <c r="D29" s="3">
        <f t="shared" si="1"/>
        <v>7.9240000000000005E-2</v>
      </c>
      <c r="F29" s="8" t="s">
        <v>12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5.75" x14ac:dyDescent="0.25">
      <c r="A30" s="4">
        <v>29</v>
      </c>
      <c r="B30" s="7">
        <v>1.946</v>
      </c>
      <c r="C30" s="5">
        <f t="shared" si="0"/>
        <v>1.4784E-2</v>
      </c>
      <c r="D30" s="3">
        <f t="shared" si="1"/>
        <v>0.14784</v>
      </c>
      <c r="F30" s="8"/>
      <c r="G30" s="12"/>
      <c r="H30" s="13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2"/>
      <c r="T30" s="12"/>
      <c r="U30" s="12"/>
      <c r="V30" s="12"/>
      <c r="W30" s="12"/>
      <c r="X30" s="12"/>
    </row>
    <row r="31" spans="1:24" ht="15.75" x14ac:dyDescent="0.25">
      <c r="A31" s="4">
        <v>30</v>
      </c>
      <c r="B31" s="7">
        <v>1.988</v>
      </c>
      <c r="C31" s="5">
        <f t="shared" si="0"/>
        <v>1.4952E-2</v>
      </c>
      <c r="D31" s="3">
        <f t="shared" si="1"/>
        <v>0.14951999999999999</v>
      </c>
      <c r="F31" s="8"/>
      <c r="G31" s="12"/>
      <c r="H31" s="13"/>
      <c r="I31" s="12"/>
      <c r="J31" s="12"/>
      <c r="K31" s="12"/>
      <c r="L31" s="12"/>
      <c r="M31" s="12"/>
      <c r="N31" s="12"/>
      <c r="O31" s="12"/>
      <c r="P31" s="12"/>
      <c r="Q31" s="13"/>
      <c r="R31" s="12"/>
      <c r="S31" s="12"/>
      <c r="T31" s="12"/>
      <c r="U31" s="12"/>
      <c r="V31" s="12"/>
      <c r="W31" s="12"/>
      <c r="X31" s="12"/>
    </row>
    <row r="32" spans="1:24" ht="15.75" x14ac:dyDescent="0.25">
      <c r="A32" s="4">
        <v>31</v>
      </c>
      <c r="B32" s="7">
        <v>0.96399999999999997</v>
      </c>
      <c r="C32" s="5">
        <f t="shared" si="0"/>
        <v>1.0856000000000001E-2</v>
      </c>
      <c r="D32" s="3">
        <f t="shared" si="1"/>
        <v>0.10856</v>
      </c>
      <c r="F32" s="8" t="s">
        <v>13</v>
      </c>
      <c r="G32" s="12"/>
      <c r="H32" s="13"/>
      <c r="I32" s="12"/>
      <c r="J32" s="12"/>
      <c r="K32" s="12"/>
      <c r="L32" s="12"/>
      <c r="M32" s="12"/>
      <c r="N32" s="12"/>
      <c r="O32" s="12"/>
      <c r="P32" s="12"/>
      <c r="Q32" s="13"/>
      <c r="R32" s="12"/>
      <c r="S32" s="12"/>
      <c r="T32" s="12"/>
      <c r="U32" s="12"/>
      <c r="V32" s="12"/>
      <c r="W32" s="12"/>
      <c r="X32" s="12"/>
    </row>
    <row r="33" spans="1:24" ht="15.75" x14ac:dyDescent="0.25">
      <c r="A33" s="4">
        <v>32</v>
      </c>
      <c r="B33" s="7">
        <v>1.329</v>
      </c>
      <c r="C33" s="5">
        <f t="shared" si="0"/>
        <v>1.2316000000000001E-2</v>
      </c>
      <c r="D33" s="3">
        <f t="shared" si="1"/>
        <v>0.12316000000000001</v>
      </c>
      <c r="F33" s="8"/>
      <c r="G33" s="12"/>
      <c r="H33" s="13"/>
      <c r="I33" s="12"/>
      <c r="J33" s="12"/>
      <c r="K33" s="12"/>
      <c r="L33" s="12"/>
      <c r="M33" s="12"/>
      <c r="N33" s="12"/>
      <c r="O33" s="12"/>
      <c r="P33" s="12"/>
      <c r="Q33" s="13"/>
      <c r="R33" s="12"/>
      <c r="S33" s="12"/>
      <c r="T33" s="12"/>
      <c r="U33" s="12"/>
      <c r="V33" s="12"/>
      <c r="W33" s="12"/>
      <c r="X33" s="12"/>
    </row>
    <row r="34" spans="1:24" x14ac:dyDescent="0.25">
      <c r="A34" s="4">
        <v>33</v>
      </c>
      <c r="B34" s="7">
        <v>1.2170000000000001</v>
      </c>
      <c r="C34" s="5">
        <f t="shared" si="0"/>
        <v>1.1868E-2</v>
      </c>
      <c r="D34" s="3">
        <f t="shared" si="1"/>
        <v>0.11867999999999999</v>
      </c>
      <c r="F34" s="4"/>
      <c r="G34" s="12"/>
      <c r="H34" s="13"/>
      <c r="I34" s="12"/>
      <c r="J34" s="12"/>
      <c r="K34" s="12"/>
      <c r="L34" s="12"/>
      <c r="M34" s="12"/>
      <c r="N34" s="12"/>
      <c r="O34" s="12"/>
      <c r="P34" s="12"/>
      <c r="Q34" s="13"/>
      <c r="R34" s="12"/>
      <c r="S34" s="12"/>
      <c r="T34" s="12"/>
      <c r="U34" s="12"/>
      <c r="V34" s="12"/>
      <c r="W34" s="12"/>
      <c r="X34" s="12"/>
    </row>
    <row r="35" spans="1:24" x14ac:dyDescent="0.25">
      <c r="A35" s="4">
        <v>34</v>
      </c>
      <c r="B35" s="7">
        <v>1.909</v>
      </c>
      <c r="C35" s="5">
        <f t="shared" si="0"/>
        <v>1.4636E-2</v>
      </c>
      <c r="D35" s="3">
        <f t="shared" si="1"/>
        <v>0.14635999999999999</v>
      </c>
      <c r="F35" s="5" t="s">
        <v>14</v>
      </c>
      <c r="G35" s="12"/>
      <c r="H35" s="13"/>
      <c r="I35" s="12"/>
      <c r="J35" s="12"/>
      <c r="K35" s="12"/>
      <c r="L35" s="12"/>
      <c r="M35" s="12"/>
      <c r="N35" s="12"/>
      <c r="O35" s="12"/>
      <c r="P35" s="12"/>
      <c r="Q35" s="13"/>
      <c r="R35" s="12"/>
      <c r="S35" s="12"/>
      <c r="T35" s="12"/>
      <c r="U35" s="12"/>
      <c r="V35" s="12"/>
      <c r="W35" s="12"/>
      <c r="X35" s="12"/>
    </row>
    <row r="36" spans="1:24" x14ac:dyDescent="0.25">
      <c r="A36" s="4">
        <v>35</v>
      </c>
      <c r="B36" s="7">
        <v>1.6240000000000001</v>
      </c>
      <c r="C36" s="5">
        <f t="shared" si="0"/>
        <v>1.3496000000000001E-2</v>
      </c>
      <c r="D36" s="3">
        <f t="shared" si="1"/>
        <v>0.13496</v>
      </c>
      <c r="F36" s="4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x14ac:dyDescent="0.25">
      <c r="A37" s="4">
        <v>36</v>
      </c>
      <c r="B37" s="7">
        <v>1.2130000000000001</v>
      </c>
      <c r="C37" s="5">
        <f t="shared" si="0"/>
        <v>1.1852000000000001E-2</v>
      </c>
      <c r="D37" s="3">
        <f t="shared" si="1"/>
        <v>0.11852000000000001</v>
      </c>
      <c r="F37" s="4"/>
    </row>
    <row r="38" spans="1:24" x14ac:dyDescent="0.25">
      <c r="A38" s="4">
        <v>37</v>
      </c>
      <c r="B38" s="7">
        <v>0</v>
      </c>
      <c r="C38" s="5">
        <f t="shared" si="0"/>
        <v>7.0000000000000001E-3</v>
      </c>
      <c r="D38" s="3">
        <f t="shared" si="1"/>
        <v>6.9999999999999993E-2</v>
      </c>
      <c r="F38" s="4"/>
    </row>
    <row r="39" spans="1:24" x14ac:dyDescent="0.25">
      <c r="A39" s="4">
        <v>38</v>
      </c>
      <c r="B39" s="7">
        <v>0</v>
      </c>
      <c r="C39" s="5">
        <f t="shared" si="0"/>
        <v>7.0000000000000001E-3</v>
      </c>
      <c r="D39" s="3">
        <f t="shared" si="1"/>
        <v>6.9999999999999993E-2</v>
      </c>
      <c r="F39" s="4"/>
    </row>
    <row r="40" spans="1:24" x14ac:dyDescent="0.25">
      <c r="A40" s="4">
        <v>39</v>
      </c>
      <c r="B40" s="7">
        <v>0</v>
      </c>
      <c r="C40" s="5">
        <f t="shared" si="0"/>
        <v>7.0000000000000001E-3</v>
      </c>
      <c r="D40" s="3">
        <f t="shared" si="1"/>
        <v>6.9999999999999993E-2</v>
      </c>
      <c r="F40" s="4"/>
    </row>
    <row r="41" spans="1:24" x14ac:dyDescent="0.25">
      <c r="A41" s="4">
        <v>40</v>
      </c>
      <c r="B41" s="7">
        <v>0</v>
      </c>
      <c r="C41" s="5">
        <f t="shared" si="0"/>
        <v>7.0000000000000001E-3</v>
      </c>
      <c r="D41" s="3">
        <f t="shared" si="1"/>
        <v>6.9999999999999993E-2</v>
      </c>
      <c r="F41" s="4"/>
    </row>
    <row r="42" spans="1:24" x14ac:dyDescent="0.25">
      <c r="A42" s="4">
        <v>41</v>
      </c>
      <c r="B42" s="7">
        <v>0</v>
      </c>
      <c r="C42" s="5">
        <f t="shared" si="0"/>
        <v>7.0000000000000001E-3</v>
      </c>
      <c r="D42" s="3">
        <f t="shared" si="1"/>
        <v>6.9999999999999993E-2</v>
      </c>
      <c r="F42" s="4"/>
    </row>
    <row r="43" spans="1:24" x14ac:dyDescent="0.25">
      <c r="A43" s="4">
        <v>42</v>
      </c>
      <c r="B43" s="7">
        <v>0</v>
      </c>
      <c r="C43" s="5">
        <f t="shared" si="0"/>
        <v>7.0000000000000001E-3</v>
      </c>
      <c r="D43" s="3">
        <f t="shared" si="1"/>
        <v>6.9999999999999993E-2</v>
      </c>
      <c r="F43" s="4"/>
    </row>
    <row r="44" spans="1:24" x14ac:dyDescent="0.25">
      <c r="A44" s="4">
        <v>43</v>
      </c>
      <c r="B44" s="7">
        <v>0</v>
      </c>
      <c r="C44" s="5">
        <f t="shared" si="0"/>
        <v>7.0000000000000001E-3</v>
      </c>
      <c r="D44" s="3">
        <f t="shared" si="1"/>
        <v>6.9999999999999993E-2</v>
      </c>
      <c r="F44" s="4"/>
    </row>
    <row r="45" spans="1:24" x14ac:dyDescent="0.25">
      <c r="A45" s="4">
        <v>44</v>
      </c>
      <c r="B45" s="7">
        <v>0</v>
      </c>
      <c r="C45" s="5">
        <f t="shared" si="0"/>
        <v>7.0000000000000001E-3</v>
      </c>
      <c r="D45" s="3">
        <f t="shared" si="1"/>
        <v>6.9999999999999993E-2</v>
      </c>
      <c r="F45" s="4"/>
    </row>
    <row r="46" spans="1:24" x14ac:dyDescent="0.25">
      <c r="A46" s="4">
        <v>45</v>
      </c>
      <c r="B46" s="7">
        <v>0</v>
      </c>
      <c r="C46" s="5">
        <f t="shared" si="0"/>
        <v>7.0000000000000001E-3</v>
      </c>
      <c r="D46" s="3">
        <f t="shared" si="1"/>
        <v>6.9999999999999993E-2</v>
      </c>
      <c r="F46" s="4"/>
    </row>
    <row r="47" spans="1:24" x14ac:dyDescent="0.25">
      <c r="A47" s="4">
        <v>46</v>
      </c>
      <c r="B47" s="7">
        <v>0</v>
      </c>
      <c r="C47" s="5">
        <f t="shared" si="0"/>
        <v>7.0000000000000001E-3</v>
      </c>
      <c r="D47" s="3">
        <f t="shared" si="1"/>
        <v>6.9999999999999993E-2</v>
      </c>
      <c r="F47" s="4"/>
    </row>
    <row r="48" spans="1:24" x14ac:dyDescent="0.25">
      <c r="A48" s="4">
        <v>47</v>
      </c>
      <c r="B48" s="7">
        <v>0</v>
      </c>
      <c r="C48" s="5">
        <f t="shared" si="0"/>
        <v>7.0000000000000001E-3</v>
      </c>
      <c r="D48" s="3">
        <f t="shared" si="1"/>
        <v>6.9999999999999993E-2</v>
      </c>
      <c r="F48" s="4"/>
    </row>
    <row r="49" spans="1:6" x14ac:dyDescent="0.25">
      <c r="A49" s="4">
        <v>48</v>
      </c>
      <c r="B49" s="7">
        <v>0</v>
      </c>
      <c r="C49" s="5">
        <f t="shared" si="0"/>
        <v>7.0000000000000001E-3</v>
      </c>
      <c r="D49" s="3">
        <f t="shared" si="1"/>
        <v>6.9999999999999993E-2</v>
      </c>
      <c r="F49" s="4"/>
    </row>
    <row r="50" spans="1:6" x14ac:dyDescent="0.25">
      <c r="A50" s="4">
        <v>49</v>
      </c>
      <c r="B50" s="7">
        <v>0</v>
      </c>
      <c r="C50" s="5">
        <f t="shared" si="0"/>
        <v>7.0000000000000001E-3</v>
      </c>
      <c r="D50" s="3">
        <f t="shared" si="1"/>
        <v>6.9999999999999993E-2</v>
      </c>
      <c r="F50" s="4"/>
    </row>
    <row r="51" spans="1:6" x14ac:dyDescent="0.25">
      <c r="A51" s="4">
        <v>50</v>
      </c>
      <c r="B51" s="7">
        <v>0</v>
      </c>
      <c r="C51" s="5">
        <f t="shared" si="0"/>
        <v>7.0000000000000001E-3</v>
      </c>
      <c r="D51" s="3">
        <f t="shared" si="1"/>
        <v>6.9999999999999993E-2</v>
      </c>
      <c r="F51" s="4"/>
    </row>
    <row r="52" spans="1:6" x14ac:dyDescent="0.25">
      <c r="A52" s="4">
        <v>51</v>
      </c>
      <c r="B52" s="7">
        <v>0</v>
      </c>
      <c r="C52" s="5">
        <f t="shared" si="0"/>
        <v>7.0000000000000001E-3</v>
      </c>
      <c r="D52" s="3">
        <f t="shared" si="1"/>
        <v>6.9999999999999993E-2</v>
      </c>
      <c r="F52" s="4"/>
    </row>
    <row r="53" spans="1:6" x14ac:dyDescent="0.25">
      <c r="A53" s="4">
        <v>52</v>
      </c>
      <c r="B53" s="7">
        <v>0</v>
      </c>
      <c r="C53" s="5">
        <f t="shared" si="0"/>
        <v>7.0000000000000001E-3</v>
      </c>
      <c r="D53" s="3">
        <f t="shared" si="1"/>
        <v>6.9999999999999993E-2</v>
      </c>
      <c r="F53" s="4"/>
    </row>
    <row r="54" spans="1:6" x14ac:dyDescent="0.25">
      <c r="A54" s="4">
        <v>53</v>
      </c>
      <c r="B54" s="7">
        <v>0</v>
      </c>
      <c r="C54" s="5">
        <f t="shared" si="0"/>
        <v>7.0000000000000001E-3</v>
      </c>
      <c r="D54" s="3">
        <f t="shared" si="1"/>
        <v>6.9999999999999993E-2</v>
      </c>
      <c r="F54" s="4"/>
    </row>
    <row r="55" spans="1:6" x14ac:dyDescent="0.25">
      <c r="A55" s="4">
        <v>54</v>
      </c>
      <c r="B55" s="7">
        <v>0</v>
      </c>
      <c r="C55" s="5">
        <f t="shared" si="0"/>
        <v>7.0000000000000001E-3</v>
      </c>
      <c r="D55" s="3">
        <f t="shared" si="1"/>
        <v>6.9999999999999993E-2</v>
      </c>
      <c r="F55" s="4"/>
    </row>
    <row r="56" spans="1:6" x14ac:dyDescent="0.25">
      <c r="A56" s="4">
        <v>55</v>
      </c>
      <c r="B56" s="7">
        <v>0</v>
      </c>
      <c r="C56" s="5">
        <f t="shared" si="0"/>
        <v>7.0000000000000001E-3</v>
      </c>
      <c r="D56" s="3">
        <f t="shared" si="1"/>
        <v>6.9999999999999993E-2</v>
      </c>
      <c r="F56" s="4"/>
    </row>
    <row r="57" spans="1:6" x14ac:dyDescent="0.25">
      <c r="A57" s="4">
        <v>56</v>
      </c>
      <c r="B57" s="7">
        <v>0</v>
      </c>
      <c r="C57" s="5">
        <f t="shared" si="0"/>
        <v>7.0000000000000001E-3</v>
      </c>
      <c r="D57" s="3">
        <f t="shared" si="1"/>
        <v>6.9999999999999993E-2</v>
      </c>
      <c r="F57" s="4"/>
    </row>
    <row r="58" spans="1:6" x14ac:dyDescent="0.25">
      <c r="A58" s="4">
        <v>57</v>
      </c>
      <c r="B58" s="7">
        <v>0</v>
      </c>
      <c r="C58" s="5">
        <f t="shared" si="0"/>
        <v>7.0000000000000001E-3</v>
      </c>
      <c r="D58" s="3">
        <f t="shared" si="1"/>
        <v>6.9999999999999993E-2</v>
      </c>
      <c r="F58" s="4"/>
    </row>
    <row r="59" spans="1:6" x14ac:dyDescent="0.25">
      <c r="A59" s="4">
        <v>58</v>
      </c>
      <c r="B59" s="7">
        <v>0</v>
      </c>
      <c r="C59" s="5">
        <f t="shared" si="0"/>
        <v>7.0000000000000001E-3</v>
      </c>
      <c r="D59" s="3">
        <f t="shared" si="1"/>
        <v>6.9999999999999993E-2</v>
      </c>
      <c r="F59" s="4"/>
    </row>
    <row r="60" spans="1:6" x14ac:dyDescent="0.25">
      <c r="A60" s="4">
        <v>59</v>
      </c>
      <c r="B60" s="7">
        <v>0</v>
      </c>
      <c r="C60" s="5">
        <f t="shared" si="0"/>
        <v>7.0000000000000001E-3</v>
      </c>
      <c r="D60" s="3">
        <f t="shared" si="1"/>
        <v>6.9999999999999993E-2</v>
      </c>
      <c r="F60" s="4"/>
    </row>
    <row r="61" spans="1:6" x14ac:dyDescent="0.25">
      <c r="A61" s="4">
        <v>60</v>
      </c>
      <c r="B61" s="7">
        <v>0</v>
      </c>
      <c r="C61" s="5">
        <f t="shared" si="0"/>
        <v>7.0000000000000001E-3</v>
      </c>
      <c r="D61" s="3">
        <f t="shared" si="1"/>
        <v>6.9999999999999993E-2</v>
      </c>
      <c r="F61" s="4"/>
    </row>
    <row r="62" spans="1:6" x14ac:dyDescent="0.25">
      <c r="A62" s="4"/>
      <c r="B62" s="4"/>
      <c r="C62" s="4"/>
      <c r="D62" s="4"/>
      <c r="F62" s="4"/>
    </row>
    <row r="63" spans="1:6" x14ac:dyDescent="0.25">
      <c r="A63" s="4"/>
      <c r="B63" s="4"/>
      <c r="C63" s="4"/>
      <c r="D63" s="4"/>
      <c r="F63" s="4"/>
    </row>
    <row r="64" spans="1:6" x14ac:dyDescent="0.25">
      <c r="F64" s="4"/>
    </row>
    <row r="65" spans="6:6" x14ac:dyDescent="0.25">
      <c r="F65" s="4"/>
    </row>
    <row r="66" spans="6:6" x14ac:dyDescent="0.25">
      <c r="F66" s="4"/>
    </row>
    <row r="67" spans="6:6" x14ac:dyDescent="0.25">
      <c r="F67" s="4"/>
    </row>
    <row r="68" spans="6:6" x14ac:dyDescent="0.25">
      <c r="F68" s="4"/>
    </row>
    <row r="69" spans="6:6" x14ac:dyDescent="0.25">
      <c r="F69" s="4"/>
    </row>
    <row r="70" spans="6:6" x14ac:dyDescent="0.25">
      <c r="F70" s="4"/>
    </row>
    <row r="71" spans="6:6" x14ac:dyDescent="0.25">
      <c r="F71" s="4"/>
    </row>
    <row r="72" spans="6:6" x14ac:dyDescent="0.25">
      <c r="F72" s="4"/>
    </row>
    <row r="73" spans="6:6" x14ac:dyDescent="0.25">
      <c r="F73" s="4"/>
    </row>
    <row r="74" spans="6:6" x14ac:dyDescent="0.25">
      <c r="F74" s="4"/>
    </row>
    <row r="75" spans="6:6" x14ac:dyDescent="0.25">
      <c r="F75" s="4"/>
    </row>
    <row r="76" spans="6:6" x14ac:dyDescent="0.25">
      <c r="F76" s="4"/>
    </row>
    <row r="77" spans="6:6" x14ac:dyDescent="0.25">
      <c r="F77" s="4"/>
    </row>
    <row r="78" spans="6:6" x14ac:dyDescent="0.25">
      <c r="F78" s="4"/>
    </row>
    <row r="79" spans="6:6" x14ac:dyDescent="0.25">
      <c r="F79" s="4"/>
    </row>
    <row r="80" spans="6:6" x14ac:dyDescent="0.25">
      <c r="F80" s="4"/>
    </row>
    <row r="81" spans="6:6" x14ac:dyDescent="0.25">
      <c r="F81" s="4"/>
    </row>
    <row r="82" spans="6:6" x14ac:dyDescent="0.25">
      <c r="F82" s="4"/>
    </row>
    <row r="83" spans="6:6" x14ac:dyDescent="0.25">
      <c r="F83" s="4"/>
    </row>
    <row r="84" spans="6:6" x14ac:dyDescent="0.25">
      <c r="F84" s="4"/>
    </row>
    <row r="85" spans="6:6" x14ac:dyDescent="0.25">
      <c r="F85" s="4"/>
    </row>
    <row r="86" spans="6:6" x14ac:dyDescent="0.25">
      <c r="F86" s="4"/>
    </row>
    <row r="87" spans="6:6" x14ac:dyDescent="0.25">
      <c r="F87" s="4"/>
    </row>
    <row r="88" spans="6:6" x14ac:dyDescent="0.25">
      <c r="F88" s="4"/>
    </row>
  </sheetData>
  <mergeCells count="2">
    <mergeCell ref="J2:M3"/>
    <mergeCell ref="Q2:U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BAE30-3464-4FF4-9624-5C12CCFB7C18}">
  <dimension ref="A1:X67"/>
  <sheetViews>
    <sheetView topLeftCell="H1" zoomScale="80" workbookViewId="0">
      <selection activeCell="N17" sqref="N17"/>
    </sheetView>
  </sheetViews>
  <sheetFormatPr defaultRowHeight="15" x14ac:dyDescent="0.25"/>
  <cols>
    <col min="4" max="4" width="11.28515625" customWidth="1"/>
    <col min="5" max="5" width="7.85546875" customWidth="1"/>
    <col min="6" max="6" width="14.5703125" customWidth="1"/>
    <col min="8" max="8" width="14.7109375" customWidth="1"/>
    <col min="9" max="9" width="12.7109375" customWidth="1"/>
    <col min="10" max="10" width="14.85546875" customWidth="1"/>
    <col min="11" max="11" width="12.85546875" customWidth="1"/>
    <col min="12" max="12" width="10.42578125" customWidth="1"/>
    <col min="23" max="23" width="10.85546875" customWidth="1"/>
  </cols>
  <sheetData>
    <row r="1" spans="1:24" x14ac:dyDescent="0.25">
      <c r="A1" s="4" t="s">
        <v>7</v>
      </c>
      <c r="B1" s="7" t="s">
        <v>0</v>
      </c>
      <c r="C1" s="5" t="s">
        <v>1</v>
      </c>
      <c r="D1" s="7" t="s">
        <v>2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.75" x14ac:dyDescent="0.25">
      <c r="A2" s="4">
        <v>1</v>
      </c>
      <c r="B2" s="7">
        <v>0.112</v>
      </c>
      <c r="C2" s="5">
        <f>0.004*B2+0.007</f>
        <v>7.4479999999999998E-3</v>
      </c>
      <c r="D2" s="3">
        <f>C2/0.1</f>
        <v>7.4479999999999991E-2</v>
      </c>
      <c r="F2" s="8" t="s">
        <v>9</v>
      </c>
      <c r="H2" s="4"/>
      <c r="I2" s="4"/>
      <c r="J2" s="19" t="s">
        <v>16</v>
      </c>
      <c r="K2" s="20"/>
      <c r="L2" s="20"/>
      <c r="M2" s="20"/>
      <c r="N2" s="4"/>
      <c r="O2" s="4"/>
      <c r="P2" s="4"/>
      <c r="Q2" s="19" t="s">
        <v>17</v>
      </c>
      <c r="R2" s="20"/>
      <c r="S2" s="20"/>
      <c r="T2" s="20"/>
      <c r="U2" s="20"/>
      <c r="V2" s="4"/>
      <c r="W2" s="4"/>
      <c r="X2" s="4"/>
    </row>
    <row r="3" spans="1:24" ht="15.75" x14ac:dyDescent="0.25">
      <c r="A3" s="4">
        <v>2</v>
      </c>
      <c r="B3" s="7">
        <v>0.21</v>
      </c>
      <c r="C3" s="5">
        <f t="shared" ref="C3:C61" si="0">0.004*B3+0.007</f>
        <v>7.8399999999999997E-3</v>
      </c>
      <c r="D3" s="3">
        <f t="shared" ref="D3:D61" si="1">C3/0.1</f>
        <v>7.8399999999999997E-2</v>
      </c>
      <c r="F3" s="8"/>
      <c r="H3" s="4"/>
      <c r="I3" s="4"/>
      <c r="J3" s="20"/>
      <c r="K3" s="20"/>
      <c r="L3" s="20"/>
      <c r="M3" s="20"/>
      <c r="N3" s="4"/>
      <c r="O3" s="4"/>
      <c r="P3" s="4"/>
      <c r="Q3" s="20"/>
      <c r="R3" s="20"/>
      <c r="S3" s="20"/>
      <c r="T3" s="20"/>
      <c r="U3" s="20"/>
      <c r="V3" s="4"/>
      <c r="W3" s="4"/>
      <c r="X3" s="4"/>
    </row>
    <row r="4" spans="1:24" ht="15.75" x14ac:dyDescent="0.25">
      <c r="A4" s="4">
        <v>3</v>
      </c>
      <c r="B4" s="7">
        <v>0.28999999999999998</v>
      </c>
      <c r="C4" s="5">
        <f t="shared" si="0"/>
        <v>8.1600000000000006E-3</v>
      </c>
      <c r="D4" s="3">
        <f t="shared" si="1"/>
        <v>8.1600000000000006E-2</v>
      </c>
      <c r="F4" s="8"/>
      <c r="H4" s="4"/>
      <c r="I4" s="4"/>
      <c r="J4" s="9" t="s">
        <v>18</v>
      </c>
      <c r="K4" s="9"/>
      <c r="L4" s="9"/>
      <c r="M4" s="9" t="s">
        <v>19</v>
      </c>
      <c r="N4" s="9"/>
      <c r="O4" s="4"/>
      <c r="P4" s="4"/>
      <c r="Q4" s="4"/>
      <c r="R4" s="4"/>
      <c r="S4" s="9" t="s">
        <v>18</v>
      </c>
      <c r="T4" s="9"/>
      <c r="U4" s="9"/>
      <c r="V4" s="9" t="s">
        <v>19</v>
      </c>
      <c r="W4" s="9"/>
      <c r="X4" s="4"/>
    </row>
    <row r="5" spans="1:24" ht="15.75" x14ac:dyDescent="0.25">
      <c r="A5" s="4">
        <v>4</v>
      </c>
      <c r="B5" s="7">
        <v>2.1000000000000001E-2</v>
      </c>
      <c r="C5" s="5">
        <f t="shared" si="0"/>
        <v>7.084E-3</v>
      </c>
      <c r="D5" s="3">
        <f t="shared" si="1"/>
        <v>7.084E-2</v>
      </c>
      <c r="F5" s="8" t="s">
        <v>10</v>
      </c>
      <c r="H5" s="4"/>
      <c r="I5" s="10" t="s">
        <v>20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21</v>
      </c>
      <c r="O5" s="4"/>
      <c r="P5" s="4"/>
      <c r="Q5" s="4"/>
      <c r="R5" s="10" t="s">
        <v>20</v>
      </c>
      <c r="S5" s="10" t="s">
        <v>10</v>
      </c>
      <c r="T5" s="10" t="s">
        <v>11</v>
      </c>
      <c r="U5" s="10" t="s">
        <v>12</v>
      </c>
      <c r="V5" s="10" t="s">
        <v>13</v>
      </c>
      <c r="W5" s="10" t="s">
        <v>21</v>
      </c>
      <c r="X5" s="4"/>
    </row>
    <row r="6" spans="1:24" ht="15.75" x14ac:dyDescent="0.25">
      <c r="A6" s="4">
        <v>5</v>
      </c>
      <c r="B6" s="7">
        <v>1.4999999999999999E-2</v>
      </c>
      <c r="C6" s="5">
        <f t="shared" si="0"/>
        <v>7.0600000000000003E-3</v>
      </c>
      <c r="D6" s="3">
        <f t="shared" si="1"/>
        <v>7.0599999999999996E-2</v>
      </c>
      <c r="F6" s="8"/>
      <c r="H6" s="11" t="s">
        <v>22</v>
      </c>
      <c r="I6" s="4">
        <f>D2</f>
        <v>7.4479999999999991E-2</v>
      </c>
      <c r="J6" s="4">
        <f>D5</f>
        <v>7.084E-2</v>
      </c>
      <c r="K6" s="4">
        <f>D8</f>
        <v>7.075999999999999E-2</v>
      </c>
      <c r="L6" s="4">
        <f>D11</f>
        <v>0.15035999999999999</v>
      </c>
      <c r="M6" s="4">
        <f>D14</f>
        <v>0.15419999999999998</v>
      </c>
      <c r="N6" s="4">
        <f>D17</f>
        <v>0.14988000000000001</v>
      </c>
      <c r="O6" s="4"/>
      <c r="P6" s="4"/>
      <c r="Q6" s="11" t="s">
        <v>22</v>
      </c>
      <c r="R6" s="4">
        <f>D20</f>
        <v>7.7600000000000002E-2</v>
      </c>
      <c r="S6" s="4">
        <f>D23</f>
        <v>7.0959999999999995E-2</v>
      </c>
      <c r="T6" s="4">
        <f>D26</f>
        <v>7.0480000000000001E-2</v>
      </c>
      <c r="U6" s="4">
        <f>D29</f>
        <v>0.13767999999999997</v>
      </c>
      <c r="V6" s="4">
        <f>D32</f>
        <v>0.14956</v>
      </c>
      <c r="W6" s="4">
        <f>D35</f>
        <v>0.14763999999999999</v>
      </c>
      <c r="X6" s="4"/>
    </row>
    <row r="7" spans="1:24" ht="15.75" x14ac:dyDescent="0.25">
      <c r="A7" s="4">
        <v>6</v>
      </c>
      <c r="B7" s="7">
        <v>1.0999999999999999E-2</v>
      </c>
      <c r="C7" s="5">
        <f t="shared" si="0"/>
        <v>7.0439999999999999E-3</v>
      </c>
      <c r="D7" s="3">
        <f t="shared" si="1"/>
        <v>7.0439999999999989E-2</v>
      </c>
      <c r="F7" s="8"/>
      <c r="H7" s="11" t="s">
        <v>23</v>
      </c>
      <c r="I7" s="4">
        <f>D3</f>
        <v>7.8399999999999997E-2</v>
      </c>
      <c r="J7" s="4">
        <f>D6</f>
        <v>7.0599999999999996E-2</v>
      </c>
      <c r="K7" s="4">
        <f>D9</f>
        <v>7.0879999999999999E-2</v>
      </c>
      <c r="L7" s="4">
        <f>D12</f>
        <v>0.15412000000000001</v>
      </c>
      <c r="M7" s="4">
        <f>D15</f>
        <v>0.15687999999999999</v>
      </c>
      <c r="N7" s="4">
        <f>D18</f>
        <v>0.14947999999999997</v>
      </c>
      <c r="O7" s="4"/>
      <c r="P7" s="4"/>
      <c r="Q7" s="11" t="s">
        <v>23</v>
      </c>
      <c r="R7" s="4">
        <f>D21</f>
        <v>7.4399999999999994E-2</v>
      </c>
      <c r="S7" s="4">
        <f>D24</f>
        <v>7.075999999999999E-2</v>
      </c>
      <c r="T7" s="4">
        <f>D27</f>
        <v>7.0439999999999989E-2</v>
      </c>
      <c r="U7" s="4">
        <f>D30</f>
        <v>0.13851999999999998</v>
      </c>
      <c r="V7" s="4">
        <f>D33</f>
        <v>0.17756</v>
      </c>
      <c r="W7" s="4">
        <f>D36</f>
        <v>0.14884</v>
      </c>
      <c r="X7" s="4"/>
    </row>
    <row r="8" spans="1:24" ht="15.75" x14ac:dyDescent="0.25">
      <c r="A8" s="4">
        <v>7</v>
      </c>
      <c r="B8" s="7">
        <v>1.9E-2</v>
      </c>
      <c r="C8" s="5">
        <f t="shared" si="0"/>
        <v>7.0759999999999998E-3</v>
      </c>
      <c r="D8" s="3">
        <f t="shared" si="1"/>
        <v>7.075999999999999E-2</v>
      </c>
      <c r="F8" s="8" t="s">
        <v>11</v>
      </c>
      <c r="H8" s="11" t="s">
        <v>24</v>
      </c>
      <c r="I8" s="4">
        <f>D4</f>
        <v>8.1600000000000006E-2</v>
      </c>
      <c r="J8" s="4">
        <f>D7</f>
        <v>7.0439999999999989E-2</v>
      </c>
      <c r="K8" s="4">
        <f>D10</f>
        <v>7.0959999999999995E-2</v>
      </c>
      <c r="L8" s="4">
        <f>D13</f>
        <v>0.15056</v>
      </c>
      <c r="M8" s="4">
        <f>D16</f>
        <v>0.14568</v>
      </c>
      <c r="N8" s="4">
        <f>D19</f>
        <v>0.15451999999999999</v>
      </c>
      <c r="O8" s="4"/>
      <c r="P8" s="4"/>
      <c r="Q8" s="11" t="s">
        <v>24</v>
      </c>
      <c r="R8" s="4">
        <f>D22</f>
        <v>7.8399999999999997E-2</v>
      </c>
      <c r="S8" s="4">
        <f>D25</f>
        <v>7.0919999999999997E-2</v>
      </c>
      <c r="T8" s="4">
        <f>D28</f>
        <v>7.0480000000000001E-2</v>
      </c>
      <c r="U8" s="4">
        <f>D31</f>
        <v>0.14604</v>
      </c>
      <c r="V8" s="4">
        <f>D34</f>
        <v>0.15587999999999999</v>
      </c>
      <c r="W8" s="4">
        <f>D37</f>
        <v>0.14971999999999999</v>
      </c>
      <c r="X8" s="4"/>
    </row>
    <row r="9" spans="1:24" x14ac:dyDescent="0.25">
      <c r="A9" s="4">
        <v>8</v>
      </c>
      <c r="B9" s="7">
        <v>2.1999999999999999E-2</v>
      </c>
      <c r="C9" s="5">
        <f t="shared" si="0"/>
        <v>7.0880000000000006E-3</v>
      </c>
      <c r="D9" s="3">
        <f t="shared" si="1"/>
        <v>7.0879999999999999E-2</v>
      </c>
      <c r="F9" s="4"/>
      <c r="H9" s="11" t="s">
        <v>25</v>
      </c>
      <c r="I9" s="4">
        <f>AVERAGE(I6:I8)</f>
        <v>7.8159999999999993E-2</v>
      </c>
      <c r="J9" s="4">
        <f t="shared" ref="J9:W9" si="2">AVERAGE(J6:J8)</f>
        <v>7.0626666666666671E-2</v>
      </c>
      <c r="K9" s="4">
        <f t="shared" si="2"/>
        <v>7.0866666666666661E-2</v>
      </c>
      <c r="L9" s="4">
        <f>AVERAGE(L6:L8)</f>
        <v>0.15168000000000001</v>
      </c>
      <c r="M9" s="4">
        <f t="shared" si="2"/>
        <v>0.15225333333333332</v>
      </c>
      <c r="N9" s="4">
        <f t="shared" si="2"/>
        <v>0.15129333333333331</v>
      </c>
      <c r="O9" s="4"/>
      <c r="P9" s="4"/>
      <c r="Q9" s="11" t="s">
        <v>25</v>
      </c>
      <c r="R9" s="4">
        <f t="shared" si="2"/>
        <v>7.6799999999999993E-2</v>
      </c>
      <c r="S9" s="4">
        <f>AVERAGE(S6:S8)</f>
        <v>7.0879999999999999E-2</v>
      </c>
      <c r="T9" s="4">
        <f t="shared" si="2"/>
        <v>7.0466666666666664E-2</v>
      </c>
      <c r="U9" s="4">
        <f t="shared" si="2"/>
        <v>0.14074666666666666</v>
      </c>
      <c r="V9" s="4">
        <f t="shared" si="2"/>
        <v>0.161</v>
      </c>
      <c r="W9" s="4">
        <f t="shared" si="2"/>
        <v>0.1487333333333333</v>
      </c>
      <c r="X9" s="4"/>
    </row>
    <row r="10" spans="1:24" ht="15.75" x14ac:dyDescent="0.25">
      <c r="A10" s="4">
        <v>9</v>
      </c>
      <c r="B10" s="7">
        <v>2.4E-2</v>
      </c>
      <c r="C10" s="5">
        <f t="shared" si="0"/>
        <v>7.0959999999999999E-3</v>
      </c>
      <c r="D10" s="3">
        <f t="shared" si="1"/>
        <v>7.0959999999999995E-2</v>
      </c>
      <c r="F10" s="8"/>
      <c r="H10" s="11" t="s">
        <v>26</v>
      </c>
      <c r="I10" s="4">
        <f>STDEV(I6,I7,I8)</f>
        <v>3.5660622540836348E-3</v>
      </c>
      <c r="J10" s="4">
        <f t="shared" ref="J10:W10" si="3">STDEV(J6,J7,J8)</f>
        <v>2.0132891827389225E-4</v>
      </c>
      <c r="K10" s="4">
        <f t="shared" si="3"/>
        <v>1.0066445913694659E-4</v>
      </c>
      <c r="L10" s="4">
        <f t="shared" si="3"/>
        <v>2.1154668515483825E-3</v>
      </c>
      <c r="M10" s="4">
        <f t="shared" si="3"/>
        <v>5.8482590001925549E-3</v>
      </c>
      <c r="N10" s="4">
        <f t="shared" si="3"/>
        <v>2.801523395107264E-3</v>
      </c>
      <c r="O10" s="4"/>
      <c r="P10" s="4"/>
      <c r="Q10" s="11" t="s">
        <v>26</v>
      </c>
      <c r="R10" s="4">
        <f t="shared" si="3"/>
        <v>2.1166010488516754E-3</v>
      </c>
      <c r="S10" s="4">
        <f t="shared" si="3"/>
        <v>1.0583005244258717E-4</v>
      </c>
      <c r="T10" s="4">
        <f t="shared" si="3"/>
        <v>2.3094010767592102E-5</v>
      </c>
      <c r="U10" s="4">
        <f t="shared" si="3"/>
        <v>4.6033610909131922E-3</v>
      </c>
      <c r="V10" s="4">
        <f t="shared" si="3"/>
        <v>1.4685394104347353E-2</v>
      </c>
      <c r="W10" s="4">
        <f t="shared" si="3"/>
        <v>1.0440945040241006E-3</v>
      </c>
      <c r="X10" s="4"/>
    </row>
    <row r="11" spans="1:24" ht="15.75" x14ac:dyDescent="0.25">
      <c r="A11" s="4">
        <v>10</v>
      </c>
      <c r="B11" s="7">
        <v>2.0089999999999999</v>
      </c>
      <c r="C11" s="5">
        <f t="shared" si="0"/>
        <v>1.5036000000000001E-2</v>
      </c>
      <c r="D11" s="3">
        <f t="shared" si="1"/>
        <v>0.15035999999999999</v>
      </c>
      <c r="F11" s="8" t="s">
        <v>12</v>
      </c>
      <c r="H11" s="11" t="s">
        <v>27</v>
      </c>
      <c r="I11" s="4">
        <f>I10/1.732</f>
        <v>2.05892739843166E-3</v>
      </c>
      <c r="J11" s="4">
        <f t="shared" ref="J11:V11" si="4">J10/1.732</f>
        <v>1.1624071493873686E-4</v>
      </c>
      <c r="K11" s="4">
        <f t="shared" si="4"/>
        <v>5.8120357469368701E-5</v>
      </c>
      <c r="L11" s="4">
        <f t="shared" si="4"/>
        <v>1.2214011844967566E-3</v>
      </c>
      <c r="M11" s="4">
        <f t="shared" si="4"/>
        <v>3.3765929562312672E-3</v>
      </c>
      <c r="N11" s="4">
        <f t="shared" si="4"/>
        <v>1.6175077338956489E-3</v>
      </c>
      <c r="O11" s="4"/>
      <c r="P11" s="4"/>
      <c r="Q11" s="11" t="s">
        <v>27</v>
      </c>
      <c r="R11" s="4">
        <f t="shared" si="4"/>
        <v>1.222056032824293E-3</v>
      </c>
      <c r="S11" s="4">
        <v>2.3601000000000001E-4</v>
      </c>
      <c r="T11" s="4">
        <f t="shared" si="4"/>
        <v>1.3333724461658259E-5</v>
      </c>
      <c r="U11" s="4">
        <f t="shared" si="4"/>
        <v>2.6578297291646605E-3</v>
      </c>
      <c r="V11" s="4">
        <f t="shared" si="4"/>
        <v>8.4788649563206434E-3</v>
      </c>
      <c r="W11" s="4">
        <f>W10/1.732</f>
        <v>6.0282592611091265E-4</v>
      </c>
      <c r="X11" s="4"/>
    </row>
    <row r="12" spans="1:24" ht="15.75" x14ac:dyDescent="0.25">
      <c r="A12" s="4">
        <v>11</v>
      </c>
      <c r="B12" s="7">
        <v>2.1030000000000002</v>
      </c>
      <c r="C12" s="5">
        <f t="shared" si="0"/>
        <v>1.5412000000000002E-2</v>
      </c>
      <c r="D12" s="3">
        <f t="shared" si="1"/>
        <v>0.15412000000000001</v>
      </c>
      <c r="F12" s="8"/>
    </row>
    <row r="13" spans="1:24" ht="15.75" x14ac:dyDescent="0.25">
      <c r="A13" s="4">
        <v>12</v>
      </c>
      <c r="B13" s="7">
        <v>2.0139999999999998</v>
      </c>
      <c r="C13" s="5">
        <f t="shared" si="0"/>
        <v>1.5056E-2</v>
      </c>
      <c r="D13" s="3">
        <f t="shared" si="1"/>
        <v>0.15056</v>
      </c>
      <c r="F13" s="8"/>
      <c r="I13" s="5"/>
      <c r="J13" s="5"/>
      <c r="K13" s="5" t="s">
        <v>34</v>
      </c>
      <c r="L13" s="5" t="s">
        <v>35</v>
      </c>
    </row>
    <row r="14" spans="1:24" ht="15.75" x14ac:dyDescent="0.25">
      <c r="A14" s="4">
        <v>13</v>
      </c>
      <c r="B14" s="7">
        <v>2.105</v>
      </c>
      <c r="C14" s="5">
        <f t="shared" si="0"/>
        <v>1.542E-2</v>
      </c>
      <c r="D14" s="3">
        <f t="shared" si="1"/>
        <v>0.15419999999999998</v>
      </c>
      <c r="F14" s="8" t="s">
        <v>13</v>
      </c>
      <c r="H14" s="5"/>
      <c r="I14" s="4"/>
      <c r="J14" s="5" t="s">
        <v>28</v>
      </c>
      <c r="K14" s="16">
        <v>6.0060000000000002E-2</v>
      </c>
      <c r="L14">
        <v>6.6799999999999998E-2</v>
      </c>
    </row>
    <row r="15" spans="1:24" ht="15.75" x14ac:dyDescent="0.25">
      <c r="A15" s="4">
        <v>14</v>
      </c>
      <c r="B15" s="7">
        <v>2.1720000000000002</v>
      </c>
      <c r="C15" s="5">
        <f t="shared" si="0"/>
        <v>1.5688000000000001E-2</v>
      </c>
      <c r="D15" s="3">
        <f t="shared" si="1"/>
        <v>0.15687999999999999</v>
      </c>
      <c r="F15" s="8"/>
      <c r="H15" s="5"/>
      <c r="J15" s="5" t="s">
        <v>37</v>
      </c>
      <c r="K15" s="16">
        <v>6.2666666666670007E-2</v>
      </c>
      <c r="L15">
        <v>6.6180000000000003E-2</v>
      </c>
    </row>
    <row r="16" spans="1:24" x14ac:dyDescent="0.25">
      <c r="A16" s="4">
        <v>15</v>
      </c>
      <c r="B16" s="7">
        <v>1.8919999999999999</v>
      </c>
      <c r="C16" s="5">
        <f t="shared" si="0"/>
        <v>1.4568000000000001E-2</v>
      </c>
      <c r="D16" s="3">
        <f t="shared" si="1"/>
        <v>0.14568</v>
      </c>
      <c r="F16" s="4"/>
      <c r="H16" s="5"/>
      <c r="J16" s="5" t="s">
        <v>30</v>
      </c>
      <c r="K16" s="16">
        <v>6.8666666666667001E-2</v>
      </c>
      <c r="L16">
        <v>6.9786666669999997E-2</v>
      </c>
    </row>
    <row r="17" spans="1:12" x14ac:dyDescent="0.25">
      <c r="A17" s="4">
        <v>16</v>
      </c>
      <c r="B17" s="7">
        <v>1.9970000000000001</v>
      </c>
      <c r="C17" s="5">
        <f t="shared" si="0"/>
        <v>1.4988000000000001E-2</v>
      </c>
      <c r="D17" s="3">
        <f t="shared" si="1"/>
        <v>0.14988000000000001</v>
      </c>
      <c r="F17" s="5" t="s">
        <v>14</v>
      </c>
      <c r="H17" s="5"/>
      <c r="J17" s="5" t="s">
        <v>31</v>
      </c>
      <c r="K17" s="16">
        <v>0.13167999999999999</v>
      </c>
      <c r="L17">
        <v>0.12044666666666699</v>
      </c>
    </row>
    <row r="18" spans="1:12" x14ac:dyDescent="0.25">
      <c r="A18" s="4">
        <v>17</v>
      </c>
      <c r="B18" s="7">
        <v>1.9870000000000001</v>
      </c>
      <c r="C18" s="5">
        <f t="shared" si="0"/>
        <v>1.4947999999999999E-2</v>
      </c>
      <c r="D18" s="3">
        <f t="shared" si="1"/>
        <v>0.14947999999999997</v>
      </c>
      <c r="F18" s="4"/>
      <c r="H18" s="5"/>
      <c r="J18" s="5" t="s">
        <v>32</v>
      </c>
      <c r="K18" s="16">
        <v>0.10253333333333001</v>
      </c>
      <c r="L18">
        <v>0.10100000000000001</v>
      </c>
    </row>
    <row r="19" spans="1:12" x14ac:dyDescent="0.25">
      <c r="A19" s="4">
        <v>18</v>
      </c>
      <c r="B19" s="7">
        <v>2.113</v>
      </c>
      <c r="C19" s="5">
        <f t="shared" si="0"/>
        <v>1.5452E-2</v>
      </c>
      <c r="D19" s="3">
        <f t="shared" si="1"/>
        <v>0.15451999999999999</v>
      </c>
      <c r="F19" s="4"/>
      <c r="H19" s="5"/>
      <c r="J19" s="5" t="s">
        <v>33</v>
      </c>
      <c r="K19" s="16">
        <v>0.10293333333333</v>
      </c>
      <c r="L19">
        <v>0.10113333333000001</v>
      </c>
    </row>
    <row r="20" spans="1:12" ht="15.75" x14ac:dyDescent="0.25">
      <c r="A20" s="4">
        <v>19</v>
      </c>
      <c r="B20" s="7">
        <v>0.19</v>
      </c>
      <c r="C20" s="5">
        <f t="shared" si="0"/>
        <v>7.7600000000000004E-3</v>
      </c>
      <c r="D20" s="3">
        <f t="shared" si="1"/>
        <v>7.7600000000000002E-2</v>
      </c>
      <c r="F20" s="8" t="s">
        <v>15</v>
      </c>
      <c r="H20" s="4"/>
      <c r="J20" s="4"/>
      <c r="K20" s="16"/>
    </row>
    <row r="21" spans="1:12" ht="15.75" x14ac:dyDescent="0.25">
      <c r="A21" s="4">
        <v>20</v>
      </c>
      <c r="B21" s="7">
        <v>0.11</v>
      </c>
      <c r="C21" s="5">
        <f t="shared" si="0"/>
        <v>7.4400000000000004E-3</v>
      </c>
      <c r="D21" s="3">
        <f t="shared" si="1"/>
        <v>7.4399999999999994E-2</v>
      </c>
      <c r="F21" s="8"/>
      <c r="H21" s="4"/>
      <c r="J21" s="4"/>
    </row>
    <row r="22" spans="1:12" ht="15.75" x14ac:dyDescent="0.25">
      <c r="A22" s="4">
        <v>21</v>
      </c>
      <c r="B22" s="7">
        <v>0.21</v>
      </c>
      <c r="C22" s="5">
        <f t="shared" si="0"/>
        <v>7.8399999999999997E-3</v>
      </c>
      <c r="D22" s="3">
        <f t="shared" si="1"/>
        <v>7.8399999999999997E-2</v>
      </c>
      <c r="F22" s="8"/>
      <c r="H22" s="5"/>
      <c r="J22" s="5" t="s">
        <v>28</v>
      </c>
      <c r="K22">
        <v>2.05892739843166E-3</v>
      </c>
      <c r="L22">
        <v>1.222056032824293E-3</v>
      </c>
    </row>
    <row r="23" spans="1:12" ht="15.75" x14ac:dyDescent="0.25">
      <c r="A23" s="4">
        <v>22</v>
      </c>
      <c r="B23" s="7">
        <v>2.4E-2</v>
      </c>
      <c r="C23" s="5">
        <f>0.004*B23+0.007</f>
        <v>7.0959999999999999E-3</v>
      </c>
      <c r="D23" s="3">
        <f t="shared" si="1"/>
        <v>7.0959999999999995E-2</v>
      </c>
      <c r="F23" s="8" t="s">
        <v>10</v>
      </c>
      <c r="H23" s="5"/>
      <c r="J23" s="5" t="s">
        <v>29</v>
      </c>
      <c r="K23">
        <v>2.3702547064419706E-4</v>
      </c>
      <c r="L23">
        <v>2.3601000000000001E-4</v>
      </c>
    </row>
    <row r="24" spans="1:12" ht="15.75" x14ac:dyDescent="0.25">
      <c r="A24" s="4">
        <v>23</v>
      </c>
      <c r="B24" s="7">
        <v>1.9E-2</v>
      </c>
      <c r="C24" s="5">
        <f t="shared" si="0"/>
        <v>7.0759999999999998E-3</v>
      </c>
      <c r="D24" s="3">
        <f t="shared" si="1"/>
        <v>7.075999999999999E-2</v>
      </c>
      <c r="F24" s="8"/>
      <c r="H24" s="5"/>
      <c r="J24" s="5" t="s">
        <v>30</v>
      </c>
      <c r="K24">
        <v>2.1458598714036003E-4</v>
      </c>
      <c r="L24">
        <v>2.4258585460490545E-4</v>
      </c>
    </row>
    <row r="25" spans="1:12" ht="15.75" x14ac:dyDescent="0.25">
      <c r="A25" s="4">
        <v>24</v>
      </c>
      <c r="B25" s="7">
        <v>2.3E-2</v>
      </c>
      <c r="C25" s="5">
        <f t="shared" si="0"/>
        <v>7.0920000000000002E-3</v>
      </c>
      <c r="D25" s="3">
        <f t="shared" si="1"/>
        <v>7.0919999999999997E-2</v>
      </c>
      <c r="F25" s="8"/>
      <c r="H25" s="5"/>
      <c r="J25" s="5" t="s">
        <v>31</v>
      </c>
      <c r="K25">
        <v>6.1146576302087271E-3</v>
      </c>
      <c r="L25">
        <v>2.4606773458773108E-3</v>
      </c>
    </row>
    <row r="26" spans="1:12" ht="15.75" x14ac:dyDescent="0.25">
      <c r="A26" s="4">
        <v>25</v>
      </c>
      <c r="B26" s="7">
        <v>1.2E-2</v>
      </c>
      <c r="C26" s="5">
        <f t="shared" si="0"/>
        <v>7.0480000000000004E-3</v>
      </c>
      <c r="D26" s="3">
        <f t="shared" si="1"/>
        <v>7.0480000000000001E-2</v>
      </c>
      <c r="F26" s="8" t="s">
        <v>11</v>
      </c>
      <c r="H26" s="5"/>
      <c r="J26" s="5" t="s">
        <v>32</v>
      </c>
      <c r="K26">
        <v>1.2935774479627346E-3</v>
      </c>
      <c r="L26">
        <v>4.7966023612106452E-3</v>
      </c>
    </row>
    <row r="27" spans="1:12" x14ac:dyDescent="0.25">
      <c r="A27" s="4">
        <v>26</v>
      </c>
      <c r="B27" s="7">
        <v>1.0999999999999999E-2</v>
      </c>
      <c r="C27" s="5">
        <f t="shared" si="0"/>
        <v>7.0439999999999999E-3</v>
      </c>
      <c r="D27" s="3">
        <f t="shared" si="1"/>
        <v>7.0439999999999989E-2</v>
      </c>
      <c r="F27" s="4"/>
      <c r="H27" s="5"/>
      <c r="J27" s="5" t="s">
        <v>33</v>
      </c>
      <c r="K27">
        <v>1.0456488312909195E-2</v>
      </c>
      <c r="L27">
        <v>2.05892739843166E-3</v>
      </c>
    </row>
    <row r="28" spans="1:12" ht="15.75" x14ac:dyDescent="0.25">
      <c r="A28" s="4">
        <v>27</v>
      </c>
      <c r="B28" s="7">
        <v>1.2E-2</v>
      </c>
      <c r="C28" s="5">
        <f t="shared" si="0"/>
        <v>7.0480000000000004E-3</v>
      </c>
      <c r="D28" s="3">
        <f t="shared" si="1"/>
        <v>7.0480000000000001E-2</v>
      </c>
      <c r="F28" s="8"/>
      <c r="J28" s="12"/>
    </row>
    <row r="29" spans="1:12" ht="15.75" x14ac:dyDescent="0.25">
      <c r="A29" s="4">
        <v>28</v>
      </c>
      <c r="B29" s="7">
        <v>1.6919999999999999</v>
      </c>
      <c r="C29" s="5">
        <f t="shared" si="0"/>
        <v>1.3767999999999999E-2</v>
      </c>
      <c r="D29" s="3">
        <f t="shared" si="1"/>
        <v>0.13767999999999997</v>
      </c>
      <c r="F29" s="8" t="s">
        <v>12</v>
      </c>
      <c r="J29" s="12"/>
    </row>
    <row r="30" spans="1:12" ht="15.75" x14ac:dyDescent="0.25">
      <c r="A30" s="4">
        <v>29</v>
      </c>
      <c r="B30" s="7">
        <v>1.7130000000000001</v>
      </c>
      <c r="C30" s="5">
        <f t="shared" si="0"/>
        <v>1.3852E-2</v>
      </c>
      <c r="D30" s="3">
        <f t="shared" si="1"/>
        <v>0.13851999999999998</v>
      </c>
      <c r="F30" s="8"/>
    </row>
    <row r="31" spans="1:12" ht="15.75" x14ac:dyDescent="0.25">
      <c r="A31" s="4">
        <v>30</v>
      </c>
      <c r="B31" s="7">
        <v>1.901</v>
      </c>
      <c r="C31" s="5">
        <f t="shared" si="0"/>
        <v>1.4604000000000001E-2</v>
      </c>
      <c r="D31" s="3">
        <f t="shared" si="1"/>
        <v>0.14604</v>
      </c>
      <c r="F31" s="8"/>
    </row>
    <row r="32" spans="1:12" ht="15.75" x14ac:dyDescent="0.25">
      <c r="A32" s="4">
        <v>31</v>
      </c>
      <c r="B32" s="7">
        <v>1.9890000000000001</v>
      </c>
      <c r="C32" s="5">
        <f t="shared" si="0"/>
        <v>1.4956000000000001E-2</v>
      </c>
      <c r="D32" s="3">
        <f t="shared" si="1"/>
        <v>0.14956</v>
      </c>
      <c r="F32" s="8" t="s">
        <v>13</v>
      </c>
    </row>
    <row r="33" spans="1:6" ht="15.75" x14ac:dyDescent="0.25">
      <c r="A33" s="4">
        <v>32</v>
      </c>
      <c r="B33" s="7">
        <v>2.6890000000000001</v>
      </c>
      <c r="C33" s="5">
        <f t="shared" si="0"/>
        <v>1.7756000000000001E-2</v>
      </c>
      <c r="D33" s="3">
        <f t="shared" si="1"/>
        <v>0.17756</v>
      </c>
      <c r="F33" s="8"/>
    </row>
    <row r="34" spans="1:6" x14ac:dyDescent="0.25">
      <c r="A34" s="4">
        <v>33</v>
      </c>
      <c r="B34" s="7">
        <v>2.1469999999999998</v>
      </c>
      <c r="C34" s="5">
        <f t="shared" si="0"/>
        <v>1.5588000000000001E-2</v>
      </c>
      <c r="D34" s="3">
        <f t="shared" si="1"/>
        <v>0.15587999999999999</v>
      </c>
      <c r="F34" s="4"/>
    </row>
    <row r="35" spans="1:6" x14ac:dyDescent="0.25">
      <c r="A35" s="4">
        <v>34</v>
      </c>
      <c r="B35" s="7">
        <v>1.9410000000000001</v>
      </c>
      <c r="C35" s="5">
        <f t="shared" si="0"/>
        <v>1.4763999999999999E-2</v>
      </c>
      <c r="D35" s="3">
        <f t="shared" si="1"/>
        <v>0.14763999999999999</v>
      </c>
      <c r="F35" s="5" t="s">
        <v>14</v>
      </c>
    </row>
    <row r="36" spans="1:6" x14ac:dyDescent="0.25">
      <c r="A36" s="4">
        <v>35</v>
      </c>
      <c r="B36" s="7">
        <v>1.9710000000000001</v>
      </c>
      <c r="C36" s="5">
        <f t="shared" si="0"/>
        <v>1.4884000000000001E-2</v>
      </c>
      <c r="D36" s="3">
        <f t="shared" si="1"/>
        <v>0.14884</v>
      </c>
      <c r="F36" s="4"/>
    </row>
    <row r="37" spans="1:6" x14ac:dyDescent="0.25">
      <c r="A37" s="4">
        <v>36</v>
      </c>
      <c r="B37" s="7">
        <v>1.9930000000000001</v>
      </c>
      <c r="C37" s="5">
        <f t="shared" si="0"/>
        <v>1.4971999999999999E-2</v>
      </c>
      <c r="D37" s="3">
        <f t="shared" si="1"/>
        <v>0.14971999999999999</v>
      </c>
      <c r="F37" s="4"/>
    </row>
    <row r="38" spans="1:6" x14ac:dyDescent="0.25">
      <c r="A38" s="4">
        <v>37</v>
      </c>
      <c r="B38" s="7">
        <v>0</v>
      </c>
      <c r="C38" s="5">
        <f t="shared" si="0"/>
        <v>7.0000000000000001E-3</v>
      </c>
      <c r="D38" s="3">
        <f t="shared" si="1"/>
        <v>6.9999999999999993E-2</v>
      </c>
      <c r="F38" s="4"/>
    </row>
    <row r="39" spans="1:6" x14ac:dyDescent="0.25">
      <c r="A39" s="4">
        <v>38</v>
      </c>
      <c r="B39" s="7">
        <v>0</v>
      </c>
      <c r="C39" s="5">
        <f t="shared" si="0"/>
        <v>7.0000000000000001E-3</v>
      </c>
      <c r="D39" s="3">
        <f t="shared" si="1"/>
        <v>6.9999999999999993E-2</v>
      </c>
      <c r="F39" s="4"/>
    </row>
    <row r="40" spans="1:6" x14ac:dyDescent="0.25">
      <c r="A40" s="4">
        <v>39</v>
      </c>
      <c r="B40" s="7">
        <v>0</v>
      </c>
      <c r="C40" s="5">
        <f t="shared" si="0"/>
        <v>7.0000000000000001E-3</v>
      </c>
      <c r="D40" s="3">
        <f t="shared" si="1"/>
        <v>6.9999999999999993E-2</v>
      </c>
      <c r="F40" s="4"/>
    </row>
    <row r="41" spans="1:6" x14ac:dyDescent="0.25">
      <c r="A41" s="4">
        <v>40</v>
      </c>
      <c r="B41" s="7">
        <v>0</v>
      </c>
      <c r="C41" s="5">
        <f t="shared" si="0"/>
        <v>7.0000000000000001E-3</v>
      </c>
      <c r="D41" s="3">
        <f t="shared" si="1"/>
        <v>6.9999999999999993E-2</v>
      </c>
      <c r="F41" s="4"/>
    </row>
    <row r="42" spans="1:6" x14ac:dyDescent="0.25">
      <c r="A42" s="4">
        <v>41</v>
      </c>
      <c r="B42" s="7">
        <v>0</v>
      </c>
      <c r="C42" s="5">
        <f t="shared" si="0"/>
        <v>7.0000000000000001E-3</v>
      </c>
      <c r="D42" s="3">
        <f t="shared" si="1"/>
        <v>6.9999999999999993E-2</v>
      </c>
      <c r="F42" s="4"/>
    </row>
    <row r="43" spans="1:6" x14ac:dyDescent="0.25">
      <c r="A43" s="4">
        <v>42</v>
      </c>
      <c r="B43" s="7">
        <v>0</v>
      </c>
      <c r="C43" s="5">
        <f t="shared" si="0"/>
        <v>7.0000000000000001E-3</v>
      </c>
      <c r="D43" s="3">
        <f t="shared" si="1"/>
        <v>6.9999999999999993E-2</v>
      </c>
      <c r="F43" s="4"/>
    </row>
    <row r="44" spans="1:6" x14ac:dyDescent="0.25">
      <c r="A44" s="4">
        <v>43</v>
      </c>
      <c r="B44" s="7">
        <v>0</v>
      </c>
      <c r="C44" s="5">
        <f t="shared" si="0"/>
        <v>7.0000000000000001E-3</v>
      </c>
      <c r="D44" s="3">
        <f t="shared" si="1"/>
        <v>6.9999999999999993E-2</v>
      </c>
      <c r="E44" s="4"/>
    </row>
    <row r="45" spans="1:6" x14ac:dyDescent="0.25">
      <c r="A45" s="4">
        <v>44</v>
      </c>
      <c r="B45" s="7">
        <v>0</v>
      </c>
      <c r="C45" s="5">
        <f t="shared" si="0"/>
        <v>7.0000000000000001E-3</v>
      </c>
      <c r="D45" s="3">
        <f t="shared" si="1"/>
        <v>6.9999999999999993E-2</v>
      </c>
      <c r="E45" s="4"/>
    </row>
    <row r="46" spans="1:6" x14ac:dyDescent="0.25">
      <c r="A46" s="4">
        <v>45</v>
      </c>
      <c r="B46" s="7">
        <v>0</v>
      </c>
      <c r="C46" s="5">
        <f t="shared" si="0"/>
        <v>7.0000000000000001E-3</v>
      </c>
      <c r="D46" s="3">
        <f t="shared" si="1"/>
        <v>6.9999999999999993E-2</v>
      </c>
      <c r="E46" s="4"/>
    </row>
    <row r="47" spans="1:6" x14ac:dyDescent="0.25">
      <c r="A47" s="4">
        <v>46</v>
      </c>
      <c r="B47" s="7">
        <v>0</v>
      </c>
      <c r="C47" s="5">
        <f t="shared" si="0"/>
        <v>7.0000000000000001E-3</v>
      </c>
      <c r="D47" s="3">
        <f t="shared" si="1"/>
        <v>6.9999999999999993E-2</v>
      </c>
      <c r="E47" s="4"/>
    </row>
    <row r="48" spans="1:6" x14ac:dyDescent="0.25">
      <c r="A48" s="4">
        <v>47</v>
      </c>
      <c r="B48" s="7">
        <v>0</v>
      </c>
      <c r="C48" s="5">
        <f t="shared" si="0"/>
        <v>7.0000000000000001E-3</v>
      </c>
      <c r="D48" s="3">
        <f t="shared" si="1"/>
        <v>6.9999999999999993E-2</v>
      </c>
      <c r="E48" s="4"/>
    </row>
    <row r="49" spans="1:5" x14ac:dyDescent="0.25">
      <c r="A49" s="4">
        <v>48</v>
      </c>
      <c r="B49" s="7">
        <v>0</v>
      </c>
      <c r="C49" s="5">
        <f t="shared" si="0"/>
        <v>7.0000000000000001E-3</v>
      </c>
      <c r="D49" s="3">
        <f t="shared" si="1"/>
        <v>6.9999999999999993E-2</v>
      </c>
      <c r="E49" s="4"/>
    </row>
    <row r="50" spans="1:5" x14ac:dyDescent="0.25">
      <c r="A50" s="4">
        <v>49</v>
      </c>
      <c r="B50" s="7">
        <v>0</v>
      </c>
      <c r="C50" s="5">
        <f t="shared" si="0"/>
        <v>7.0000000000000001E-3</v>
      </c>
      <c r="D50" s="3">
        <f t="shared" si="1"/>
        <v>6.9999999999999993E-2</v>
      </c>
      <c r="E50" s="4"/>
    </row>
    <row r="51" spans="1:5" x14ac:dyDescent="0.25">
      <c r="A51" s="4">
        <v>50</v>
      </c>
      <c r="B51" s="7">
        <v>0</v>
      </c>
      <c r="C51" s="5">
        <f t="shared" si="0"/>
        <v>7.0000000000000001E-3</v>
      </c>
      <c r="D51" s="3">
        <f t="shared" si="1"/>
        <v>6.9999999999999993E-2</v>
      </c>
      <c r="E51" s="4"/>
    </row>
    <row r="52" spans="1:5" x14ac:dyDescent="0.25">
      <c r="A52" s="4">
        <v>51</v>
      </c>
      <c r="B52" s="7">
        <v>0</v>
      </c>
      <c r="C52" s="5">
        <f t="shared" si="0"/>
        <v>7.0000000000000001E-3</v>
      </c>
      <c r="D52" s="3">
        <f t="shared" si="1"/>
        <v>6.9999999999999993E-2</v>
      </c>
      <c r="E52" s="4"/>
    </row>
    <row r="53" spans="1:5" x14ac:dyDescent="0.25">
      <c r="A53" s="4">
        <v>52</v>
      </c>
      <c r="B53" s="7">
        <v>0</v>
      </c>
      <c r="C53" s="5">
        <f t="shared" si="0"/>
        <v>7.0000000000000001E-3</v>
      </c>
      <c r="D53" s="3">
        <f t="shared" si="1"/>
        <v>6.9999999999999993E-2</v>
      </c>
      <c r="E53" s="4"/>
    </row>
    <row r="54" spans="1:5" x14ac:dyDescent="0.25">
      <c r="A54" s="4">
        <v>53</v>
      </c>
      <c r="B54" s="7">
        <v>0</v>
      </c>
      <c r="C54" s="5">
        <f t="shared" si="0"/>
        <v>7.0000000000000001E-3</v>
      </c>
      <c r="D54" s="3">
        <f t="shared" si="1"/>
        <v>6.9999999999999993E-2</v>
      </c>
      <c r="E54" s="4"/>
    </row>
    <row r="55" spans="1:5" x14ac:dyDescent="0.25">
      <c r="A55" s="4">
        <v>54</v>
      </c>
      <c r="B55" s="7">
        <v>0</v>
      </c>
      <c r="C55" s="5">
        <f t="shared" si="0"/>
        <v>7.0000000000000001E-3</v>
      </c>
      <c r="D55" s="3">
        <f t="shared" si="1"/>
        <v>6.9999999999999993E-2</v>
      </c>
      <c r="E55" s="4"/>
    </row>
    <row r="56" spans="1:5" x14ac:dyDescent="0.25">
      <c r="A56" s="4">
        <v>55</v>
      </c>
      <c r="B56" s="7">
        <v>0</v>
      </c>
      <c r="C56" s="5">
        <f t="shared" si="0"/>
        <v>7.0000000000000001E-3</v>
      </c>
      <c r="D56" s="3">
        <f t="shared" si="1"/>
        <v>6.9999999999999993E-2</v>
      </c>
      <c r="E56" s="4"/>
    </row>
    <row r="57" spans="1:5" x14ac:dyDescent="0.25">
      <c r="A57" s="4">
        <v>56</v>
      </c>
      <c r="B57" s="7">
        <v>0</v>
      </c>
      <c r="C57" s="5">
        <f t="shared" si="0"/>
        <v>7.0000000000000001E-3</v>
      </c>
      <c r="D57" s="3">
        <f t="shared" si="1"/>
        <v>6.9999999999999993E-2</v>
      </c>
      <c r="E57" s="4"/>
    </row>
    <row r="58" spans="1:5" x14ac:dyDescent="0.25">
      <c r="A58" s="4">
        <v>57</v>
      </c>
      <c r="B58" s="7">
        <v>0</v>
      </c>
      <c r="C58" s="5">
        <f t="shared" si="0"/>
        <v>7.0000000000000001E-3</v>
      </c>
      <c r="D58" s="3">
        <f t="shared" si="1"/>
        <v>6.9999999999999993E-2</v>
      </c>
      <c r="E58" s="4"/>
    </row>
    <row r="59" spans="1:5" x14ac:dyDescent="0.25">
      <c r="A59" s="4">
        <v>58</v>
      </c>
      <c r="B59" s="7">
        <v>0</v>
      </c>
      <c r="C59" s="5">
        <f t="shared" si="0"/>
        <v>7.0000000000000001E-3</v>
      </c>
      <c r="D59" s="3">
        <f t="shared" si="1"/>
        <v>6.9999999999999993E-2</v>
      </c>
      <c r="E59" s="4"/>
    </row>
    <row r="60" spans="1:5" x14ac:dyDescent="0.25">
      <c r="A60" s="4">
        <v>59</v>
      </c>
      <c r="B60" s="7">
        <v>0</v>
      </c>
      <c r="C60" s="5">
        <f t="shared" si="0"/>
        <v>7.0000000000000001E-3</v>
      </c>
      <c r="D60" s="3">
        <f t="shared" si="1"/>
        <v>6.9999999999999993E-2</v>
      </c>
      <c r="E60" s="4"/>
    </row>
    <row r="61" spans="1:5" x14ac:dyDescent="0.25">
      <c r="A61" s="4">
        <v>60</v>
      </c>
      <c r="B61" s="7">
        <v>0</v>
      </c>
      <c r="C61" s="5">
        <f t="shared" si="0"/>
        <v>7.0000000000000001E-3</v>
      </c>
      <c r="D61" s="3">
        <f t="shared" si="1"/>
        <v>6.9999999999999993E-2</v>
      </c>
      <c r="E61" s="4"/>
    </row>
    <row r="62" spans="1:5" x14ac:dyDescent="0.25">
      <c r="A62" s="4"/>
      <c r="B62" s="4"/>
      <c r="C62" s="4"/>
      <c r="D62" s="4"/>
      <c r="E62" s="4"/>
    </row>
    <row r="63" spans="1:5" x14ac:dyDescent="0.25">
      <c r="A63" s="4"/>
      <c r="B63" s="4"/>
      <c r="C63" s="4"/>
      <c r="D63" s="4"/>
      <c r="E63" s="4"/>
    </row>
    <row r="64" spans="1:5" x14ac:dyDescent="0.25">
      <c r="E64" s="4"/>
    </row>
    <row r="65" spans="5:5" x14ac:dyDescent="0.25">
      <c r="E65" s="4"/>
    </row>
    <row r="66" spans="5:5" x14ac:dyDescent="0.25">
      <c r="E66" s="4"/>
    </row>
    <row r="67" spans="5:5" x14ac:dyDescent="0.25">
      <c r="E67" s="4"/>
    </row>
  </sheetData>
  <mergeCells count="2">
    <mergeCell ref="J2:M3"/>
    <mergeCell ref="Q2:U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B7C05-9D29-45DA-AC96-E5D9D86792A3}">
  <dimension ref="A1:Z61"/>
  <sheetViews>
    <sheetView zoomScaleNormal="100" workbookViewId="0">
      <selection activeCell="B3" sqref="B3:C5"/>
    </sheetView>
  </sheetViews>
  <sheetFormatPr defaultRowHeight="15" x14ac:dyDescent="0.25"/>
  <cols>
    <col min="1" max="1" width="8.85546875" style="4"/>
    <col min="7" max="7" width="14.5703125" customWidth="1"/>
    <col min="8" max="8" width="14.140625" customWidth="1"/>
    <col min="10" max="10" width="14.42578125" customWidth="1"/>
    <col min="11" max="11" width="13.5703125" customWidth="1"/>
    <col min="15" max="15" width="13.140625" customWidth="1"/>
    <col min="16" max="16" width="11" customWidth="1"/>
    <col min="24" max="24" width="13.5703125" customWidth="1"/>
  </cols>
  <sheetData>
    <row r="1" spans="1:26" x14ac:dyDescent="0.25">
      <c r="A1" s="4" t="s">
        <v>8</v>
      </c>
      <c r="B1" t="s">
        <v>3</v>
      </c>
    </row>
    <row r="2" spans="1:26" x14ac:dyDescent="0.25">
      <c r="A2" s="4">
        <v>1</v>
      </c>
      <c r="B2" t="s">
        <v>4</v>
      </c>
      <c r="C2" t="s">
        <v>5</v>
      </c>
      <c r="E2" t="s">
        <v>6</v>
      </c>
      <c r="J2" s="4"/>
      <c r="K2" s="4"/>
      <c r="L2" s="19" t="s">
        <v>16</v>
      </c>
      <c r="M2" s="20"/>
      <c r="N2" s="20"/>
      <c r="O2" s="20"/>
      <c r="P2" s="4"/>
      <c r="Q2" s="4"/>
      <c r="R2" s="4"/>
      <c r="S2" s="19" t="s">
        <v>17</v>
      </c>
      <c r="T2" s="20"/>
      <c r="U2" s="20"/>
      <c r="V2" s="20"/>
      <c r="W2" s="20"/>
      <c r="X2" s="4"/>
      <c r="Y2" s="4"/>
      <c r="Z2" s="4"/>
    </row>
    <row r="3" spans="1:26" ht="15.75" x14ac:dyDescent="0.25">
      <c r="A3" s="4">
        <v>2</v>
      </c>
      <c r="B3">
        <v>0.44500000000000001</v>
      </c>
      <c r="C3">
        <v>0.24099999999999999</v>
      </c>
      <c r="D3">
        <f>B3-C3</f>
        <v>0.20400000000000001</v>
      </c>
      <c r="E3" s="4">
        <f t="shared" ref="E3:E61" si="0">(D3/155000)*1000000</f>
        <v>1.3161290322580645</v>
      </c>
      <c r="G3" s="8" t="s">
        <v>9</v>
      </c>
      <c r="J3" s="4"/>
      <c r="K3" s="4"/>
      <c r="L3" s="20"/>
      <c r="M3" s="20"/>
      <c r="N3" s="20"/>
      <c r="O3" s="20"/>
      <c r="P3" s="4"/>
      <c r="Q3" s="4"/>
      <c r="R3" s="4"/>
      <c r="S3" s="20"/>
      <c r="T3" s="20"/>
      <c r="U3" s="20"/>
      <c r="V3" s="20"/>
      <c r="W3" s="20"/>
      <c r="X3" s="4"/>
      <c r="Y3" s="4"/>
      <c r="Z3" s="4"/>
    </row>
    <row r="4" spans="1:26" ht="15.75" x14ac:dyDescent="0.25">
      <c r="A4" s="4">
        <v>3</v>
      </c>
      <c r="B4" s="4">
        <v>0.56200000000000006</v>
      </c>
      <c r="C4" s="4">
        <v>0.39800000000000002</v>
      </c>
      <c r="D4" s="4">
        <f t="shared" ref="D4:D61" si="1">B4-C4</f>
        <v>0.16400000000000003</v>
      </c>
      <c r="E4" s="4">
        <f t="shared" si="0"/>
        <v>1.0580645161290325</v>
      </c>
      <c r="G4" s="8"/>
      <c r="J4" s="4"/>
      <c r="K4" s="4"/>
      <c r="L4" s="9" t="s">
        <v>18</v>
      </c>
      <c r="M4" s="9"/>
      <c r="N4" s="9"/>
      <c r="O4" s="9" t="s">
        <v>19</v>
      </c>
      <c r="P4" s="9"/>
      <c r="Q4" s="4"/>
      <c r="R4" s="4"/>
      <c r="S4" s="4"/>
      <c r="T4" s="4"/>
      <c r="U4" s="9" t="s">
        <v>18</v>
      </c>
      <c r="V4" s="9"/>
      <c r="W4" s="9"/>
      <c r="X4" s="9" t="s">
        <v>19</v>
      </c>
      <c r="Y4" s="9"/>
      <c r="Z4" s="4"/>
    </row>
    <row r="5" spans="1:26" ht="15.75" x14ac:dyDescent="0.25">
      <c r="A5" s="4">
        <v>4</v>
      </c>
      <c r="B5" s="4">
        <v>0.77100000000000002</v>
      </c>
      <c r="C5" s="4">
        <v>0.50900000000000001</v>
      </c>
      <c r="D5" s="4">
        <f t="shared" si="1"/>
        <v>0.26200000000000001</v>
      </c>
      <c r="E5" s="4">
        <f t="shared" si="0"/>
        <v>1.6903225806451614</v>
      </c>
      <c r="G5" s="8"/>
      <c r="J5" s="4"/>
      <c r="K5" s="10" t="s">
        <v>20</v>
      </c>
      <c r="L5" s="10" t="s">
        <v>10</v>
      </c>
      <c r="M5" s="10" t="s">
        <v>11</v>
      </c>
      <c r="N5" s="10" t="s">
        <v>12</v>
      </c>
      <c r="O5" s="10" t="s">
        <v>13</v>
      </c>
      <c r="P5" s="10" t="s">
        <v>21</v>
      </c>
      <c r="Q5" s="4"/>
      <c r="R5" s="4"/>
      <c r="S5" s="4"/>
      <c r="T5" s="10" t="s">
        <v>20</v>
      </c>
      <c r="U5" s="10" t="s">
        <v>10</v>
      </c>
      <c r="V5" s="10" t="s">
        <v>11</v>
      </c>
      <c r="W5" s="10" t="s">
        <v>12</v>
      </c>
      <c r="X5" s="10" t="s">
        <v>13</v>
      </c>
      <c r="Y5" s="10" t="s">
        <v>21</v>
      </c>
      <c r="Z5" s="4"/>
    </row>
    <row r="6" spans="1:26" ht="15.75" x14ac:dyDescent="0.25">
      <c r="A6" s="4">
        <v>5</v>
      </c>
      <c r="B6" s="4">
        <v>1.4319999999999999</v>
      </c>
      <c r="C6" s="4">
        <v>0.94499999999999995</v>
      </c>
      <c r="D6" s="4">
        <f t="shared" si="1"/>
        <v>0.48699999999999999</v>
      </c>
      <c r="E6" s="4">
        <f t="shared" si="0"/>
        <v>3.1419354838709674</v>
      </c>
      <c r="G6" s="8" t="s">
        <v>10</v>
      </c>
      <c r="J6" s="11" t="s">
        <v>22</v>
      </c>
      <c r="K6">
        <f>E3</f>
        <v>1.3161290322580645</v>
      </c>
      <c r="L6">
        <f>E6</f>
        <v>3.1419354838709674</v>
      </c>
      <c r="M6">
        <f>E9</f>
        <v>4.3741935483870966</v>
      </c>
      <c r="N6">
        <f>E12</f>
        <v>4.8580645161290334</v>
      </c>
      <c r="O6">
        <f>E15</f>
        <v>5.7290322580645165</v>
      </c>
      <c r="P6">
        <f>E18</f>
        <v>5.8709677419354831</v>
      </c>
      <c r="S6" s="11" t="s">
        <v>22</v>
      </c>
      <c r="T6">
        <f>E21</f>
        <v>1.1096774193548389</v>
      </c>
      <c r="U6">
        <f>E24</f>
        <v>2.5677419354838702</v>
      </c>
      <c r="V6">
        <f>E27</f>
        <v>7.2645161290322573</v>
      </c>
      <c r="W6">
        <f>E30</f>
        <v>5.0645161290322589</v>
      </c>
      <c r="X6">
        <f>E33</f>
        <v>4.8258064516129036</v>
      </c>
      <c r="Y6">
        <f>E36</f>
        <v>4.8709677419354831</v>
      </c>
    </row>
    <row r="7" spans="1:26" ht="15.75" x14ac:dyDescent="0.25">
      <c r="A7" s="4">
        <v>6</v>
      </c>
      <c r="B7" s="4">
        <v>1.5409999999999999</v>
      </c>
      <c r="C7" s="4">
        <v>0.83199999999999996</v>
      </c>
      <c r="D7" s="4">
        <f>B7-C7</f>
        <v>0.70899999999999996</v>
      </c>
      <c r="E7" s="4">
        <f t="shared" si="0"/>
        <v>4.5741935483870968</v>
      </c>
      <c r="G7" s="8"/>
      <c r="J7" s="11" t="s">
        <v>23</v>
      </c>
      <c r="K7">
        <f>E4</f>
        <v>1.0580645161290325</v>
      </c>
      <c r="L7">
        <f>E7</f>
        <v>4.5741935483870968</v>
      </c>
      <c r="M7">
        <f>E10</f>
        <v>3.5354838709677416</v>
      </c>
      <c r="N7">
        <f>E13</f>
        <v>5.7419354838709689</v>
      </c>
      <c r="O7">
        <f>E16</f>
        <v>6.7612903225806456</v>
      </c>
      <c r="P7">
        <f>E19</f>
        <v>5.806451612903226</v>
      </c>
      <c r="S7" s="11" t="s">
        <v>23</v>
      </c>
      <c r="T7">
        <f>E22</f>
        <v>1.6838709677419355</v>
      </c>
      <c r="U7">
        <f>E25</f>
        <v>3.5419354838709669</v>
      </c>
      <c r="V7">
        <f>E28</f>
        <v>6.0258064516129028</v>
      </c>
      <c r="W7">
        <f>E31</f>
        <v>4.6967741935483875</v>
      </c>
      <c r="X7">
        <f>E34</f>
        <v>5.9548387096774187</v>
      </c>
      <c r="Y7">
        <f>E37</f>
        <v>4.806451612903226</v>
      </c>
    </row>
    <row r="8" spans="1:26" ht="15.75" x14ac:dyDescent="0.25">
      <c r="A8" s="4">
        <v>7</v>
      </c>
      <c r="B8" s="4">
        <v>1.6819999999999999</v>
      </c>
      <c r="C8" s="4">
        <v>0.89900000000000002</v>
      </c>
      <c r="D8" s="4">
        <f t="shared" si="1"/>
        <v>0.78299999999999992</v>
      </c>
      <c r="E8" s="4">
        <f t="shared" si="0"/>
        <v>5.0516129032258066</v>
      </c>
      <c r="G8" s="8"/>
      <c r="J8" s="11" t="s">
        <v>24</v>
      </c>
      <c r="K8">
        <f>E5</f>
        <v>1.6903225806451614</v>
      </c>
      <c r="L8">
        <f>E8</f>
        <v>5.0516129032258066</v>
      </c>
      <c r="M8">
        <f>E11</f>
        <v>5.9096774193548391</v>
      </c>
      <c r="N8">
        <f>E14</f>
        <v>6.4645161290322593</v>
      </c>
      <c r="O8">
        <f>E17</f>
        <v>5.1677419354838721</v>
      </c>
      <c r="P8">
        <f>E20</f>
        <v>5.0193548387096776</v>
      </c>
      <c r="S8" s="11" t="s">
        <v>24</v>
      </c>
      <c r="T8">
        <f>E23</f>
        <v>3.0193548387096776</v>
      </c>
      <c r="U8">
        <f>E26</f>
        <v>3.5354838709677425</v>
      </c>
      <c r="V8">
        <f>E29</f>
        <v>5.5225806451612893</v>
      </c>
      <c r="W8">
        <f>E32</f>
        <v>7.3225806451612883</v>
      </c>
      <c r="X8">
        <f>E35</f>
        <v>5.8129032258064504</v>
      </c>
      <c r="Y8">
        <f>E38</f>
        <v>5.7225806451612904</v>
      </c>
    </row>
    <row r="9" spans="1:26" ht="15.75" x14ac:dyDescent="0.25">
      <c r="A9" s="4">
        <v>8</v>
      </c>
      <c r="B9" s="4">
        <v>1.6120000000000001</v>
      </c>
      <c r="C9" s="4">
        <v>0.93400000000000005</v>
      </c>
      <c r="D9" s="4">
        <f t="shared" si="1"/>
        <v>0.67800000000000005</v>
      </c>
      <c r="E9" s="4">
        <f t="shared" si="0"/>
        <v>4.3741935483870966</v>
      </c>
      <c r="G9" s="8" t="s">
        <v>11</v>
      </c>
      <c r="J9" s="11" t="s">
        <v>25</v>
      </c>
      <c r="K9" s="12">
        <f>AVERAGE(K6:K8)</f>
        <v>1.3548387096774193</v>
      </c>
      <c r="L9" s="12">
        <f t="shared" ref="L9:Y9" si="2">AVERAGE(L6:L8)</f>
        <v>4.2559139784946236</v>
      </c>
      <c r="M9" s="12">
        <f t="shared" si="2"/>
        <v>4.6064516129032258</v>
      </c>
      <c r="N9" s="12">
        <f t="shared" si="2"/>
        <v>5.688172043010753</v>
      </c>
      <c r="O9" s="12">
        <f t="shared" si="2"/>
        <v>5.8860215053763447</v>
      </c>
      <c r="P9" s="12">
        <f t="shared" si="2"/>
        <v>5.5655913978494622</v>
      </c>
      <c r="Q9" s="12"/>
      <c r="R9" s="12"/>
      <c r="S9" s="11" t="s">
        <v>25</v>
      </c>
      <c r="T9" s="12">
        <f t="shared" si="2"/>
        <v>1.9376344086021506</v>
      </c>
      <c r="U9" s="12">
        <f t="shared" si="2"/>
        <v>3.21505376344086</v>
      </c>
      <c r="V9" s="12">
        <f t="shared" si="2"/>
        <v>6.2709677419354835</v>
      </c>
      <c r="W9" s="12">
        <f t="shared" si="2"/>
        <v>5.6946236559139782</v>
      </c>
      <c r="X9" s="12">
        <f t="shared" si="2"/>
        <v>5.5311827956989248</v>
      </c>
      <c r="Y9" s="12">
        <f t="shared" si="2"/>
        <v>5.1333333333333329</v>
      </c>
      <c r="Z9" s="12"/>
    </row>
    <row r="10" spans="1:26" x14ac:dyDescent="0.25">
      <c r="A10" s="4">
        <v>9</v>
      </c>
      <c r="B10" s="4">
        <v>1.5129999999999999</v>
      </c>
      <c r="C10" s="4">
        <v>0.96499999999999997</v>
      </c>
      <c r="D10" s="4">
        <f t="shared" si="1"/>
        <v>0.54799999999999993</v>
      </c>
      <c r="E10" s="4">
        <f t="shared" si="0"/>
        <v>3.5354838709677416</v>
      </c>
      <c r="G10" s="4"/>
      <c r="J10" s="11" t="s">
        <v>26</v>
      </c>
      <c r="K10" s="12">
        <f>STDEV(K6,K7,K8)</f>
        <v>0.31790154825174072</v>
      </c>
      <c r="L10" s="12">
        <f t="shared" ref="L10:Y10" si="3">STDEV(L6,L7,L8)</f>
        <v>0.99382763845480038</v>
      </c>
      <c r="M10" s="12">
        <f t="shared" si="3"/>
        <v>1.2040168635448212</v>
      </c>
      <c r="N10" s="12">
        <f t="shared" si="3"/>
        <v>0.80457415868874449</v>
      </c>
      <c r="O10" s="12">
        <f t="shared" si="3"/>
        <v>0.80829037686547334</v>
      </c>
      <c r="P10" s="12">
        <f t="shared" si="3"/>
        <v>0.47415331553410051</v>
      </c>
      <c r="Q10" s="12"/>
      <c r="R10" s="12"/>
      <c r="S10" s="11" t="s">
        <v>26</v>
      </c>
      <c r="T10" s="12">
        <f t="shared" si="3"/>
        <v>0.97980297735634081</v>
      </c>
      <c r="U10" s="12">
        <f t="shared" si="3"/>
        <v>0.5605977682679667</v>
      </c>
      <c r="V10" s="12">
        <f t="shared" si="3"/>
        <v>0.89647244865453757</v>
      </c>
      <c r="W10" s="12">
        <f t="shared" si="3"/>
        <v>1.4217916520741471</v>
      </c>
      <c r="X10" s="12">
        <f t="shared" si="3"/>
        <v>0.61498232534971409</v>
      </c>
      <c r="Y10" s="12">
        <f t="shared" si="3"/>
        <v>0.5113216977585463</v>
      </c>
      <c r="Z10" s="4"/>
    </row>
    <row r="11" spans="1:26" ht="15.75" x14ac:dyDescent="0.25">
      <c r="A11" s="4">
        <v>10</v>
      </c>
      <c r="B11" s="4">
        <v>1.792</v>
      </c>
      <c r="C11" s="4">
        <v>0.876</v>
      </c>
      <c r="D11" s="4">
        <f t="shared" si="1"/>
        <v>0.91600000000000004</v>
      </c>
      <c r="E11" s="4">
        <f t="shared" si="0"/>
        <v>5.9096774193548391</v>
      </c>
      <c r="G11" s="8"/>
      <c r="J11" s="11" t="s">
        <v>27</v>
      </c>
      <c r="K11" s="12">
        <f>K10/1.732</f>
        <v>0.18354592855181334</v>
      </c>
      <c r="L11" s="12">
        <f t="shared" ref="L11:Y11" si="4">L10/1.732</f>
        <v>0.57380348640577394</v>
      </c>
      <c r="M11" s="12">
        <f t="shared" si="4"/>
        <v>0.69515985193119001</v>
      </c>
      <c r="N11" s="12">
        <f t="shared" si="4"/>
        <v>0.46453473365400955</v>
      </c>
      <c r="O11" s="12">
        <f t="shared" si="4"/>
        <v>0.46668035615789455</v>
      </c>
      <c r="P11" s="12">
        <f t="shared" si="4"/>
        <v>0.27376057478874161</v>
      </c>
      <c r="Q11" s="12"/>
      <c r="R11" s="12"/>
      <c r="S11" s="11" t="s">
        <v>27</v>
      </c>
      <c r="T11" s="12">
        <f t="shared" si="4"/>
        <v>0.56570610701867252</v>
      </c>
      <c r="U11" s="12">
        <f t="shared" si="4"/>
        <v>0.32367076689836416</v>
      </c>
      <c r="V11" s="12">
        <f t="shared" si="4"/>
        <v>0.51759379252571458</v>
      </c>
      <c r="W11" s="12">
        <f t="shared" si="4"/>
        <v>0.82089587302202494</v>
      </c>
      <c r="X11" s="12">
        <f t="shared" si="4"/>
        <v>0.35507062664533146</v>
      </c>
      <c r="Y11" s="12">
        <f t="shared" si="4"/>
        <v>0.2952203797682138</v>
      </c>
      <c r="Z11" s="12"/>
    </row>
    <row r="12" spans="1:26" ht="15.75" x14ac:dyDescent="0.25">
      <c r="A12" s="4">
        <v>11</v>
      </c>
      <c r="B12" s="4">
        <v>1.9870000000000001</v>
      </c>
      <c r="C12" s="4">
        <v>1.234</v>
      </c>
      <c r="D12" s="4">
        <f t="shared" si="1"/>
        <v>0.75300000000000011</v>
      </c>
      <c r="E12" s="4">
        <f t="shared" si="0"/>
        <v>4.8580645161290334</v>
      </c>
      <c r="G12" s="8" t="s">
        <v>12</v>
      </c>
      <c r="J12" s="13"/>
      <c r="K12" s="12"/>
      <c r="L12" s="12"/>
      <c r="M12" s="12"/>
      <c r="N12" s="12"/>
      <c r="O12" s="12"/>
      <c r="P12" s="12"/>
      <c r="Q12" s="12"/>
      <c r="R12" s="12"/>
      <c r="S12" s="13"/>
      <c r="T12" s="4"/>
      <c r="U12" s="4"/>
      <c r="V12" s="4"/>
      <c r="W12" s="4"/>
      <c r="X12" s="4"/>
      <c r="Y12" s="4"/>
      <c r="Z12" s="4"/>
    </row>
    <row r="13" spans="1:26" ht="15.75" x14ac:dyDescent="0.25">
      <c r="A13" s="4">
        <v>12</v>
      </c>
      <c r="B13" s="4">
        <v>2.0110000000000001</v>
      </c>
      <c r="C13" s="4">
        <v>1.121</v>
      </c>
      <c r="D13" s="4">
        <f t="shared" si="1"/>
        <v>0.89000000000000012</v>
      </c>
      <c r="E13" s="4">
        <f t="shared" si="0"/>
        <v>5.7419354838709689</v>
      </c>
      <c r="G13" s="8"/>
      <c r="J13" s="13"/>
      <c r="K13" s="12"/>
      <c r="L13" s="12"/>
      <c r="M13" s="12"/>
      <c r="N13" s="12"/>
      <c r="O13" s="12"/>
      <c r="P13" s="12"/>
      <c r="Q13" s="12"/>
      <c r="R13" s="12"/>
      <c r="S13" s="13"/>
      <c r="T13" s="4"/>
      <c r="U13" s="4"/>
      <c r="V13" s="4"/>
      <c r="W13" s="4"/>
      <c r="X13" s="4"/>
      <c r="Y13" s="4"/>
      <c r="Z13" s="4"/>
    </row>
    <row r="14" spans="1:26" ht="15.75" x14ac:dyDescent="0.25">
      <c r="A14" s="4">
        <v>13</v>
      </c>
      <c r="B14" s="4">
        <v>1.9910000000000001</v>
      </c>
      <c r="C14" s="4">
        <v>0.98899999999999999</v>
      </c>
      <c r="D14" s="4">
        <f t="shared" si="1"/>
        <v>1.0020000000000002</v>
      </c>
      <c r="E14" s="4">
        <f t="shared" si="0"/>
        <v>6.4645161290322593</v>
      </c>
      <c r="G14" s="8"/>
      <c r="J14" s="13"/>
      <c r="K14" s="5" t="s">
        <v>34</v>
      </c>
      <c r="L14" s="5" t="s">
        <v>35</v>
      </c>
      <c r="M14" s="12"/>
      <c r="N14" s="12"/>
      <c r="O14" s="12"/>
      <c r="P14" s="12"/>
      <c r="Q14" s="12"/>
      <c r="R14" s="12"/>
      <c r="S14" s="13"/>
      <c r="T14" s="4" t="s">
        <v>6</v>
      </c>
      <c r="U14" s="4"/>
      <c r="V14" s="4"/>
      <c r="W14" s="4"/>
      <c r="X14" s="4"/>
      <c r="Y14" s="4"/>
      <c r="Z14" s="4"/>
    </row>
    <row r="15" spans="1:26" ht="15.75" x14ac:dyDescent="0.25">
      <c r="A15" s="4">
        <v>14</v>
      </c>
      <c r="B15" s="4">
        <v>1.742</v>
      </c>
      <c r="C15" s="4">
        <v>0.85399999999999998</v>
      </c>
      <c r="D15" s="4">
        <f t="shared" si="1"/>
        <v>0.88800000000000001</v>
      </c>
      <c r="E15" s="4">
        <f t="shared" si="0"/>
        <v>5.7290322580645165</v>
      </c>
      <c r="G15" s="8" t="s">
        <v>13</v>
      </c>
      <c r="J15" s="5" t="s">
        <v>28</v>
      </c>
      <c r="K15" s="17">
        <v>1.3548387096774193</v>
      </c>
      <c r="L15" s="12">
        <v>1.9376344086021506</v>
      </c>
      <c r="M15" s="12"/>
      <c r="N15" s="12"/>
      <c r="O15" s="12"/>
      <c r="P15" s="12"/>
      <c r="Q15" s="12"/>
      <c r="R15" s="12"/>
      <c r="S15" s="12"/>
      <c r="T15" s="4"/>
      <c r="U15" s="4"/>
      <c r="V15" s="4"/>
      <c r="W15" s="4"/>
      <c r="X15" s="4"/>
      <c r="Y15" s="4"/>
      <c r="Z15" s="4"/>
    </row>
    <row r="16" spans="1:26" ht="15.75" x14ac:dyDescent="0.25">
      <c r="A16" s="4">
        <v>15</v>
      </c>
      <c r="B16" s="4">
        <v>1.7689999999999999</v>
      </c>
      <c r="C16" s="4">
        <v>0.72099999999999997</v>
      </c>
      <c r="D16" s="4">
        <f t="shared" si="1"/>
        <v>1.048</v>
      </c>
      <c r="E16" s="4">
        <f t="shared" si="0"/>
        <v>6.7612903225806456</v>
      </c>
      <c r="G16" s="8"/>
      <c r="J16" s="5" t="s">
        <v>29</v>
      </c>
      <c r="K16" s="18">
        <v>4.2559139784946236</v>
      </c>
      <c r="L16" s="13">
        <v>3.21505376344086</v>
      </c>
      <c r="M16" s="12"/>
      <c r="N16" s="12"/>
      <c r="O16" s="12"/>
      <c r="P16" s="12"/>
      <c r="Q16" s="12"/>
      <c r="R16" s="12"/>
      <c r="S16" s="12"/>
      <c r="T16" s="4"/>
      <c r="U16" s="4"/>
      <c r="V16" s="4"/>
      <c r="W16" s="4"/>
      <c r="X16" s="4"/>
      <c r="Y16" s="4"/>
      <c r="Z16" s="4"/>
    </row>
    <row r="17" spans="1:12" x14ac:dyDescent="0.25">
      <c r="A17" s="4">
        <v>16</v>
      </c>
      <c r="B17" s="4">
        <v>1.5640000000000001</v>
      </c>
      <c r="C17" s="4">
        <v>0.76300000000000001</v>
      </c>
      <c r="D17" s="4">
        <f t="shared" si="1"/>
        <v>0.80100000000000005</v>
      </c>
      <c r="E17" s="4">
        <f t="shared" si="0"/>
        <v>5.1677419354838721</v>
      </c>
      <c r="G17" s="4"/>
      <c r="J17" s="5" t="s">
        <v>30</v>
      </c>
      <c r="K17" s="16">
        <v>4.6064516129032258</v>
      </c>
      <c r="L17">
        <v>6.2709677419354835</v>
      </c>
    </row>
    <row r="18" spans="1:12" x14ac:dyDescent="0.25">
      <c r="A18" s="4">
        <v>17</v>
      </c>
      <c r="B18" s="4">
        <v>1.9219999999999999</v>
      </c>
      <c r="C18" s="4">
        <v>1.012</v>
      </c>
      <c r="D18" s="4">
        <f t="shared" si="1"/>
        <v>0.90999999999999992</v>
      </c>
      <c r="E18" s="4">
        <f t="shared" si="0"/>
        <v>5.8709677419354831</v>
      </c>
      <c r="G18" s="5" t="s">
        <v>14</v>
      </c>
      <c r="J18" s="5" t="s">
        <v>31</v>
      </c>
      <c r="K18" s="16">
        <v>5.688172043010753</v>
      </c>
      <c r="L18">
        <v>5.6946236559139782</v>
      </c>
    </row>
    <row r="19" spans="1:12" x14ac:dyDescent="0.25">
      <c r="A19" s="4">
        <v>18</v>
      </c>
      <c r="B19" s="4">
        <v>1.8320000000000001</v>
      </c>
      <c r="C19" s="4">
        <v>0.93200000000000005</v>
      </c>
      <c r="D19" s="4">
        <f t="shared" si="1"/>
        <v>0.9</v>
      </c>
      <c r="E19" s="4">
        <f t="shared" si="0"/>
        <v>5.806451612903226</v>
      </c>
      <c r="G19" s="4"/>
      <c r="J19" s="5" t="s">
        <v>32</v>
      </c>
      <c r="K19" s="16">
        <v>5.8860215053763447</v>
      </c>
      <c r="L19">
        <v>5.5311827956989248</v>
      </c>
    </row>
    <row r="20" spans="1:12" x14ac:dyDescent="0.25">
      <c r="A20" s="4">
        <v>19</v>
      </c>
      <c r="B20" s="4">
        <v>1.431</v>
      </c>
      <c r="C20" s="4">
        <v>0.65300000000000002</v>
      </c>
      <c r="D20" s="4">
        <f t="shared" si="1"/>
        <v>0.77800000000000002</v>
      </c>
      <c r="E20" s="4">
        <f t="shared" si="0"/>
        <v>5.0193548387096776</v>
      </c>
      <c r="G20" s="4"/>
      <c r="J20" s="5" t="s">
        <v>33</v>
      </c>
      <c r="K20" s="16">
        <v>5.5655913978494622</v>
      </c>
      <c r="L20">
        <v>5.1333333333333329</v>
      </c>
    </row>
    <row r="21" spans="1:12" ht="15.75" x14ac:dyDescent="0.25">
      <c r="A21" s="4">
        <v>20</v>
      </c>
      <c r="B21" s="4">
        <v>0.52100000000000002</v>
      </c>
      <c r="C21" s="4">
        <v>0.34899999999999998</v>
      </c>
      <c r="D21" s="4">
        <f t="shared" si="1"/>
        <v>0.17200000000000004</v>
      </c>
      <c r="E21" s="4">
        <f t="shared" si="0"/>
        <v>1.1096774193548389</v>
      </c>
      <c r="G21" s="8" t="s">
        <v>15</v>
      </c>
      <c r="J21" s="4"/>
    </row>
    <row r="22" spans="1:12" ht="15.75" x14ac:dyDescent="0.25">
      <c r="A22" s="4">
        <v>21</v>
      </c>
      <c r="B22" s="4">
        <v>0.60699999999999998</v>
      </c>
      <c r="C22" s="4">
        <v>0.34599999999999997</v>
      </c>
      <c r="D22" s="4">
        <f t="shared" si="1"/>
        <v>0.26100000000000001</v>
      </c>
      <c r="E22" s="4">
        <f t="shared" si="0"/>
        <v>1.6838709677419355</v>
      </c>
      <c r="G22" s="8"/>
      <c r="J22" s="4"/>
    </row>
    <row r="23" spans="1:12" ht="15.75" x14ac:dyDescent="0.25">
      <c r="A23" s="4">
        <v>22</v>
      </c>
      <c r="B23" s="4">
        <v>0.59099999999999997</v>
      </c>
      <c r="C23" s="4">
        <v>0.123</v>
      </c>
      <c r="D23" s="4">
        <f t="shared" si="1"/>
        <v>0.46799999999999997</v>
      </c>
      <c r="E23" s="4">
        <f t="shared" si="0"/>
        <v>3.0193548387096776</v>
      </c>
      <c r="G23" s="8"/>
      <c r="J23" s="5" t="s">
        <v>28</v>
      </c>
      <c r="K23">
        <v>0.18354592855181334</v>
      </c>
      <c r="L23">
        <v>0.56570610701867252</v>
      </c>
    </row>
    <row r="24" spans="1:12" ht="15.75" x14ac:dyDescent="0.25">
      <c r="A24" s="4">
        <v>23</v>
      </c>
      <c r="B24" s="4">
        <v>1.321</v>
      </c>
      <c r="C24" s="4">
        <v>0.92300000000000004</v>
      </c>
      <c r="D24" s="4">
        <f t="shared" si="1"/>
        <v>0.39799999999999991</v>
      </c>
      <c r="E24" s="4">
        <f t="shared" si="0"/>
        <v>2.5677419354838702</v>
      </c>
      <c r="G24" s="8" t="s">
        <v>10</v>
      </c>
      <c r="J24" s="5" t="s">
        <v>29</v>
      </c>
      <c r="K24">
        <v>0.36867594521816632</v>
      </c>
      <c r="L24">
        <v>0.38561776173994933</v>
      </c>
    </row>
    <row r="25" spans="1:12" ht="15.75" x14ac:dyDescent="0.25">
      <c r="A25" s="4">
        <v>24</v>
      </c>
      <c r="B25" s="4">
        <v>1.4139999999999999</v>
      </c>
      <c r="C25" s="4">
        <v>0.86499999999999999</v>
      </c>
      <c r="D25" s="4">
        <f t="shared" si="1"/>
        <v>0.54899999999999993</v>
      </c>
      <c r="E25" s="4">
        <f t="shared" si="0"/>
        <v>3.5419354838709669</v>
      </c>
      <c r="G25" s="8"/>
      <c r="J25" s="5" t="s">
        <v>30</v>
      </c>
      <c r="K25">
        <v>0.75133568460579325</v>
      </c>
      <c r="L25">
        <v>0.39140933097113839</v>
      </c>
    </row>
    <row r="26" spans="1:12" ht="15.75" x14ac:dyDescent="0.25">
      <c r="A26" s="4">
        <v>25</v>
      </c>
      <c r="B26" s="4">
        <v>1.3420000000000001</v>
      </c>
      <c r="C26" s="4">
        <v>0.79400000000000004</v>
      </c>
      <c r="D26" s="4">
        <f t="shared" si="1"/>
        <v>0.54800000000000004</v>
      </c>
      <c r="E26" s="4">
        <f t="shared" si="0"/>
        <v>3.5354838709677425</v>
      </c>
      <c r="G26" s="8"/>
      <c r="J26" s="5" t="s">
        <v>31</v>
      </c>
      <c r="K26">
        <v>0.46453473365400955</v>
      </c>
      <c r="L26">
        <v>0.82089587302202494</v>
      </c>
    </row>
    <row r="27" spans="1:12" ht="15.75" x14ac:dyDescent="0.25">
      <c r="A27" s="4">
        <v>26</v>
      </c>
      <c r="B27" s="4">
        <v>1.9319999999999999</v>
      </c>
      <c r="C27" s="4">
        <v>0.80600000000000005</v>
      </c>
      <c r="D27" s="4">
        <f t="shared" si="1"/>
        <v>1.1259999999999999</v>
      </c>
      <c r="E27" s="4">
        <f t="shared" si="0"/>
        <v>7.2645161290322573</v>
      </c>
      <c r="G27" s="8" t="s">
        <v>11</v>
      </c>
      <c r="J27" s="5" t="s">
        <v>32</v>
      </c>
      <c r="K27">
        <v>0.46668035615789455</v>
      </c>
      <c r="L27">
        <v>0.35507062664533146</v>
      </c>
    </row>
    <row r="28" spans="1:12" x14ac:dyDescent="0.25">
      <c r="A28" s="4">
        <v>27</v>
      </c>
      <c r="B28" s="4">
        <v>1.7889999999999999</v>
      </c>
      <c r="C28" s="4">
        <v>0.85499999999999998</v>
      </c>
      <c r="D28" s="4">
        <f t="shared" si="1"/>
        <v>0.93399999999999994</v>
      </c>
      <c r="E28" s="4">
        <f t="shared" si="0"/>
        <v>6.0258064516129028</v>
      </c>
      <c r="G28" s="4"/>
      <c r="J28" s="5" t="s">
        <v>33</v>
      </c>
      <c r="K28">
        <v>0.27376057478874161</v>
      </c>
      <c r="L28">
        <v>0.2952203797682138</v>
      </c>
    </row>
    <row r="29" spans="1:12" ht="15.75" x14ac:dyDescent="0.25">
      <c r="A29" s="4">
        <v>28</v>
      </c>
      <c r="B29" s="4">
        <v>1.6319999999999999</v>
      </c>
      <c r="C29" s="4">
        <v>0.77600000000000002</v>
      </c>
      <c r="D29" s="4">
        <f t="shared" si="1"/>
        <v>0.85599999999999987</v>
      </c>
      <c r="E29" s="4">
        <f t="shared" si="0"/>
        <v>5.5225806451612893</v>
      </c>
      <c r="G29" s="8"/>
    </row>
    <row r="30" spans="1:12" ht="15.75" x14ac:dyDescent="0.25">
      <c r="A30" s="4">
        <v>29</v>
      </c>
      <c r="B30" s="4">
        <v>1.9890000000000001</v>
      </c>
      <c r="C30" s="4">
        <v>1.204</v>
      </c>
      <c r="D30" s="4">
        <f t="shared" si="1"/>
        <v>0.78500000000000014</v>
      </c>
      <c r="E30" s="4">
        <f t="shared" si="0"/>
        <v>5.0645161290322589</v>
      </c>
      <c r="G30" s="8" t="s">
        <v>12</v>
      </c>
    </row>
    <row r="31" spans="1:12" ht="15.75" x14ac:dyDescent="0.25">
      <c r="A31" s="4">
        <v>30</v>
      </c>
      <c r="B31" s="4">
        <v>1.9490000000000001</v>
      </c>
      <c r="C31" s="4">
        <v>1.2210000000000001</v>
      </c>
      <c r="D31" s="4">
        <f t="shared" si="1"/>
        <v>0.72799999999999998</v>
      </c>
      <c r="E31" s="4">
        <f t="shared" si="0"/>
        <v>4.6967741935483875</v>
      </c>
      <c r="G31" s="8"/>
    </row>
    <row r="32" spans="1:12" ht="15.75" x14ac:dyDescent="0.25">
      <c r="A32" s="4">
        <v>31</v>
      </c>
      <c r="B32" s="4">
        <v>2.1139999999999999</v>
      </c>
      <c r="C32" s="4">
        <v>0.97899999999999998</v>
      </c>
      <c r="D32" s="4">
        <f t="shared" si="1"/>
        <v>1.1349999999999998</v>
      </c>
      <c r="E32" s="4">
        <f t="shared" si="0"/>
        <v>7.3225806451612883</v>
      </c>
      <c r="G32" s="8"/>
    </row>
    <row r="33" spans="1:7" ht="15.75" x14ac:dyDescent="0.25">
      <c r="A33" s="4">
        <v>32</v>
      </c>
      <c r="B33" s="4">
        <v>1.5920000000000001</v>
      </c>
      <c r="C33" s="4">
        <v>0.84399999999999997</v>
      </c>
      <c r="D33" s="4">
        <f t="shared" si="1"/>
        <v>0.74800000000000011</v>
      </c>
      <c r="E33" s="4">
        <f t="shared" si="0"/>
        <v>4.8258064516129036</v>
      </c>
      <c r="G33" s="8" t="s">
        <v>13</v>
      </c>
    </row>
    <row r="34" spans="1:7" ht="15.75" x14ac:dyDescent="0.25">
      <c r="A34" s="4">
        <v>33</v>
      </c>
      <c r="B34" s="4">
        <v>1.6339999999999999</v>
      </c>
      <c r="C34" s="4">
        <v>0.71099999999999997</v>
      </c>
      <c r="D34" s="4">
        <f t="shared" si="1"/>
        <v>0.92299999999999993</v>
      </c>
      <c r="E34" s="4">
        <f t="shared" si="0"/>
        <v>5.9548387096774187</v>
      </c>
      <c r="G34" s="8"/>
    </row>
    <row r="35" spans="1:7" x14ac:dyDescent="0.25">
      <c r="A35" s="4">
        <v>34</v>
      </c>
      <c r="B35" s="4">
        <v>1.6639999999999999</v>
      </c>
      <c r="C35" s="4">
        <v>0.76300000000000001</v>
      </c>
      <c r="D35" s="4">
        <f t="shared" si="1"/>
        <v>0.90099999999999991</v>
      </c>
      <c r="E35" s="4">
        <f t="shared" si="0"/>
        <v>5.8129032258064504</v>
      </c>
      <c r="G35" s="4"/>
    </row>
    <row r="36" spans="1:7" x14ac:dyDescent="0.25">
      <c r="A36" s="4">
        <v>35</v>
      </c>
      <c r="B36" s="4">
        <v>1.867</v>
      </c>
      <c r="C36" s="4">
        <v>1.1120000000000001</v>
      </c>
      <c r="D36" s="4">
        <f t="shared" si="1"/>
        <v>0.75499999999999989</v>
      </c>
      <c r="E36" s="4">
        <f t="shared" si="0"/>
        <v>4.8709677419354831</v>
      </c>
      <c r="G36" s="5" t="s">
        <v>14</v>
      </c>
    </row>
    <row r="37" spans="1:7" x14ac:dyDescent="0.25">
      <c r="A37" s="4">
        <v>36</v>
      </c>
      <c r="B37" s="4">
        <v>1.667</v>
      </c>
      <c r="C37" s="4">
        <v>0.92200000000000004</v>
      </c>
      <c r="D37" s="4">
        <f t="shared" si="1"/>
        <v>0.745</v>
      </c>
      <c r="E37" s="4">
        <f t="shared" si="0"/>
        <v>4.806451612903226</v>
      </c>
      <c r="G37" s="4"/>
    </row>
    <row r="38" spans="1:7" x14ac:dyDescent="0.25">
      <c r="A38" s="4">
        <v>37</v>
      </c>
      <c r="B38" s="4">
        <v>1.542</v>
      </c>
      <c r="C38" s="4">
        <v>0.65500000000000003</v>
      </c>
      <c r="D38" s="4">
        <f t="shared" si="1"/>
        <v>0.88700000000000001</v>
      </c>
      <c r="E38" s="4">
        <f t="shared" si="0"/>
        <v>5.7225806451612904</v>
      </c>
      <c r="G38" s="4"/>
    </row>
    <row r="39" spans="1:7" x14ac:dyDescent="0.25">
      <c r="A39" s="4">
        <v>38</v>
      </c>
      <c r="B39" s="4">
        <v>0</v>
      </c>
      <c r="C39" s="4">
        <v>0</v>
      </c>
      <c r="D39" s="4">
        <f t="shared" si="1"/>
        <v>0</v>
      </c>
      <c r="E39" s="4">
        <f t="shared" si="0"/>
        <v>0</v>
      </c>
    </row>
    <row r="40" spans="1:7" x14ac:dyDescent="0.25">
      <c r="A40" s="4">
        <v>39</v>
      </c>
      <c r="B40" s="4">
        <v>0</v>
      </c>
      <c r="C40" s="4">
        <v>0</v>
      </c>
      <c r="D40" s="4">
        <f t="shared" si="1"/>
        <v>0</v>
      </c>
      <c r="E40" s="4">
        <f t="shared" si="0"/>
        <v>0</v>
      </c>
    </row>
    <row r="41" spans="1:7" x14ac:dyDescent="0.25">
      <c r="A41" s="4">
        <v>40</v>
      </c>
      <c r="B41" s="4">
        <v>0</v>
      </c>
      <c r="C41" s="4">
        <v>0</v>
      </c>
      <c r="D41" s="4">
        <f t="shared" si="1"/>
        <v>0</v>
      </c>
      <c r="E41" s="4">
        <f t="shared" si="0"/>
        <v>0</v>
      </c>
    </row>
    <row r="42" spans="1:7" x14ac:dyDescent="0.25">
      <c r="A42" s="4">
        <v>41</v>
      </c>
      <c r="B42" s="4">
        <v>0</v>
      </c>
      <c r="C42" s="4">
        <v>0</v>
      </c>
      <c r="D42" s="4">
        <f t="shared" si="1"/>
        <v>0</v>
      </c>
      <c r="E42" s="4">
        <f t="shared" si="0"/>
        <v>0</v>
      </c>
    </row>
    <row r="43" spans="1:7" x14ac:dyDescent="0.25">
      <c r="A43" s="4">
        <v>42</v>
      </c>
      <c r="B43" s="4">
        <v>0</v>
      </c>
      <c r="C43" s="4">
        <v>0</v>
      </c>
      <c r="D43" s="4">
        <f t="shared" si="1"/>
        <v>0</v>
      </c>
      <c r="E43" s="4">
        <f t="shared" si="0"/>
        <v>0</v>
      </c>
    </row>
    <row r="44" spans="1:7" x14ac:dyDescent="0.25">
      <c r="A44" s="4">
        <v>43</v>
      </c>
      <c r="B44" s="4">
        <v>0</v>
      </c>
      <c r="C44" s="4">
        <v>0</v>
      </c>
      <c r="D44" s="4">
        <f t="shared" si="1"/>
        <v>0</v>
      </c>
      <c r="E44" s="4">
        <f t="shared" si="0"/>
        <v>0</v>
      </c>
    </row>
    <row r="45" spans="1:7" x14ac:dyDescent="0.25">
      <c r="A45" s="4">
        <v>44</v>
      </c>
      <c r="B45" s="4">
        <v>0</v>
      </c>
      <c r="C45" s="4">
        <v>0</v>
      </c>
      <c r="D45" s="4">
        <f t="shared" si="1"/>
        <v>0</v>
      </c>
      <c r="E45" s="4">
        <f t="shared" si="0"/>
        <v>0</v>
      </c>
    </row>
    <row r="46" spans="1:7" x14ac:dyDescent="0.25">
      <c r="A46" s="4">
        <v>45</v>
      </c>
      <c r="B46" s="4">
        <v>0</v>
      </c>
      <c r="C46" s="4">
        <v>0</v>
      </c>
      <c r="D46" s="4">
        <f t="shared" si="1"/>
        <v>0</v>
      </c>
      <c r="E46" s="4">
        <f t="shared" si="0"/>
        <v>0</v>
      </c>
    </row>
    <row r="47" spans="1:7" x14ac:dyDescent="0.25">
      <c r="A47" s="4">
        <v>46</v>
      </c>
      <c r="B47" s="4">
        <v>0</v>
      </c>
      <c r="C47" s="4">
        <v>0</v>
      </c>
      <c r="D47" s="4">
        <f t="shared" si="1"/>
        <v>0</v>
      </c>
      <c r="E47" s="4">
        <f t="shared" si="0"/>
        <v>0</v>
      </c>
    </row>
    <row r="48" spans="1:7" x14ac:dyDescent="0.25">
      <c r="A48" s="4">
        <v>47</v>
      </c>
      <c r="B48" s="4">
        <v>0</v>
      </c>
      <c r="C48" s="4">
        <v>0</v>
      </c>
      <c r="D48" s="4">
        <f t="shared" si="1"/>
        <v>0</v>
      </c>
      <c r="E48" s="4">
        <f t="shared" si="0"/>
        <v>0</v>
      </c>
    </row>
    <row r="49" spans="1:5" x14ac:dyDescent="0.25">
      <c r="A49" s="4">
        <v>48</v>
      </c>
      <c r="B49" s="4">
        <v>0</v>
      </c>
      <c r="C49" s="4">
        <v>0</v>
      </c>
      <c r="D49" s="4">
        <f t="shared" si="1"/>
        <v>0</v>
      </c>
      <c r="E49" s="4">
        <f t="shared" si="0"/>
        <v>0</v>
      </c>
    </row>
    <row r="50" spans="1:5" x14ac:dyDescent="0.25">
      <c r="A50" s="4">
        <v>49</v>
      </c>
      <c r="B50" s="4">
        <v>0</v>
      </c>
      <c r="C50" s="4">
        <v>0</v>
      </c>
      <c r="D50" s="4">
        <f t="shared" si="1"/>
        <v>0</v>
      </c>
      <c r="E50" s="4">
        <f t="shared" si="0"/>
        <v>0</v>
      </c>
    </row>
    <row r="51" spans="1:5" x14ac:dyDescent="0.25">
      <c r="A51" s="4">
        <v>50</v>
      </c>
      <c r="B51" s="4">
        <v>0</v>
      </c>
      <c r="C51" s="4">
        <v>0</v>
      </c>
      <c r="D51" s="4">
        <f t="shared" si="1"/>
        <v>0</v>
      </c>
      <c r="E51" s="4">
        <f t="shared" si="0"/>
        <v>0</v>
      </c>
    </row>
    <row r="52" spans="1:5" x14ac:dyDescent="0.25">
      <c r="A52" s="4">
        <v>51</v>
      </c>
      <c r="B52" s="4">
        <v>0</v>
      </c>
      <c r="C52" s="4">
        <v>0</v>
      </c>
      <c r="D52" s="4">
        <f t="shared" si="1"/>
        <v>0</v>
      </c>
      <c r="E52" s="4">
        <f t="shared" si="0"/>
        <v>0</v>
      </c>
    </row>
    <row r="53" spans="1:5" x14ac:dyDescent="0.25">
      <c r="A53" s="4">
        <v>52</v>
      </c>
      <c r="B53" s="4">
        <v>0</v>
      </c>
      <c r="C53" s="4">
        <v>0</v>
      </c>
      <c r="D53" s="4">
        <f t="shared" si="1"/>
        <v>0</v>
      </c>
      <c r="E53" s="4">
        <f t="shared" si="0"/>
        <v>0</v>
      </c>
    </row>
    <row r="54" spans="1:5" x14ac:dyDescent="0.25">
      <c r="A54" s="4">
        <v>53</v>
      </c>
      <c r="B54" s="4">
        <v>0</v>
      </c>
      <c r="C54" s="4">
        <v>0</v>
      </c>
      <c r="D54" s="4">
        <f t="shared" si="1"/>
        <v>0</v>
      </c>
      <c r="E54" s="4">
        <f t="shared" si="0"/>
        <v>0</v>
      </c>
    </row>
    <row r="55" spans="1:5" x14ac:dyDescent="0.25">
      <c r="A55" s="4">
        <v>54</v>
      </c>
      <c r="B55" s="4">
        <v>0</v>
      </c>
      <c r="C55" s="4">
        <v>0</v>
      </c>
      <c r="D55" s="4">
        <f t="shared" si="1"/>
        <v>0</v>
      </c>
      <c r="E55" s="4">
        <f t="shared" si="0"/>
        <v>0</v>
      </c>
    </row>
    <row r="56" spans="1:5" x14ac:dyDescent="0.25">
      <c r="A56" s="4">
        <v>55</v>
      </c>
      <c r="B56" s="4">
        <v>0</v>
      </c>
      <c r="C56" s="4">
        <v>0</v>
      </c>
      <c r="D56" s="4">
        <f t="shared" si="1"/>
        <v>0</v>
      </c>
      <c r="E56" s="4">
        <f t="shared" si="0"/>
        <v>0</v>
      </c>
    </row>
    <row r="57" spans="1:5" x14ac:dyDescent="0.25">
      <c r="A57" s="4">
        <v>56</v>
      </c>
      <c r="B57" s="4">
        <v>0</v>
      </c>
      <c r="C57" s="4">
        <v>0</v>
      </c>
      <c r="D57" s="4">
        <f t="shared" si="1"/>
        <v>0</v>
      </c>
      <c r="E57" s="4">
        <f t="shared" si="0"/>
        <v>0</v>
      </c>
    </row>
    <row r="58" spans="1:5" x14ac:dyDescent="0.25">
      <c r="A58" s="4">
        <v>57</v>
      </c>
      <c r="B58" s="4">
        <v>0</v>
      </c>
      <c r="C58" s="4">
        <v>0</v>
      </c>
      <c r="D58" s="4">
        <f t="shared" si="1"/>
        <v>0</v>
      </c>
      <c r="E58" s="4">
        <f t="shared" si="0"/>
        <v>0</v>
      </c>
    </row>
    <row r="59" spans="1:5" x14ac:dyDescent="0.25">
      <c r="A59" s="4">
        <v>58</v>
      </c>
      <c r="B59" s="4">
        <v>0</v>
      </c>
      <c r="C59" s="4">
        <v>0</v>
      </c>
      <c r="D59" s="4">
        <f t="shared" si="1"/>
        <v>0</v>
      </c>
      <c r="E59" s="4">
        <f t="shared" si="0"/>
        <v>0</v>
      </c>
    </row>
    <row r="60" spans="1:5" x14ac:dyDescent="0.25">
      <c r="A60" s="4">
        <v>59</v>
      </c>
      <c r="B60" s="4">
        <v>0</v>
      </c>
      <c r="C60" s="4">
        <v>0</v>
      </c>
      <c r="D60" s="4">
        <f t="shared" si="1"/>
        <v>0</v>
      </c>
      <c r="E60" s="4">
        <f t="shared" si="0"/>
        <v>0</v>
      </c>
    </row>
    <row r="61" spans="1:5" x14ac:dyDescent="0.25">
      <c r="A61" s="4">
        <v>60</v>
      </c>
      <c r="B61" s="4">
        <v>0</v>
      </c>
      <c r="C61" s="4">
        <v>0</v>
      </c>
      <c r="D61" s="4">
        <f t="shared" si="1"/>
        <v>0</v>
      </c>
      <c r="E61" s="4">
        <f t="shared" si="0"/>
        <v>0</v>
      </c>
    </row>
  </sheetData>
  <mergeCells count="2">
    <mergeCell ref="L2:O3"/>
    <mergeCell ref="S2:W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2F55A-1B4D-4567-84E3-C3C037D09CF8}">
  <dimension ref="A1:Z61"/>
  <sheetViews>
    <sheetView topLeftCell="A8" workbookViewId="0">
      <selection activeCell="B15" sqref="B15:C17"/>
    </sheetView>
  </sheetViews>
  <sheetFormatPr defaultRowHeight="15" x14ac:dyDescent="0.25"/>
  <cols>
    <col min="7" max="7" width="14" customWidth="1"/>
    <col min="10" max="10" width="14.7109375" customWidth="1"/>
    <col min="11" max="11" width="11.85546875" customWidth="1"/>
    <col min="12" max="12" width="10.28515625" customWidth="1"/>
  </cols>
  <sheetData>
    <row r="1" spans="1:26" x14ac:dyDescent="0.25">
      <c r="A1" s="4" t="s">
        <v>8</v>
      </c>
      <c r="B1" s="4" t="s">
        <v>3</v>
      </c>
      <c r="C1" s="4"/>
      <c r="D1" s="4"/>
      <c r="E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4">
        <v>1</v>
      </c>
      <c r="B2" s="4" t="s">
        <v>4</v>
      </c>
      <c r="C2" s="4" t="s">
        <v>5</v>
      </c>
      <c r="D2" s="4"/>
      <c r="E2" s="4" t="s">
        <v>6</v>
      </c>
      <c r="J2" s="4"/>
      <c r="K2" s="4"/>
      <c r="L2" s="19" t="s">
        <v>16</v>
      </c>
      <c r="M2" s="20"/>
      <c r="N2" s="20"/>
      <c r="O2" s="20"/>
      <c r="P2" s="4"/>
      <c r="Q2" s="4"/>
      <c r="R2" s="4"/>
      <c r="S2" s="19" t="s">
        <v>17</v>
      </c>
      <c r="T2" s="20"/>
      <c r="U2" s="20"/>
      <c r="V2" s="20"/>
      <c r="W2" s="20"/>
      <c r="X2" s="4"/>
      <c r="Y2" s="4"/>
      <c r="Z2" s="4"/>
    </row>
    <row r="3" spans="1:26" ht="15.75" x14ac:dyDescent="0.25">
      <c r="A3" s="4">
        <v>2</v>
      </c>
      <c r="B3" s="4">
        <v>0.441</v>
      </c>
      <c r="C3" s="4">
        <v>0.192</v>
      </c>
      <c r="D3" s="4">
        <f>B3-C3</f>
        <v>0.249</v>
      </c>
      <c r="E3" s="4">
        <f>(D3/155000)*1000000</f>
        <v>1.6064516129032258</v>
      </c>
      <c r="G3" s="8" t="s">
        <v>9</v>
      </c>
      <c r="J3" s="4"/>
      <c r="K3" s="4"/>
      <c r="L3" s="20"/>
      <c r="M3" s="20"/>
      <c r="N3" s="20"/>
      <c r="O3" s="20"/>
      <c r="P3" s="4"/>
      <c r="Q3" s="4"/>
      <c r="R3" s="4"/>
      <c r="S3" s="20"/>
      <c r="T3" s="20"/>
      <c r="U3" s="20"/>
      <c r="V3" s="20"/>
      <c r="W3" s="20"/>
      <c r="X3" s="4"/>
      <c r="Y3" s="4"/>
      <c r="Z3" s="4"/>
    </row>
    <row r="4" spans="1:26" ht="15.75" x14ac:dyDescent="0.25">
      <c r="A4" s="4">
        <v>3</v>
      </c>
      <c r="B4" s="4">
        <v>0.50800000000000001</v>
      </c>
      <c r="C4" s="4">
        <v>0.184</v>
      </c>
      <c r="D4" s="4">
        <f t="shared" ref="D4:D61" si="0">B4-C4</f>
        <v>0.32400000000000001</v>
      </c>
      <c r="E4" s="4">
        <f t="shared" ref="E4:E61" si="1">(D4/155000)*1000000</f>
        <v>2.0903225806451613</v>
      </c>
      <c r="G4" s="8"/>
      <c r="J4" s="4"/>
      <c r="K4" s="4"/>
      <c r="L4" s="9" t="s">
        <v>18</v>
      </c>
      <c r="M4" s="9"/>
      <c r="N4" s="9"/>
      <c r="O4" s="9" t="s">
        <v>19</v>
      </c>
      <c r="P4" s="9"/>
      <c r="Q4" s="4"/>
      <c r="R4" s="4"/>
      <c r="S4" s="4"/>
      <c r="T4" s="4"/>
      <c r="U4" s="9" t="s">
        <v>18</v>
      </c>
      <c r="V4" s="9"/>
      <c r="W4" s="9"/>
      <c r="X4" s="9" t="s">
        <v>19</v>
      </c>
      <c r="Y4" s="9"/>
      <c r="Z4" s="4"/>
    </row>
    <row r="5" spans="1:26" ht="15.75" x14ac:dyDescent="0.25">
      <c r="A5" s="4">
        <v>4</v>
      </c>
      <c r="B5" s="4">
        <v>0.74099999999999999</v>
      </c>
      <c r="C5" s="4">
        <v>0.11899999999999999</v>
      </c>
      <c r="D5" s="4">
        <f t="shared" si="0"/>
        <v>0.622</v>
      </c>
      <c r="E5" s="4">
        <f t="shared" si="1"/>
        <v>4.0129032258064523</v>
      </c>
      <c r="G5" s="8"/>
      <c r="J5" s="4"/>
      <c r="K5" s="10" t="s">
        <v>20</v>
      </c>
      <c r="L5" s="10" t="s">
        <v>10</v>
      </c>
      <c r="M5" s="10" t="s">
        <v>11</v>
      </c>
      <c r="N5" s="10" t="s">
        <v>12</v>
      </c>
      <c r="O5" s="10" t="s">
        <v>13</v>
      </c>
      <c r="P5" s="10" t="s">
        <v>21</v>
      </c>
      <c r="Q5" s="4"/>
      <c r="R5" s="4"/>
      <c r="S5" s="4"/>
      <c r="T5" s="10" t="s">
        <v>20</v>
      </c>
      <c r="U5" s="10" t="s">
        <v>10</v>
      </c>
      <c r="V5" s="10" t="s">
        <v>11</v>
      </c>
      <c r="W5" s="10" t="s">
        <v>12</v>
      </c>
      <c r="X5" s="10" t="s">
        <v>13</v>
      </c>
      <c r="Y5" s="10" t="s">
        <v>21</v>
      </c>
      <c r="Z5" s="4"/>
    </row>
    <row r="6" spans="1:26" ht="15.75" x14ac:dyDescent="0.25">
      <c r="A6" s="4">
        <v>5</v>
      </c>
      <c r="B6" s="4">
        <v>1.131</v>
      </c>
      <c r="C6" s="4">
        <v>0.64700000000000002</v>
      </c>
      <c r="D6" s="4">
        <f t="shared" si="0"/>
        <v>0.48399999999999999</v>
      </c>
      <c r="E6" s="4">
        <f t="shared" si="1"/>
        <v>3.1225806451612903</v>
      </c>
      <c r="G6" s="8" t="s">
        <v>10</v>
      </c>
      <c r="J6" s="11" t="s">
        <v>22</v>
      </c>
      <c r="K6" s="4">
        <f>E3</f>
        <v>1.6064516129032258</v>
      </c>
      <c r="L6" s="4">
        <f>E6</f>
        <v>3.1225806451612903</v>
      </c>
      <c r="M6" s="4">
        <f>E9</f>
        <v>0.49677419354838609</v>
      </c>
      <c r="N6" s="4">
        <f>E12</f>
        <v>5.9354838709677429</v>
      </c>
      <c r="O6" s="4">
        <f>E15</f>
        <v>4.5612903225806445</v>
      </c>
      <c r="P6" s="4">
        <f>E18</f>
        <v>7.5483870967741931</v>
      </c>
      <c r="Q6" s="4"/>
      <c r="R6" s="4"/>
      <c r="S6" s="11" t="s">
        <v>22</v>
      </c>
      <c r="T6" s="4">
        <f>E21</f>
        <v>2.0967741935483875</v>
      </c>
      <c r="U6" s="4">
        <f>E24</f>
        <v>2.741935483870968</v>
      </c>
      <c r="V6" s="4">
        <f>E27</f>
        <v>5.1999999999999993</v>
      </c>
      <c r="W6" s="4">
        <f>E30</f>
        <v>4.4838709677419359</v>
      </c>
      <c r="X6" s="4">
        <f>E33</f>
        <v>4.09032258064516</v>
      </c>
      <c r="Y6" s="4">
        <f>E36</f>
        <v>6.9032258064516139</v>
      </c>
      <c r="Z6" s="4"/>
    </row>
    <row r="7" spans="1:26" ht="15.75" x14ac:dyDescent="0.25">
      <c r="A7" s="4">
        <v>6</v>
      </c>
      <c r="B7" s="4">
        <v>1.2509999999999999</v>
      </c>
      <c r="C7" s="4">
        <v>0.64200000000000002</v>
      </c>
      <c r="D7" s="4">
        <f t="shared" si="0"/>
        <v>0.60899999999999987</v>
      </c>
      <c r="E7" s="4">
        <f t="shared" si="1"/>
        <v>3.9290322580645149</v>
      </c>
      <c r="G7" s="8"/>
      <c r="J7" s="11" t="s">
        <v>23</v>
      </c>
      <c r="K7" s="4">
        <f>E4</f>
        <v>2.0903225806451613</v>
      </c>
      <c r="L7" s="4">
        <f>E7</f>
        <v>3.9290322580645149</v>
      </c>
      <c r="M7" s="4">
        <f>E10</f>
        <v>3.0064516129032257</v>
      </c>
      <c r="N7" s="4">
        <f>E13</f>
        <v>5.5483870967741939</v>
      </c>
      <c r="O7" s="4">
        <f>E16</f>
        <v>4.9870967741935486</v>
      </c>
      <c r="P7" s="4">
        <f>E19</f>
        <v>8.4516129032258078</v>
      </c>
      <c r="Q7" s="4"/>
      <c r="R7" s="4"/>
      <c r="S7" s="11" t="s">
        <v>23</v>
      </c>
      <c r="T7" s="4">
        <f>E22</f>
        <v>2.4967741935483874</v>
      </c>
      <c r="U7" s="4">
        <f>E25</f>
        <v>2.6451612903225805</v>
      </c>
      <c r="V7" s="4">
        <f>E28</f>
        <v>2.9612903225806453</v>
      </c>
      <c r="W7" s="4">
        <f>E31</f>
        <v>5.9161290322580644</v>
      </c>
      <c r="X7" s="4">
        <f>E34</f>
        <v>4.3419354838709676</v>
      </c>
      <c r="Y7" s="4">
        <f>E37</f>
        <v>5.6967741935483867</v>
      </c>
      <c r="Z7" s="4"/>
    </row>
    <row r="8" spans="1:26" ht="15.75" x14ac:dyDescent="0.25">
      <c r="A8" s="4">
        <v>7</v>
      </c>
      <c r="B8" s="4">
        <v>1.2010000000000001</v>
      </c>
      <c r="C8" s="4">
        <v>0.71899999999999997</v>
      </c>
      <c r="D8" s="4">
        <f t="shared" si="0"/>
        <v>0.4820000000000001</v>
      </c>
      <c r="E8" s="4">
        <f t="shared" si="1"/>
        <v>3.1096774193548393</v>
      </c>
      <c r="G8" s="8"/>
      <c r="J8" s="11" t="s">
        <v>24</v>
      </c>
      <c r="K8" s="4">
        <f>E5</f>
        <v>4.0129032258064523</v>
      </c>
      <c r="L8" s="4">
        <f>E8</f>
        <v>3.1096774193548393</v>
      </c>
      <c r="M8" s="4">
        <f>E11</f>
        <v>3.8516129032258068</v>
      </c>
      <c r="N8" s="4">
        <f>E14</f>
        <v>3.8258064516129036</v>
      </c>
      <c r="O8" s="4">
        <f>E17</f>
        <v>5.3354838709677423</v>
      </c>
      <c r="P8" s="4">
        <f>E20</f>
        <v>3.4838709677419351</v>
      </c>
      <c r="Q8" s="4"/>
      <c r="R8" s="4"/>
      <c r="S8" s="11" t="s">
        <v>24</v>
      </c>
      <c r="T8" s="4">
        <f>E23</f>
        <v>2.161290322580645</v>
      </c>
      <c r="U8" s="4">
        <f>E26</f>
        <v>2.7290322580645165</v>
      </c>
      <c r="V8" s="4">
        <f>E29</f>
        <v>3.6258064516129034</v>
      </c>
      <c r="W8" s="4">
        <f>E32</f>
        <v>6.8387096774193541</v>
      </c>
      <c r="X8" s="4">
        <f>E35</f>
        <v>3.7225806451612908</v>
      </c>
      <c r="Y8" s="4">
        <f>E38</f>
        <v>3.2193548387096778</v>
      </c>
      <c r="Z8" s="4"/>
    </row>
    <row r="9" spans="1:26" ht="15.75" x14ac:dyDescent="0.25">
      <c r="A9" s="4">
        <v>8</v>
      </c>
      <c r="B9" s="4">
        <v>1.0089999999999999</v>
      </c>
      <c r="C9" s="4">
        <v>0.93200000000000005</v>
      </c>
      <c r="D9" s="4">
        <f t="shared" si="0"/>
        <v>7.6999999999999846E-2</v>
      </c>
      <c r="E9" s="4">
        <f t="shared" si="1"/>
        <v>0.49677419354838609</v>
      </c>
      <c r="G9" s="8" t="s">
        <v>11</v>
      </c>
      <c r="J9" s="11" t="s">
        <v>25</v>
      </c>
      <c r="K9" s="12">
        <f>AVERAGE(K6:K8)</f>
        <v>2.56989247311828</v>
      </c>
      <c r="L9" s="12">
        <f t="shared" ref="L9:Y9" si="2">AVERAGE(L6:L8)</f>
        <v>3.387096774193548</v>
      </c>
      <c r="M9" s="12">
        <f t="shared" si="2"/>
        <v>2.4516129032258061</v>
      </c>
      <c r="N9" s="12">
        <f t="shared" si="2"/>
        <v>5.1032258064516132</v>
      </c>
      <c r="O9" s="12">
        <f t="shared" si="2"/>
        <v>4.9612903225806448</v>
      </c>
      <c r="P9" s="12">
        <f t="shared" si="2"/>
        <v>6.4946236559139789</v>
      </c>
      <c r="Q9" s="12"/>
      <c r="R9" s="12"/>
      <c r="S9" s="11" t="s">
        <v>25</v>
      </c>
      <c r="T9" s="12">
        <f t="shared" si="2"/>
        <v>2.2516129032258063</v>
      </c>
      <c r="U9" s="12">
        <f t="shared" si="2"/>
        <v>2.7053763440860217</v>
      </c>
      <c r="V9" s="12">
        <f t="shared" si="2"/>
        <v>3.9290322580645154</v>
      </c>
      <c r="W9" s="12">
        <f t="shared" si="2"/>
        <v>5.7462365591397848</v>
      </c>
      <c r="X9" s="12">
        <f t="shared" si="2"/>
        <v>4.0516129032258057</v>
      </c>
      <c r="Y9" s="12">
        <f t="shared" si="2"/>
        <v>5.2731182795698928</v>
      </c>
      <c r="Z9" s="12"/>
    </row>
    <row r="10" spans="1:26" x14ac:dyDescent="0.25">
      <c r="A10" s="4">
        <v>9</v>
      </c>
      <c r="B10" s="4">
        <v>1.198</v>
      </c>
      <c r="C10" s="4">
        <v>0.73199999999999998</v>
      </c>
      <c r="D10" s="4">
        <f t="shared" si="0"/>
        <v>0.46599999999999997</v>
      </c>
      <c r="E10" s="4">
        <f t="shared" si="1"/>
        <v>3.0064516129032257</v>
      </c>
      <c r="G10" s="4"/>
      <c r="J10" s="11" t="s">
        <v>26</v>
      </c>
      <c r="K10" s="12">
        <f>STDEV(K6,K7,K8)</f>
        <v>1.2728875844457528</v>
      </c>
      <c r="L10" s="12">
        <f t="shared" ref="L10:Y10" si="3">STDEV(L6,L7,L8)</f>
        <v>0.46937423748848328</v>
      </c>
      <c r="M10" s="12">
        <f t="shared" si="3"/>
        <v>1.7448840039684281</v>
      </c>
      <c r="N10" s="12">
        <f t="shared" si="3"/>
        <v>1.1230810897861168</v>
      </c>
      <c r="O10" s="12">
        <f t="shared" si="3"/>
        <v>0.38774139874365782</v>
      </c>
      <c r="P10" s="12">
        <f t="shared" si="3"/>
        <v>2.6462101251339476</v>
      </c>
      <c r="Q10" s="12"/>
      <c r="R10" s="12"/>
      <c r="S10" s="11" t="s">
        <v>26</v>
      </c>
      <c r="T10" s="12">
        <f t="shared" si="3"/>
        <v>0.21475247712378379</v>
      </c>
      <c r="U10" s="12">
        <f t="shared" si="3"/>
        <v>5.2545340743529782E-2</v>
      </c>
      <c r="V10" s="12">
        <f t="shared" si="3"/>
        <v>1.1497454814942496</v>
      </c>
      <c r="W10" s="12">
        <f t="shared" si="3"/>
        <v>1.1865765573554357</v>
      </c>
      <c r="X10" s="12">
        <f t="shared" si="3"/>
        <v>0.31148665044060114</v>
      </c>
      <c r="Y10" s="12">
        <f t="shared" si="3"/>
        <v>1.8781212891689654</v>
      </c>
      <c r="Z10" s="4"/>
    </row>
    <row r="11" spans="1:26" ht="15.75" x14ac:dyDescent="0.25">
      <c r="A11" s="4">
        <v>10</v>
      </c>
      <c r="B11" s="4">
        <v>1.2410000000000001</v>
      </c>
      <c r="C11" s="4">
        <v>0.64400000000000002</v>
      </c>
      <c r="D11" s="4">
        <f t="shared" si="0"/>
        <v>0.59700000000000009</v>
      </c>
      <c r="E11" s="4">
        <f t="shared" si="1"/>
        <v>3.8516129032258068</v>
      </c>
      <c r="G11" s="8"/>
      <c r="J11" s="11" t="s">
        <v>27</v>
      </c>
      <c r="K11" s="12">
        <f>K10/1.732</f>
        <v>0.73492354760147394</v>
      </c>
      <c r="L11" s="12">
        <f t="shared" ref="L11:Y11" si="4">L10/1.732</f>
        <v>0.27100129185247301</v>
      </c>
      <c r="M11" s="12">
        <f t="shared" si="4"/>
        <v>1.0074388013674527</v>
      </c>
      <c r="N11" s="12">
        <f t="shared" si="4"/>
        <v>0.64843019040768868</v>
      </c>
      <c r="O11" s="12">
        <f t="shared" si="4"/>
        <v>0.22386916786585326</v>
      </c>
      <c r="P11" s="12">
        <f t="shared" si="4"/>
        <v>1.5278349452274524</v>
      </c>
      <c r="Q11" s="12"/>
      <c r="R11" s="12"/>
      <c r="S11" s="11" t="s">
        <v>27</v>
      </c>
      <c r="T11" s="12">
        <f t="shared" si="4"/>
        <v>0.12399103760033706</v>
      </c>
      <c r="U11" s="12">
        <f t="shared" si="4"/>
        <v>3.0337956549382091E-2</v>
      </c>
      <c r="V11" s="12">
        <f t="shared" si="4"/>
        <v>0.6638253357357099</v>
      </c>
      <c r="W11" s="12">
        <f t="shared" si="4"/>
        <v>0.685090391082815</v>
      </c>
      <c r="X11" s="12">
        <f t="shared" si="4"/>
        <v>0.17984217692875354</v>
      </c>
      <c r="Y11" s="12">
        <f t="shared" si="4"/>
        <v>1.0843656403977859</v>
      </c>
      <c r="Z11" s="12"/>
    </row>
    <row r="12" spans="1:26" ht="15.75" x14ac:dyDescent="0.25">
      <c r="A12" s="4">
        <v>11</v>
      </c>
      <c r="B12" s="4">
        <v>1.9710000000000001</v>
      </c>
      <c r="C12" s="4">
        <v>1.0509999999999999</v>
      </c>
      <c r="D12" s="4">
        <f t="shared" si="0"/>
        <v>0.92000000000000015</v>
      </c>
      <c r="E12" s="4">
        <f t="shared" si="1"/>
        <v>5.9354838709677429</v>
      </c>
      <c r="G12" s="8" t="s">
        <v>12</v>
      </c>
      <c r="J12" s="13"/>
      <c r="K12" s="12"/>
      <c r="L12" s="12"/>
      <c r="M12" s="12"/>
      <c r="N12" s="12"/>
      <c r="O12" s="12"/>
      <c r="P12" s="12"/>
      <c r="Q12" s="12"/>
      <c r="R12" s="12"/>
      <c r="S12" s="13"/>
      <c r="T12" s="4"/>
      <c r="U12" s="4"/>
      <c r="V12" s="4"/>
      <c r="W12" s="4"/>
      <c r="X12" s="4"/>
      <c r="Y12" s="4"/>
      <c r="Z12" s="4"/>
    </row>
    <row r="13" spans="1:26" ht="15.75" x14ac:dyDescent="0.25">
      <c r="A13" s="4">
        <v>12</v>
      </c>
      <c r="B13" s="4">
        <v>1.8420000000000001</v>
      </c>
      <c r="C13" s="4">
        <v>0.98199999999999998</v>
      </c>
      <c r="D13" s="4">
        <f t="shared" si="0"/>
        <v>0.8600000000000001</v>
      </c>
      <c r="E13" s="4">
        <f t="shared" si="1"/>
        <v>5.5483870967741939</v>
      </c>
      <c r="G13" s="8"/>
    </row>
    <row r="14" spans="1:26" ht="15.75" x14ac:dyDescent="0.25">
      <c r="A14" s="4">
        <v>13</v>
      </c>
      <c r="B14" s="4">
        <v>2.1139999999999999</v>
      </c>
      <c r="C14" s="4">
        <v>1.5209999999999999</v>
      </c>
      <c r="D14" s="4">
        <f t="shared" si="0"/>
        <v>0.59299999999999997</v>
      </c>
      <c r="E14" s="4">
        <f t="shared" si="1"/>
        <v>3.8258064516129036</v>
      </c>
      <c r="G14" s="8"/>
      <c r="I14" s="4"/>
      <c r="J14" s="13"/>
      <c r="K14" s="5" t="s">
        <v>34</v>
      </c>
      <c r="L14" s="5" t="s">
        <v>35</v>
      </c>
    </row>
    <row r="15" spans="1:26" ht="15.75" x14ac:dyDescent="0.25">
      <c r="A15" s="4">
        <v>14</v>
      </c>
      <c r="B15" s="4">
        <v>1.641</v>
      </c>
      <c r="C15" s="4">
        <v>0.93400000000000005</v>
      </c>
      <c r="D15" s="4">
        <f t="shared" si="0"/>
        <v>0.70699999999999996</v>
      </c>
      <c r="E15" s="4">
        <f t="shared" si="1"/>
        <v>4.5612903225806445</v>
      </c>
      <c r="G15" s="8" t="s">
        <v>13</v>
      </c>
      <c r="I15" s="4"/>
      <c r="J15" s="5" t="s">
        <v>28</v>
      </c>
      <c r="K15" s="12">
        <v>2.56989247311828</v>
      </c>
      <c r="L15" s="12">
        <v>2.2516129032258063</v>
      </c>
    </row>
    <row r="16" spans="1:26" ht="15.75" x14ac:dyDescent="0.25">
      <c r="A16" s="4">
        <v>15</v>
      </c>
      <c r="B16" s="4">
        <v>1.607</v>
      </c>
      <c r="C16" s="4">
        <v>0.83399999999999996</v>
      </c>
      <c r="D16" s="4">
        <f t="shared" si="0"/>
        <v>0.77300000000000002</v>
      </c>
      <c r="E16" s="4">
        <f t="shared" si="1"/>
        <v>4.9870967741935486</v>
      </c>
      <c r="G16" s="8"/>
      <c r="I16" s="4"/>
      <c r="J16" s="5" t="s">
        <v>29</v>
      </c>
      <c r="K16" s="13">
        <v>3.387096774193548</v>
      </c>
      <c r="L16" s="13">
        <v>2.7053763440860217</v>
      </c>
    </row>
    <row r="17" spans="1:12" x14ac:dyDescent="0.25">
      <c r="A17" s="4">
        <v>16</v>
      </c>
      <c r="B17" s="4">
        <v>1.4610000000000001</v>
      </c>
      <c r="C17" s="4">
        <v>0.63400000000000001</v>
      </c>
      <c r="D17" s="4">
        <f t="shared" si="0"/>
        <v>0.82700000000000007</v>
      </c>
      <c r="E17" s="4">
        <f t="shared" si="1"/>
        <v>5.3354838709677423</v>
      </c>
      <c r="G17" s="4"/>
      <c r="I17" s="4"/>
      <c r="J17" s="5" t="s">
        <v>30</v>
      </c>
      <c r="K17" s="4">
        <v>2.4516129032258061</v>
      </c>
      <c r="L17" s="4">
        <v>3.9290322580645154</v>
      </c>
    </row>
    <row r="18" spans="1:12" x14ac:dyDescent="0.25">
      <c r="A18" s="4">
        <v>17</v>
      </c>
      <c r="B18" s="4">
        <v>1.8220000000000001</v>
      </c>
      <c r="C18" s="4">
        <v>0.65200000000000002</v>
      </c>
      <c r="D18" s="4">
        <f t="shared" si="0"/>
        <v>1.17</v>
      </c>
      <c r="E18" s="4">
        <f t="shared" si="1"/>
        <v>7.5483870967741931</v>
      </c>
      <c r="G18" s="5" t="s">
        <v>14</v>
      </c>
      <c r="I18" s="4"/>
      <c r="J18" s="5" t="s">
        <v>31</v>
      </c>
      <c r="K18" s="4">
        <v>5.1032258064516132</v>
      </c>
      <c r="L18" s="4">
        <v>5.7462365591397848</v>
      </c>
    </row>
    <row r="19" spans="1:12" x14ac:dyDescent="0.25">
      <c r="A19" s="4">
        <v>18</v>
      </c>
      <c r="B19" s="4">
        <v>1.7410000000000001</v>
      </c>
      <c r="C19" s="4">
        <v>0.43099999999999999</v>
      </c>
      <c r="D19" s="4">
        <f t="shared" si="0"/>
        <v>1.31</v>
      </c>
      <c r="E19" s="4">
        <f t="shared" si="1"/>
        <v>8.4516129032258078</v>
      </c>
      <c r="G19" s="4"/>
      <c r="I19" s="4"/>
      <c r="J19" s="5" t="s">
        <v>32</v>
      </c>
      <c r="K19" s="4">
        <v>4.9612903225806448</v>
      </c>
      <c r="L19" s="4">
        <v>4.0516129032258057</v>
      </c>
    </row>
    <row r="20" spans="1:12" x14ac:dyDescent="0.25">
      <c r="A20" s="4">
        <v>19</v>
      </c>
      <c r="B20" s="4">
        <v>1.321</v>
      </c>
      <c r="C20" s="4">
        <v>0.78100000000000003</v>
      </c>
      <c r="D20" s="4">
        <f t="shared" si="0"/>
        <v>0.53999999999999992</v>
      </c>
      <c r="E20" s="4">
        <f t="shared" si="1"/>
        <v>3.4838709677419351</v>
      </c>
      <c r="G20" s="4"/>
      <c r="I20" s="4"/>
      <c r="J20" s="5" t="s">
        <v>33</v>
      </c>
      <c r="K20" s="4">
        <v>6.4946236559139789</v>
      </c>
      <c r="L20" s="4">
        <v>5.2731182795698928</v>
      </c>
    </row>
    <row r="21" spans="1:12" ht="15.75" x14ac:dyDescent="0.25">
      <c r="A21" s="4">
        <v>20</v>
      </c>
      <c r="B21" s="4">
        <v>0.53200000000000003</v>
      </c>
      <c r="C21" s="4">
        <v>0.20699999999999999</v>
      </c>
      <c r="D21" s="4">
        <f t="shared" si="0"/>
        <v>0.32500000000000007</v>
      </c>
      <c r="E21" s="4">
        <f t="shared" si="1"/>
        <v>2.0967741935483875</v>
      </c>
      <c r="G21" s="8" t="s">
        <v>15</v>
      </c>
      <c r="I21" s="4"/>
      <c r="J21" s="4"/>
      <c r="K21" s="4"/>
      <c r="L21" s="4"/>
    </row>
    <row r="22" spans="1:12" ht="15.75" x14ac:dyDescent="0.25">
      <c r="A22" s="4">
        <v>21</v>
      </c>
      <c r="B22" s="4">
        <v>0.60099999999999998</v>
      </c>
      <c r="C22" s="4">
        <v>0.214</v>
      </c>
      <c r="D22" s="4">
        <f t="shared" si="0"/>
        <v>0.38700000000000001</v>
      </c>
      <c r="E22" s="4">
        <f t="shared" si="1"/>
        <v>2.4967741935483874</v>
      </c>
      <c r="G22" s="8"/>
      <c r="I22" s="4"/>
      <c r="J22" s="4"/>
      <c r="K22" s="4"/>
      <c r="L22" s="4"/>
    </row>
    <row r="23" spans="1:12" ht="15.75" x14ac:dyDescent="0.25">
      <c r="A23" s="4">
        <v>22</v>
      </c>
      <c r="B23" s="4">
        <v>0.52200000000000002</v>
      </c>
      <c r="C23" s="4">
        <v>0.187</v>
      </c>
      <c r="D23" s="4">
        <f t="shared" si="0"/>
        <v>0.33500000000000002</v>
      </c>
      <c r="E23" s="4">
        <f t="shared" si="1"/>
        <v>2.161290322580645</v>
      </c>
      <c r="G23" s="8"/>
      <c r="I23" s="4"/>
      <c r="J23" s="5" t="s">
        <v>28</v>
      </c>
      <c r="K23" s="4"/>
      <c r="L23" s="4"/>
    </row>
    <row r="24" spans="1:12" ht="15.75" x14ac:dyDescent="0.25">
      <c r="A24" s="4">
        <v>23</v>
      </c>
      <c r="B24" s="4">
        <v>1.2090000000000001</v>
      </c>
      <c r="C24" s="4">
        <v>0.78400000000000003</v>
      </c>
      <c r="D24" s="4">
        <f t="shared" si="0"/>
        <v>0.42500000000000004</v>
      </c>
      <c r="E24" s="4">
        <f t="shared" si="1"/>
        <v>2.741935483870968</v>
      </c>
      <c r="G24" s="8" t="s">
        <v>10</v>
      </c>
      <c r="I24" s="4"/>
      <c r="J24" s="5" t="s">
        <v>29</v>
      </c>
      <c r="K24" s="4"/>
      <c r="L24" s="4"/>
    </row>
    <row r="25" spans="1:12" ht="15.75" x14ac:dyDescent="0.25">
      <c r="A25" s="4">
        <v>24</v>
      </c>
      <c r="B25" s="4">
        <v>1.242</v>
      </c>
      <c r="C25" s="4">
        <v>0.83199999999999996</v>
      </c>
      <c r="D25" s="4">
        <f t="shared" si="0"/>
        <v>0.41000000000000003</v>
      </c>
      <c r="E25" s="4">
        <f t="shared" si="1"/>
        <v>2.6451612903225805</v>
      </c>
      <c r="G25" s="8"/>
      <c r="I25" s="4"/>
      <c r="J25" s="5" t="s">
        <v>30</v>
      </c>
      <c r="K25" s="4"/>
      <c r="L25" s="4"/>
    </row>
    <row r="26" spans="1:12" ht="15.75" x14ac:dyDescent="0.25">
      <c r="A26" s="4">
        <v>25</v>
      </c>
      <c r="B26" s="4">
        <v>1.3320000000000001</v>
      </c>
      <c r="C26" s="4">
        <v>0.90900000000000003</v>
      </c>
      <c r="D26" s="4">
        <f t="shared" si="0"/>
        <v>0.42300000000000004</v>
      </c>
      <c r="E26" s="4">
        <f t="shared" si="1"/>
        <v>2.7290322580645165</v>
      </c>
      <c r="G26" s="8"/>
      <c r="I26" s="4"/>
      <c r="J26" s="5" t="s">
        <v>31</v>
      </c>
      <c r="K26" s="4"/>
      <c r="L26" s="4"/>
    </row>
    <row r="27" spans="1:12" ht="15.75" x14ac:dyDescent="0.25">
      <c r="A27" s="4">
        <v>26</v>
      </c>
      <c r="B27" s="4">
        <v>1.341</v>
      </c>
      <c r="C27" s="4">
        <v>0.53500000000000003</v>
      </c>
      <c r="D27" s="4">
        <f t="shared" si="0"/>
        <v>0.80599999999999994</v>
      </c>
      <c r="E27" s="4">
        <f t="shared" si="1"/>
        <v>5.1999999999999993</v>
      </c>
      <c r="G27" s="8" t="s">
        <v>11</v>
      </c>
      <c r="I27" s="4"/>
      <c r="J27" s="5" t="s">
        <v>32</v>
      </c>
      <c r="K27" s="4"/>
      <c r="L27" s="4"/>
    </row>
    <row r="28" spans="1:12" x14ac:dyDescent="0.25">
      <c r="A28" s="4">
        <v>27</v>
      </c>
      <c r="B28" s="4">
        <v>1.0409999999999999</v>
      </c>
      <c r="C28" s="4">
        <v>0.58199999999999996</v>
      </c>
      <c r="D28" s="4">
        <f t="shared" si="0"/>
        <v>0.45899999999999996</v>
      </c>
      <c r="E28" s="4">
        <f t="shared" si="1"/>
        <v>2.9612903225806453</v>
      </c>
      <c r="G28" s="4"/>
      <c r="I28" s="4"/>
      <c r="J28" s="5" t="s">
        <v>33</v>
      </c>
      <c r="K28" s="4"/>
      <c r="L28" s="4"/>
    </row>
    <row r="29" spans="1:12" ht="15.75" x14ac:dyDescent="0.25">
      <c r="A29" s="4">
        <v>28</v>
      </c>
      <c r="B29" s="4">
        <v>1.171</v>
      </c>
      <c r="C29" s="4">
        <v>0.60899999999999999</v>
      </c>
      <c r="D29" s="4">
        <f t="shared" si="0"/>
        <v>0.56200000000000006</v>
      </c>
      <c r="E29" s="4">
        <f t="shared" si="1"/>
        <v>3.6258064516129034</v>
      </c>
      <c r="G29" s="8"/>
    </row>
    <row r="30" spans="1:12" ht="15.75" x14ac:dyDescent="0.25">
      <c r="A30" s="4">
        <v>29</v>
      </c>
      <c r="B30" s="4">
        <v>1.732</v>
      </c>
      <c r="C30" s="4">
        <v>1.0369999999999999</v>
      </c>
      <c r="D30" s="4">
        <f t="shared" si="0"/>
        <v>0.69500000000000006</v>
      </c>
      <c r="E30" s="4">
        <f t="shared" si="1"/>
        <v>4.4838709677419359</v>
      </c>
      <c r="G30" s="8" t="s">
        <v>12</v>
      </c>
    </row>
    <row r="31" spans="1:12" ht="15.75" x14ac:dyDescent="0.25">
      <c r="A31" s="4">
        <v>30</v>
      </c>
      <c r="B31" s="4">
        <v>1.8839999999999999</v>
      </c>
      <c r="C31" s="4">
        <v>0.96699999999999997</v>
      </c>
      <c r="D31" s="4">
        <f t="shared" si="0"/>
        <v>0.91699999999999993</v>
      </c>
      <c r="E31" s="4">
        <f t="shared" si="1"/>
        <v>5.9161290322580644</v>
      </c>
      <c r="G31" s="8"/>
    </row>
    <row r="32" spans="1:12" ht="15.75" x14ac:dyDescent="0.25">
      <c r="A32" s="4">
        <v>31</v>
      </c>
      <c r="B32" s="4">
        <v>2.0139999999999998</v>
      </c>
      <c r="C32" s="4">
        <v>0.95399999999999996</v>
      </c>
      <c r="D32" s="4">
        <f t="shared" si="0"/>
        <v>1.0599999999999998</v>
      </c>
      <c r="E32" s="4">
        <f t="shared" si="1"/>
        <v>6.8387096774193541</v>
      </c>
      <c r="G32" s="8"/>
    </row>
    <row r="33" spans="1:7" ht="15.75" x14ac:dyDescent="0.25">
      <c r="A33" s="4">
        <v>32</v>
      </c>
      <c r="B33" s="4">
        <v>1.3819999999999999</v>
      </c>
      <c r="C33" s="4">
        <v>0.748</v>
      </c>
      <c r="D33" s="4">
        <f t="shared" si="0"/>
        <v>0.6339999999999999</v>
      </c>
      <c r="E33" s="4">
        <f t="shared" si="1"/>
        <v>4.09032258064516</v>
      </c>
      <c r="G33" s="8" t="s">
        <v>13</v>
      </c>
    </row>
    <row r="34" spans="1:7" ht="15.75" x14ac:dyDescent="0.25">
      <c r="A34" s="4">
        <v>33</v>
      </c>
      <c r="B34" s="4">
        <v>1.4239999999999999</v>
      </c>
      <c r="C34" s="4">
        <v>0.751</v>
      </c>
      <c r="D34" s="4">
        <f t="shared" si="0"/>
        <v>0.67299999999999993</v>
      </c>
      <c r="E34" s="4">
        <f t="shared" si="1"/>
        <v>4.3419354838709676</v>
      </c>
      <c r="G34" s="8"/>
    </row>
    <row r="35" spans="1:7" x14ac:dyDescent="0.25">
      <c r="A35" s="4">
        <v>34</v>
      </c>
      <c r="B35" s="4">
        <v>1.2110000000000001</v>
      </c>
      <c r="C35" s="4">
        <v>0.63400000000000001</v>
      </c>
      <c r="D35" s="4">
        <f t="shared" si="0"/>
        <v>0.57700000000000007</v>
      </c>
      <c r="E35" s="4">
        <f t="shared" si="1"/>
        <v>3.7225806451612908</v>
      </c>
      <c r="G35" s="4"/>
    </row>
    <row r="36" spans="1:7" x14ac:dyDescent="0.25">
      <c r="A36" s="4">
        <v>35</v>
      </c>
      <c r="B36" s="4">
        <v>1.7110000000000001</v>
      </c>
      <c r="C36" s="4">
        <v>0.64100000000000001</v>
      </c>
      <c r="D36" s="4">
        <f t="shared" si="0"/>
        <v>1.07</v>
      </c>
      <c r="E36" s="4">
        <f t="shared" si="1"/>
        <v>6.9032258064516139</v>
      </c>
      <c r="G36" s="5" t="s">
        <v>14</v>
      </c>
    </row>
    <row r="37" spans="1:7" x14ac:dyDescent="0.25">
      <c r="A37" s="4">
        <v>36</v>
      </c>
      <c r="B37" s="4">
        <v>1.542</v>
      </c>
      <c r="C37" s="4">
        <v>0.65900000000000003</v>
      </c>
      <c r="D37" s="4">
        <f t="shared" si="0"/>
        <v>0.88300000000000001</v>
      </c>
      <c r="E37" s="4">
        <f t="shared" si="1"/>
        <v>5.6967741935483867</v>
      </c>
      <c r="G37" s="4"/>
    </row>
    <row r="38" spans="1:7" x14ac:dyDescent="0.25">
      <c r="A38" s="4">
        <v>37</v>
      </c>
      <c r="B38" s="4">
        <v>1.431</v>
      </c>
      <c r="C38" s="4">
        <v>0.93200000000000005</v>
      </c>
      <c r="D38" s="4">
        <f t="shared" si="0"/>
        <v>0.499</v>
      </c>
      <c r="E38" s="4">
        <f t="shared" si="1"/>
        <v>3.2193548387096778</v>
      </c>
      <c r="G38" s="4"/>
    </row>
    <row r="39" spans="1:7" x14ac:dyDescent="0.25">
      <c r="A39" s="4">
        <v>38</v>
      </c>
      <c r="B39" s="4">
        <v>0</v>
      </c>
      <c r="C39" s="4">
        <v>0</v>
      </c>
      <c r="D39" s="4">
        <f t="shared" si="0"/>
        <v>0</v>
      </c>
      <c r="E39" s="4">
        <f t="shared" si="1"/>
        <v>0</v>
      </c>
      <c r="G39" s="4"/>
    </row>
    <row r="40" spans="1:7" x14ac:dyDescent="0.25">
      <c r="A40" s="4">
        <v>39</v>
      </c>
      <c r="B40" s="4">
        <v>0</v>
      </c>
      <c r="C40" s="4">
        <v>0</v>
      </c>
      <c r="D40" s="4">
        <f t="shared" si="0"/>
        <v>0</v>
      </c>
      <c r="E40" s="4">
        <f t="shared" si="1"/>
        <v>0</v>
      </c>
      <c r="G40" s="4"/>
    </row>
    <row r="41" spans="1:7" x14ac:dyDescent="0.25">
      <c r="A41" s="4">
        <v>40</v>
      </c>
      <c r="B41" s="4">
        <v>0</v>
      </c>
      <c r="C41" s="4">
        <v>0</v>
      </c>
      <c r="D41" s="4">
        <f t="shared" si="0"/>
        <v>0</v>
      </c>
      <c r="E41" s="4">
        <f t="shared" si="1"/>
        <v>0</v>
      </c>
      <c r="G41" s="4"/>
    </row>
    <row r="42" spans="1:7" x14ac:dyDescent="0.25">
      <c r="A42" s="4">
        <v>41</v>
      </c>
      <c r="B42" s="4">
        <v>0</v>
      </c>
      <c r="C42" s="4">
        <v>0</v>
      </c>
      <c r="D42" s="4">
        <f t="shared" si="0"/>
        <v>0</v>
      </c>
      <c r="E42" s="4">
        <f t="shared" si="1"/>
        <v>0</v>
      </c>
      <c r="G42" s="4"/>
    </row>
    <row r="43" spans="1:7" x14ac:dyDescent="0.25">
      <c r="A43" s="4">
        <v>42</v>
      </c>
      <c r="B43" s="4">
        <v>0</v>
      </c>
      <c r="C43" s="4">
        <v>0</v>
      </c>
      <c r="D43" s="4">
        <f t="shared" si="0"/>
        <v>0</v>
      </c>
      <c r="E43" s="4">
        <f t="shared" si="1"/>
        <v>0</v>
      </c>
      <c r="G43" s="4"/>
    </row>
    <row r="44" spans="1:7" x14ac:dyDescent="0.25">
      <c r="A44" s="4">
        <v>43</v>
      </c>
      <c r="B44" s="4">
        <v>0</v>
      </c>
      <c r="C44" s="4">
        <v>0</v>
      </c>
      <c r="D44" s="4">
        <f t="shared" si="0"/>
        <v>0</v>
      </c>
      <c r="E44" s="4">
        <f t="shared" si="1"/>
        <v>0</v>
      </c>
      <c r="G44" s="4"/>
    </row>
    <row r="45" spans="1:7" x14ac:dyDescent="0.25">
      <c r="A45" s="4">
        <v>44</v>
      </c>
      <c r="B45" s="4">
        <v>0</v>
      </c>
      <c r="C45" s="4">
        <v>0</v>
      </c>
      <c r="D45" s="4">
        <f t="shared" si="0"/>
        <v>0</v>
      </c>
      <c r="E45" s="4">
        <f t="shared" si="1"/>
        <v>0</v>
      </c>
      <c r="G45" s="4"/>
    </row>
    <row r="46" spans="1:7" x14ac:dyDescent="0.25">
      <c r="A46" s="4">
        <v>45</v>
      </c>
      <c r="B46" s="4">
        <v>0</v>
      </c>
      <c r="C46" s="4">
        <v>0</v>
      </c>
      <c r="D46" s="4">
        <f t="shared" si="0"/>
        <v>0</v>
      </c>
      <c r="E46" s="4">
        <f t="shared" si="1"/>
        <v>0</v>
      </c>
      <c r="G46" s="4"/>
    </row>
    <row r="47" spans="1:7" x14ac:dyDescent="0.25">
      <c r="A47" s="4">
        <v>46</v>
      </c>
      <c r="B47" s="4">
        <v>0</v>
      </c>
      <c r="C47" s="4">
        <v>0</v>
      </c>
      <c r="D47" s="4">
        <f t="shared" si="0"/>
        <v>0</v>
      </c>
      <c r="E47" s="4">
        <f t="shared" si="1"/>
        <v>0</v>
      </c>
      <c r="G47" s="4"/>
    </row>
    <row r="48" spans="1:7" x14ac:dyDescent="0.25">
      <c r="A48" s="4">
        <v>47</v>
      </c>
      <c r="B48" s="4">
        <v>0</v>
      </c>
      <c r="C48" s="4">
        <v>0</v>
      </c>
      <c r="D48" s="4">
        <f t="shared" si="0"/>
        <v>0</v>
      </c>
      <c r="E48" s="4">
        <f t="shared" si="1"/>
        <v>0</v>
      </c>
    </row>
    <row r="49" spans="1:5" x14ac:dyDescent="0.25">
      <c r="A49" s="4">
        <v>48</v>
      </c>
      <c r="B49" s="4">
        <v>0</v>
      </c>
      <c r="C49" s="4">
        <v>0</v>
      </c>
      <c r="D49" s="4">
        <f t="shared" si="0"/>
        <v>0</v>
      </c>
      <c r="E49" s="4">
        <f t="shared" si="1"/>
        <v>0</v>
      </c>
    </row>
    <row r="50" spans="1:5" x14ac:dyDescent="0.25">
      <c r="A50" s="4">
        <v>49</v>
      </c>
      <c r="B50" s="4">
        <v>0</v>
      </c>
      <c r="C50" s="4">
        <v>0</v>
      </c>
      <c r="D50" s="4">
        <f t="shared" si="0"/>
        <v>0</v>
      </c>
      <c r="E50" s="4">
        <f t="shared" si="1"/>
        <v>0</v>
      </c>
    </row>
    <row r="51" spans="1:5" x14ac:dyDescent="0.25">
      <c r="A51" s="4">
        <v>50</v>
      </c>
      <c r="B51" s="4">
        <v>0</v>
      </c>
      <c r="C51" s="4">
        <v>0</v>
      </c>
      <c r="D51" s="4">
        <f t="shared" si="0"/>
        <v>0</v>
      </c>
      <c r="E51" s="4">
        <f t="shared" si="1"/>
        <v>0</v>
      </c>
    </row>
    <row r="52" spans="1:5" x14ac:dyDescent="0.25">
      <c r="A52" s="4">
        <v>51</v>
      </c>
      <c r="B52" s="4">
        <v>0</v>
      </c>
      <c r="C52" s="4">
        <v>0</v>
      </c>
      <c r="D52" s="4">
        <f t="shared" si="0"/>
        <v>0</v>
      </c>
      <c r="E52" s="4">
        <f t="shared" si="1"/>
        <v>0</v>
      </c>
    </row>
    <row r="53" spans="1:5" x14ac:dyDescent="0.25">
      <c r="A53" s="4">
        <v>52</v>
      </c>
      <c r="B53" s="4">
        <v>0</v>
      </c>
      <c r="C53" s="4">
        <v>0</v>
      </c>
      <c r="D53" s="4">
        <f t="shared" si="0"/>
        <v>0</v>
      </c>
      <c r="E53" s="4">
        <f t="shared" si="1"/>
        <v>0</v>
      </c>
    </row>
    <row r="54" spans="1:5" x14ac:dyDescent="0.25">
      <c r="A54" s="4">
        <v>53</v>
      </c>
      <c r="B54" s="4">
        <v>0</v>
      </c>
      <c r="C54" s="4">
        <v>0</v>
      </c>
      <c r="D54" s="4">
        <f t="shared" si="0"/>
        <v>0</v>
      </c>
      <c r="E54" s="4">
        <f t="shared" si="1"/>
        <v>0</v>
      </c>
    </row>
    <row r="55" spans="1:5" x14ac:dyDescent="0.25">
      <c r="A55" s="4">
        <v>54</v>
      </c>
      <c r="B55" s="4">
        <v>0</v>
      </c>
      <c r="C55" s="4">
        <v>0</v>
      </c>
      <c r="D55" s="4">
        <f t="shared" si="0"/>
        <v>0</v>
      </c>
      <c r="E55" s="4">
        <f t="shared" si="1"/>
        <v>0</v>
      </c>
    </row>
    <row r="56" spans="1:5" x14ac:dyDescent="0.25">
      <c r="A56" s="4">
        <v>55</v>
      </c>
      <c r="B56" s="4">
        <v>0</v>
      </c>
      <c r="C56" s="4">
        <v>0</v>
      </c>
      <c r="D56" s="4">
        <f t="shared" si="0"/>
        <v>0</v>
      </c>
      <c r="E56" s="4">
        <f t="shared" si="1"/>
        <v>0</v>
      </c>
    </row>
    <row r="57" spans="1:5" x14ac:dyDescent="0.25">
      <c r="A57" s="4">
        <v>56</v>
      </c>
      <c r="B57" s="4">
        <v>0</v>
      </c>
      <c r="C57" s="4">
        <v>0</v>
      </c>
      <c r="D57" s="4">
        <f t="shared" si="0"/>
        <v>0</v>
      </c>
      <c r="E57" s="4">
        <f t="shared" si="1"/>
        <v>0</v>
      </c>
    </row>
    <row r="58" spans="1:5" x14ac:dyDescent="0.25">
      <c r="A58" s="4">
        <v>57</v>
      </c>
      <c r="B58" s="4">
        <v>0</v>
      </c>
      <c r="C58" s="4">
        <v>0</v>
      </c>
      <c r="D58" s="4">
        <f t="shared" si="0"/>
        <v>0</v>
      </c>
      <c r="E58" s="4">
        <f t="shared" si="1"/>
        <v>0</v>
      </c>
    </row>
    <row r="59" spans="1:5" x14ac:dyDescent="0.25">
      <c r="A59" s="4">
        <v>58</v>
      </c>
      <c r="B59" s="4">
        <v>0</v>
      </c>
      <c r="C59" s="4">
        <v>0</v>
      </c>
      <c r="D59" s="4">
        <f t="shared" si="0"/>
        <v>0</v>
      </c>
      <c r="E59" s="4">
        <f t="shared" si="1"/>
        <v>0</v>
      </c>
    </row>
    <row r="60" spans="1:5" x14ac:dyDescent="0.25">
      <c r="A60" s="4">
        <v>59</v>
      </c>
      <c r="B60" s="4">
        <v>0</v>
      </c>
      <c r="C60" s="4">
        <v>0</v>
      </c>
      <c r="D60" s="4">
        <f t="shared" si="0"/>
        <v>0</v>
      </c>
      <c r="E60" s="4">
        <f t="shared" si="1"/>
        <v>0</v>
      </c>
    </row>
    <row r="61" spans="1:5" x14ac:dyDescent="0.25">
      <c r="A61" s="4">
        <v>60</v>
      </c>
      <c r="B61" s="4">
        <v>0</v>
      </c>
      <c r="C61" s="4">
        <v>0</v>
      </c>
      <c r="D61" s="4">
        <f t="shared" si="0"/>
        <v>0</v>
      </c>
      <c r="E61" s="4">
        <f t="shared" si="1"/>
        <v>0</v>
      </c>
    </row>
  </sheetData>
  <mergeCells count="2">
    <mergeCell ref="L2:O3"/>
    <mergeCell ref="S2:W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F4A86-51DB-447F-96A8-EB6DC271B09A}">
  <dimension ref="A1:Z61"/>
  <sheetViews>
    <sheetView topLeftCell="D2" workbookViewId="0">
      <selection activeCell="B3" sqref="B3:C5"/>
    </sheetView>
  </sheetViews>
  <sheetFormatPr defaultRowHeight="15" x14ac:dyDescent="0.25"/>
  <cols>
    <col min="7" max="7" width="15.85546875" customWidth="1"/>
    <col min="10" max="10" width="15.28515625" customWidth="1"/>
    <col min="11" max="11" width="12.85546875" customWidth="1"/>
  </cols>
  <sheetData>
    <row r="1" spans="1:26" x14ac:dyDescent="0.25">
      <c r="A1" s="4" t="s">
        <v>8</v>
      </c>
      <c r="B1" s="4" t="s">
        <v>3</v>
      </c>
      <c r="C1" s="4"/>
      <c r="D1" s="4"/>
      <c r="E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4">
        <v>1</v>
      </c>
      <c r="B2" s="4" t="s">
        <v>4</v>
      </c>
      <c r="C2" s="4" t="s">
        <v>5</v>
      </c>
      <c r="D2" s="4"/>
      <c r="E2" s="4" t="s">
        <v>6</v>
      </c>
      <c r="J2" s="4"/>
      <c r="K2" s="4"/>
      <c r="L2" s="19" t="s">
        <v>16</v>
      </c>
      <c r="M2" s="20"/>
      <c r="N2" s="20"/>
      <c r="O2" s="20"/>
      <c r="P2" s="4"/>
      <c r="Q2" s="4"/>
      <c r="R2" s="4"/>
      <c r="S2" s="19" t="s">
        <v>17</v>
      </c>
      <c r="T2" s="20"/>
      <c r="U2" s="20"/>
      <c r="V2" s="20"/>
      <c r="W2" s="20"/>
      <c r="X2" s="4"/>
      <c r="Y2" s="4"/>
      <c r="Z2" s="4"/>
    </row>
    <row r="3" spans="1:26" ht="15.75" x14ac:dyDescent="0.25">
      <c r="A3" s="4">
        <v>2</v>
      </c>
      <c r="B3" s="4">
        <v>0.46100000000000002</v>
      </c>
      <c r="C3" s="4">
        <v>0.247</v>
      </c>
      <c r="D3" s="4">
        <f>B3-C3</f>
        <v>0.21400000000000002</v>
      </c>
      <c r="E3" s="4">
        <f>(D3/155000)*1000000</f>
        <v>1.3806451612903226</v>
      </c>
      <c r="G3" s="8" t="s">
        <v>9</v>
      </c>
      <c r="J3" s="4"/>
      <c r="K3" s="4"/>
      <c r="L3" s="20"/>
      <c r="M3" s="20"/>
      <c r="N3" s="20"/>
      <c r="O3" s="20"/>
      <c r="P3" s="4"/>
      <c r="Q3" s="4"/>
      <c r="R3" s="4"/>
      <c r="S3" s="20"/>
      <c r="T3" s="20"/>
      <c r="U3" s="20"/>
      <c r="V3" s="20"/>
      <c r="W3" s="20"/>
      <c r="X3" s="4"/>
      <c r="Y3" s="4"/>
      <c r="Z3" s="4"/>
    </row>
    <row r="4" spans="1:26" ht="15.75" x14ac:dyDescent="0.25">
      <c r="A4" s="4">
        <v>3</v>
      </c>
      <c r="B4" s="4">
        <v>0.51100000000000001</v>
      </c>
      <c r="C4" s="4">
        <v>0.42499999999999999</v>
      </c>
      <c r="D4" s="4">
        <f t="shared" ref="D4:D61" si="0">B4-C4</f>
        <v>8.6000000000000021E-2</v>
      </c>
      <c r="E4" s="4">
        <f t="shared" ref="E4:E61" si="1">(D4/155000)*1000000</f>
        <v>0.55483870967741944</v>
      </c>
      <c r="G4" s="8"/>
      <c r="J4" s="4"/>
      <c r="K4" s="4"/>
      <c r="L4" s="9" t="s">
        <v>18</v>
      </c>
      <c r="M4" s="9"/>
      <c r="N4" s="9"/>
      <c r="O4" s="9" t="s">
        <v>19</v>
      </c>
      <c r="P4" s="9"/>
      <c r="Q4" s="4"/>
      <c r="R4" s="4"/>
      <c r="S4" s="4"/>
      <c r="T4" s="4"/>
      <c r="U4" s="9" t="s">
        <v>18</v>
      </c>
      <c r="V4" s="9"/>
      <c r="W4" s="9"/>
      <c r="X4" s="9" t="s">
        <v>19</v>
      </c>
      <c r="Y4" s="9"/>
      <c r="Z4" s="4"/>
    </row>
    <row r="5" spans="1:26" ht="15.75" x14ac:dyDescent="0.25">
      <c r="A5" s="4">
        <v>4</v>
      </c>
      <c r="B5" s="4">
        <v>0.64200000000000002</v>
      </c>
      <c r="C5" s="4">
        <v>0.34100000000000003</v>
      </c>
      <c r="D5" s="4">
        <f t="shared" si="0"/>
        <v>0.30099999999999999</v>
      </c>
      <c r="E5" s="4">
        <f t="shared" si="1"/>
        <v>1.9419354838709677</v>
      </c>
      <c r="G5" s="8"/>
      <c r="J5" s="4"/>
      <c r="K5" s="10" t="s">
        <v>20</v>
      </c>
      <c r="L5" s="10" t="s">
        <v>10</v>
      </c>
      <c r="M5" s="10" t="s">
        <v>11</v>
      </c>
      <c r="N5" s="10" t="s">
        <v>12</v>
      </c>
      <c r="O5" s="10" t="s">
        <v>13</v>
      </c>
      <c r="P5" s="10" t="s">
        <v>21</v>
      </c>
      <c r="Q5" s="4"/>
      <c r="R5" s="4"/>
      <c r="S5" s="4"/>
      <c r="T5" s="10" t="s">
        <v>20</v>
      </c>
      <c r="U5" s="10" t="s">
        <v>10</v>
      </c>
      <c r="V5" s="10" t="s">
        <v>11</v>
      </c>
      <c r="W5" s="10" t="s">
        <v>12</v>
      </c>
      <c r="X5" s="10" t="s">
        <v>13</v>
      </c>
      <c r="Y5" s="10" t="s">
        <v>21</v>
      </c>
      <c r="Z5" s="4"/>
    </row>
    <row r="6" spans="1:26" ht="15.75" x14ac:dyDescent="0.25">
      <c r="A6" s="4">
        <v>5</v>
      </c>
      <c r="B6" s="4">
        <v>1.6319999999999999</v>
      </c>
      <c r="C6" s="4">
        <v>1.214</v>
      </c>
      <c r="D6" s="4">
        <f t="shared" si="0"/>
        <v>0.41799999999999993</v>
      </c>
      <c r="E6" s="4">
        <f t="shared" si="1"/>
        <v>2.6967741935483867</v>
      </c>
      <c r="G6" s="8" t="s">
        <v>10</v>
      </c>
      <c r="J6" s="11" t="s">
        <v>22</v>
      </c>
      <c r="K6" s="4">
        <f>E3</f>
        <v>1.3806451612903226</v>
      </c>
      <c r="L6" s="4">
        <f>E6</f>
        <v>2.6967741935483867</v>
      </c>
      <c r="M6" s="4">
        <f>E9</f>
        <v>4.5032258064516126</v>
      </c>
      <c r="N6" s="4">
        <f>E12</f>
        <v>6.0709677419354842</v>
      </c>
      <c r="O6" s="4">
        <f>E15</f>
        <v>1.9419354838709673</v>
      </c>
      <c r="P6" s="4">
        <f>E18</f>
        <v>8.5161290322580623</v>
      </c>
      <c r="Q6" s="4"/>
      <c r="R6" s="4"/>
      <c r="S6" s="11" t="s">
        <v>22</v>
      </c>
      <c r="T6" s="4">
        <f>E21</f>
        <v>1.1096774193548387</v>
      </c>
      <c r="U6" s="4">
        <f>E24</f>
        <v>3.2838709677419362</v>
      </c>
      <c r="V6" s="4">
        <f>E27</f>
        <v>4.354838709677419</v>
      </c>
      <c r="W6" s="4">
        <f>E30</f>
        <v>6.8903225806451607</v>
      </c>
      <c r="X6" s="4">
        <f>E33</f>
        <v>5.5483870967741931</v>
      </c>
      <c r="Y6" s="4">
        <f>E36</f>
        <v>5.3483870967741929</v>
      </c>
      <c r="Z6" s="4"/>
    </row>
    <row r="7" spans="1:26" ht="15.75" x14ac:dyDescent="0.25">
      <c r="A7" s="4">
        <v>6</v>
      </c>
      <c r="B7" s="4">
        <v>1.609</v>
      </c>
      <c r="C7" s="4">
        <v>1.0309999999999999</v>
      </c>
      <c r="D7" s="4">
        <f t="shared" si="0"/>
        <v>0.57800000000000007</v>
      </c>
      <c r="E7" s="4">
        <f t="shared" si="1"/>
        <v>3.7290322580645165</v>
      </c>
      <c r="G7" s="8"/>
      <c r="J7" s="11" t="s">
        <v>23</v>
      </c>
      <c r="K7" s="4">
        <f>E4</f>
        <v>0.55483870967741944</v>
      </c>
      <c r="L7" s="4">
        <f>E7</f>
        <v>3.7290322580645165</v>
      </c>
      <c r="M7" s="4">
        <f>E10</f>
        <v>2.6516129032258067</v>
      </c>
      <c r="N7" s="4">
        <f>E13</f>
        <v>5.0516129032258066</v>
      </c>
      <c r="O7" s="4">
        <f>E16</f>
        <v>5.1612903225806468</v>
      </c>
      <c r="P7" s="4">
        <f>E19</f>
        <v>8.8258064516129036</v>
      </c>
      <c r="Q7" s="4"/>
      <c r="R7" s="4"/>
      <c r="S7" s="11" t="s">
        <v>23</v>
      </c>
      <c r="T7" s="4">
        <f>E22</f>
        <v>2.3935483870967742</v>
      </c>
      <c r="U7" s="4">
        <f>E25</f>
        <v>3.7096774193548376</v>
      </c>
      <c r="V7" s="4">
        <f>E28</f>
        <v>0.38709677419354876</v>
      </c>
      <c r="W7" s="4">
        <f>E31</f>
        <v>6.3483870967741938</v>
      </c>
      <c r="X7" s="4">
        <f>E34</f>
        <v>5.2774193548387096</v>
      </c>
      <c r="Y7" s="4">
        <f>E37</f>
        <v>6.7541935483870974</v>
      </c>
      <c r="Z7" s="4"/>
    </row>
    <row r="8" spans="1:26" ht="15.75" x14ac:dyDescent="0.25">
      <c r="A8" s="4">
        <v>7</v>
      </c>
      <c r="B8" s="4">
        <v>1.7170000000000001</v>
      </c>
      <c r="C8" s="4">
        <v>0.94099999999999995</v>
      </c>
      <c r="D8" s="4">
        <f t="shared" si="0"/>
        <v>0.77600000000000013</v>
      </c>
      <c r="E8" s="4">
        <f t="shared" si="1"/>
        <v>5.0064516129032262</v>
      </c>
      <c r="G8" s="8"/>
      <c r="J8" s="11" t="s">
        <v>24</v>
      </c>
      <c r="K8" s="4">
        <f>E5</f>
        <v>1.9419354838709677</v>
      </c>
      <c r="L8" s="4">
        <f>E8</f>
        <v>5.0064516129032262</v>
      </c>
      <c r="M8" s="4">
        <f>E11</f>
        <v>5.5483870967741939</v>
      </c>
      <c r="N8" s="4">
        <f>E14</f>
        <v>8.193548387096774</v>
      </c>
      <c r="O8" s="4">
        <f>E17</f>
        <v>5.9096774193548383</v>
      </c>
      <c r="P8" s="4">
        <f>E20</f>
        <v>2.4129032258064522</v>
      </c>
      <c r="Q8" s="4"/>
      <c r="R8" s="4"/>
      <c r="S8" s="11" t="s">
        <v>24</v>
      </c>
      <c r="T8" s="4">
        <f>E23</f>
        <v>2.851612903225806</v>
      </c>
      <c r="U8" s="4">
        <f>E26</f>
        <v>5.1806451612903226</v>
      </c>
      <c r="V8" s="4">
        <f>E29</f>
        <v>2.3096774193548395</v>
      </c>
      <c r="W8" s="4">
        <f>E32</f>
        <v>8.6451612903225818</v>
      </c>
      <c r="X8" s="4">
        <f>E35</f>
        <v>4.4322580645161294</v>
      </c>
      <c r="Y8" s="4">
        <f>E38</f>
        <v>4.9741935483870972</v>
      </c>
      <c r="Z8" s="4"/>
    </row>
    <row r="9" spans="1:26" ht="15.75" x14ac:dyDescent="0.25">
      <c r="A9" s="4">
        <v>8</v>
      </c>
      <c r="B9" s="4">
        <v>1.609</v>
      </c>
      <c r="C9" s="4">
        <v>0.91100000000000003</v>
      </c>
      <c r="D9" s="4">
        <f t="shared" si="0"/>
        <v>0.69799999999999995</v>
      </c>
      <c r="E9" s="4">
        <f t="shared" si="1"/>
        <v>4.5032258064516126</v>
      </c>
      <c r="G9" s="8" t="s">
        <v>11</v>
      </c>
      <c r="J9" s="11" t="s">
        <v>25</v>
      </c>
      <c r="K9" s="12">
        <f>AVERAGE(K6:K8)</f>
        <v>1.2924731182795699</v>
      </c>
      <c r="L9" s="12">
        <f t="shared" ref="L9:Y9" si="2">AVERAGE(L6:L8)</f>
        <v>3.8107526881720433</v>
      </c>
      <c r="M9" s="12">
        <f t="shared" si="2"/>
        <v>4.2344086021505376</v>
      </c>
      <c r="N9" s="12">
        <f t="shared" si="2"/>
        <v>6.4387096774193546</v>
      </c>
      <c r="O9" s="12">
        <f t="shared" si="2"/>
        <v>4.3376344086021508</v>
      </c>
      <c r="P9" s="12">
        <f t="shared" si="2"/>
        <v>6.5849462365591398</v>
      </c>
      <c r="Q9" s="12"/>
      <c r="R9" s="12"/>
      <c r="S9" s="11" t="s">
        <v>25</v>
      </c>
      <c r="T9" s="12">
        <f t="shared" si="2"/>
        <v>2.1182795698924726</v>
      </c>
      <c r="U9" s="12">
        <f t="shared" si="2"/>
        <v>4.0580645161290319</v>
      </c>
      <c r="V9" s="12">
        <f t="shared" si="2"/>
        <v>2.3505376344086026</v>
      </c>
      <c r="W9" s="12">
        <f t="shared" si="2"/>
        <v>7.2946236559139779</v>
      </c>
      <c r="X9" s="12">
        <f t="shared" si="2"/>
        <v>5.086021505376344</v>
      </c>
      <c r="Y9" s="12">
        <f t="shared" si="2"/>
        <v>5.6922580645161291</v>
      </c>
      <c r="Z9" s="12"/>
    </row>
    <row r="10" spans="1:26" x14ac:dyDescent="0.25">
      <c r="A10" s="4">
        <v>9</v>
      </c>
      <c r="B10" s="4">
        <v>1.242</v>
      </c>
      <c r="C10" s="4">
        <v>0.83099999999999996</v>
      </c>
      <c r="D10" s="4">
        <f t="shared" si="0"/>
        <v>0.41100000000000003</v>
      </c>
      <c r="E10" s="4">
        <f t="shared" si="1"/>
        <v>2.6516129032258067</v>
      </c>
      <c r="G10" s="4"/>
      <c r="J10" s="11" t="s">
        <v>26</v>
      </c>
      <c r="K10" s="12">
        <f>STDEV(K6,K7,K8)</f>
        <v>0.69773927589111262</v>
      </c>
      <c r="L10" s="12">
        <f t="shared" ref="L10:Y10" si="3">STDEV(L6,L7,L8)</f>
        <v>1.1570052363287398</v>
      </c>
      <c r="M10" s="12">
        <f t="shared" si="3"/>
        <v>1.4669772319631149</v>
      </c>
      <c r="N10" s="12">
        <f t="shared" si="3"/>
        <v>1.6029239671727828</v>
      </c>
      <c r="O10" s="12">
        <f t="shared" si="3"/>
        <v>2.1082103346495424</v>
      </c>
      <c r="P10" s="12">
        <f t="shared" si="3"/>
        <v>3.616411507100973</v>
      </c>
      <c r="Q10" s="12"/>
      <c r="R10" s="12"/>
      <c r="S10" s="11" t="s">
        <v>26</v>
      </c>
      <c r="T10" s="12">
        <f t="shared" si="3"/>
        <v>0.90300304472686477</v>
      </c>
      <c r="U10" s="12">
        <f t="shared" si="3"/>
        <v>0.99522271991089917</v>
      </c>
      <c r="V10" s="12">
        <f t="shared" si="3"/>
        <v>1.9841865296715433</v>
      </c>
      <c r="W10" s="12">
        <f t="shared" si="3"/>
        <v>1.2005779623311108</v>
      </c>
      <c r="X10" s="12">
        <f t="shared" si="3"/>
        <v>0.58216050771796968</v>
      </c>
      <c r="Y10" s="12">
        <f t="shared" si="3"/>
        <v>0.93850169517258852</v>
      </c>
      <c r="Z10" s="4"/>
    </row>
    <row r="11" spans="1:26" ht="15.75" x14ac:dyDescent="0.25">
      <c r="A11" s="4">
        <v>10</v>
      </c>
      <c r="B11" s="4">
        <v>1.7090000000000001</v>
      </c>
      <c r="C11" s="4">
        <v>0.84899999999999998</v>
      </c>
      <c r="D11" s="4">
        <f t="shared" si="0"/>
        <v>0.8600000000000001</v>
      </c>
      <c r="E11" s="4">
        <f t="shared" si="1"/>
        <v>5.5483870967741939</v>
      </c>
      <c r="G11" s="8"/>
      <c r="J11" s="11" t="s">
        <v>27</v>
      </c>
      <c r="K11" s="12">
        <f>K10/1.732</f>
        <v>0.40285177591865623</v>
      </c>
      <c r="L11" s="12">
        <f t="shared" ref="L11:Y11" si="4">L10/1.732</f>
        <v>0.66801688009742477</v>
      </c>
      <c r="M11" s="12">
        <f t="shared" si="4"/>
        <v>0.84698454501334575</v>
      </c>
      <c r="N11" s="12">
        <f t="shared" si="4"/>
        <v>0.92547573162400854</v>
      </c>
      <c r="O11" s="12">
        <f t="shared" si="4"/>
        <v>1.2172115096128997</v>
      </c>
      <c r="P11" s="12">
        <f t="shared" si="4"/>
        <v>2.0879974059474442</v>
      </c>
      <c r="Q11" s="12"/>
      <c r="R11" s="12"/>
      <c r="S11" s="11" t="s">
        <v>27</v>
      </c>
      <c r="T11" s="12">
        <f t="shared" si="4"/>
        <v>0.52136434453052238</v>
      </c>
      <c r="U11" s="12">
        <f t="shared" si="4"/>
        <v>0.57460896068758616</v>
      </c>
      <c r="V11" s="12">
        <f t="shared" si="4"/>
        <v>1.1456042319119766</v>
      </c>
      <c r="W11" s="12">
        <f t="shared" si="4"/>
        <v>0.69317434314729265</v>
      </c>
      <c r="X11" s="12">
        <f t="shared" si="4"/>
        <v>0.33612038551845824</v>
      </c>
      <c r="Y11" s="12">
        <f t="shared" si="4"/>
        <v>0.54186010113890792</v>
      </c>
      <c r="Z11" s="12"/>
    </row>
    <row r="12" spans="1:26" ht="15.75" x14ac:dyDescent="0.25">
      <c r="A12" s="4">
        <v>11</v>
      </c>
      <c r="B12" s="4">
        <v>1.9419999999999999</v>
      </c>
      <c r="C12" s="4">
        <v>1.0009999999999999</v>
      </c>
      <c r="D12" s="4">
        <f t="shared" si="0"/>
        <v>0.94100000000000006</v>
      </c>
      <c r="E12" s="4">
        <f t="shared" si="1"/>
        <v>6.0709677419354842</v>
      </c>
      <c r="G12" s="8" t="s">
        <v>12</v>
      </c>
      <c r="J12" s="13"/>
      <c r="K12" s="12"/>
      <c r="L12" s="12"/>
      <c r="M12" s="12"/>
      <c r="N12" s="12"/>
      <c r="O12" s="12"/>
      <c r="P12" s="12"/>
      <c r="Q12" s="12"/>
      <c r="R12" s="12"/>
      <c r="S12" s="13"/>
      <c r="T12" s="4"/>
      <c r="U12" s="4"/>
      <c r="V12" s="4"/>
      <c r="W12" s="4"/>
      <c r="X12" s="4"/>
      <c r="Y12" s="4"/>
      <c r="Z12" s="4"/>
    </row>
    <row r="13" spans="1:26" ht="15.75" x14ac:dyDescent="0.25">
      <c r="A13" s="4">
        <v>12</v>
      </c>
      <c r="B13" s="4">
        <v>1.994</v>
      </c>
      <c r="C13" s="4">
        <v>1.2110000000000001</v>
      </c>
      <c r="D13" s="4">
        <f t="shared" si="0"/>
        <v>0.78299999999999992</v>
      </c>
      <c r="E13" s="4">
        <f t="shared" si="1"/>
        <v>5.0516129032258066</v>
      </c>
      <c r="G13" s="8"/>
    </row>
    <row r="14" spans="1:26" ht="15.75" x14ac:dyDescent="0.25">
      <c r="A14" s="4">
        <v>13</v>
      </c>
      <c r="B14" s="4">
        <v>2.2040000000000002</v>
      </c>
      <c r="C14" s="4">
        <v>0.93400000000000005</v>
      </c>
      <c r="D14" s="4">
        <f t="shared" si="0"/>
        <v>1.27</v>
      </c>
      <c r="E14" s="4">
        <f t="shared" si="1"/>
        <v>8.193548387096774</v>
      </c>
      <c r="G14" s="8"/>
      <c r="I14" s="4"/>
      <c r="J14" s="13"/>
      <c r="K14" s="5" t="s">
        <v>34</v>
      </c>
      <c r="L14" s="5" t="s">
        <v>35</v>
      </c>
    </row>
    <row r="15" spans="1:26" ht="15.75" x14ac:dyDescent="0.25">
      <c r="A15" s="4">
        <v>14</v>
      </c>
      <c r="B15" s="4">
        <v>1.732</v>
      </c>
      <c r="C15" s="4">
        <v>1.431</v>
      </c>
      <c r="D15" s="4">
        <f t="shared" si="0"/>
        <v>0.30099999999999993</v>
      </c>
      <c r="E15" s="4">
        <f t="shared" si="1"/>
        <v>1.9419354838709673</v>
      </c>
      <c r="G15" s="8" t="s">
        <v>13</v>
      </c>
      <c r="I15" s="4"/>
      <c r="J15" s="5" t="s">
        <v>28</v>
      </c>
      <c r="K15" s="12">
        <v>1.2924731182795699</v>
      </c>
      <c r="L15" s="12">
        <v>2.1182795698924726</v>
      </c>
    </row>
    <row r="16" spans="1:26" ht="15.75" x14ac:dyDescent="0.25">
      <c r="A16" s="4">
        <v>15</v>
      </c>
      <c r="B16" s="4">
        <v>1.7410000000000001</v>
      </c>
      <c r="C16" s="4">
        <v>0.94099999999999995</v>
      </c>
      <c r="D16" s="4">
        <f t="shared" si="0"/>
        <v>0.80000000000000016</v>
      </c>
      <c r="E16" s="4">
        <f t="shared" si="1"/>
        <v>5.1612903225806468</v>
      </c>
      <c r="G16" s="8"/>
      <c r="I16" s="4"/>
      <c r="J16" s="5" t="s">
        <v>29</v>
      </c>
      <c r="K16" s="13">
        <v>3.8107526881720433</v>
      </c>
      <c r="L16" s="13">
        <v>4.0580645161290319</v>
      </c>
    </row>
    <row r="17" spans="1:12" x14ac:dyDescent="0.25">
      <c r="A17" s="4">
        <v>16</v>
      </c>
      <c r="B17" s="4">
        <v>1.5609999999999999</v>
      </c>
      <c r="C17" s="4">
        <v>0.64500000000000002</v>
      </c>
      <c r="D17" s="4">
        <f t="shared" si="0"/>
        <v>0.91599999999999993</v>
      </c>
      <c r="E17" s="4">
        <f t="shared" si="1"/>
        <v>5.9096774193548383</v>
      </c>
      <c r="G17" s="4"/>
      <c r="I17" s="4"/>
      <c r="J17" s="5" t="s">
        <v>30</v>
      </c>
      <c r="K17" s="4">
        <v>4.2344086021505376</v>
      </c>
      <c r="L17" s="4">
        <v>2.3505376344086026</v>
      </c>
    </row>
    <row r="18" spans="1:12" x14ac:dyDescent="0.25">
      <c r="A18" s="4">
        <v>17</v>
      </c>
      <c r="B18" s="4">
        <v>1.841</v>
      </c>
      <c r="C18" s="4">
        <v>0.52100000000000002</v>
      </c>
      <c r="D18" s="4">
        <f t="shared" si="0"/>
        <v>1.3199999999999998</v>
      </c>
      <c r="E18" s="4">
        <f t="shared" si="1"/>
        <v>8.5161290322580623</v>
      </c>
      <c r="G18" s="5" t="s">
        <v>14</v>
      </c>
      <c r="I18" s="4"/>
      <c r="J18" s="5" t="s">
        <v>31</v>
      </c>
      <c r="K18" s="4">
        <v>6.4387096774193546</v>
      </c>
      <c r="L18" s="4">
        <v>7.2946236559139779</v>
      </c>
    </row>
    <row r="19" spans="1:12" x14ac:dyDescent="0.25">
      <c r="A19" s="4">
        <v>18</v>
      </c>
      <c r="B19" s="4">
        <v>1.8089999999999999</v>
      </c>
      <c r="C19" s="4">
        <v>0.441</v>
      </c>
      <c r="D19" s="4">
        <f t="shared" si="0"/>
        <v>1.3679999999999999</v>
      </c>
      <c r="E19" s="4">
        <f t="shared" si="1"/>
        <v>8.8258064516129036</v>
      </c>
      <c r="G19" s="4"/>
      <c r="I19" s="4"/>
      <c r="J19" s="5" t="s">
        <v>32</v>
      </c>
      <c r="K19" s="4">
        <v>4.3376344086021508</v>
      </c>
      <c r="L19" s="4">
        <v>5.086021505376344</v>
      </c>
    </row>
    <row r="20" spans="1:12" x14ac:dyDescent="0.25">
      <c r="A20" s="4">
        <v>19</v>
      </c>
      <c r="B20" s="4">
        <v>1.3420000000000001</v>
      </c>
      <c r="C20" s="4">
        <v>0.96799999999999997</v>
      </c>
      <c r="D20" s="4">
        <f t="shared" si="0"/>
        <v>0.37400000000000011</v>
      </c>
      <c r="E20" s="4">
        <f t="shared" si="1"/>
        <v>2.4129032258064522</v>
      </c>
      <c r="G20" s="4"/>
      <c r="I20" s="4"/>
      <c r="J20" s="5" t="s">
        <v>33</v>
      </c>
      <c r="K20" s="4">
        <v>6.5849462365591398</v>
      </c>
      <c r="L20" s="4">
        <v>5.6922580645161291</v>
      </c>
    </row>
    <row r="21" spans="1:12" ht="15.75" x14ac:dyDescent="0.25">
      <c r="A21" s="4">
        <v>20</v>
      </c>
      <c r="B21" s="4">
        <v>0.49299999999999999</v>
      </c>
      <c r="C21" s="4">
        <v>0.32100000000000001</v>
      </c>
      <c r="D21" s="4">
        <f t="shared" si="0"/>
        <v>0.17199999999999999</v>
      </c>
      <c r="E21" s="4">
        <f t="shared" si="1"/>
        <v>1.1096774193548387</v>
      </c>
      <c r="G21" s="8" t="s">
        <v>15</v>
      </c>
      <c r="I21" s="4"/>
      <c r="J21" s="4"/>
      <c r="K21" s="4"/>
      <c r="L21" s="4"/>
    </row>
    <row r="22" spans="1:12" ht="15.75" x14ac:dyDescent="0.25">
      <c r="A22" s="4">
        <v>21</v>
      </c>
      <c r="B22" s="4">
        <v>0.59199999999999997</v>
      </c>
      <c r="C22" s="4">
        <v>0.221</v>
      </c>
      <c r="D22" s="4">
        <f t="shared" si="0"/>
        <v>0.371</v>
      </c>
      <c r="E22" s="4">
        <f t="shared" si="1"/>
        <v>2.3935483870967742</v>
      </c>
      <c r="G22" s="8"/>
      <c r="I22" s="4"/>
      <c r="J22" s="4"/>
      <c r="K22" s="4"/>
      <c r="L22" s="4"/>
    </row>
    <row r="23" spans="1:12" ht="15.75" x14ac:dyDescent="0.25">
      <c r="A23" s="4">
        <v>22</v>
      </c>
      <c r="B23" s="4">
        <v>0.58899999999999997</v>
      </c>
      <c r="C23" s="4">
        <v>0.14699999999999999</v>
      </c>
      <c r="D23" s="4">
        <f t="shared" si="0"/>
        <v>0.44199999999999995</v>
      </c>
      <c r="E23" s="4">
        <f t="shared" si="1"/>
        <v>2.851612903225806</v>
      </c>
      <c r="G23" s="8"/>
      <c r="I23" s="4"/>
      <c r="J23" s="5" t="s">
        <v>28</v>
      </c>
      <c r="K23" s="4">
        <v>0.40285177591865623</v>
      </c>
      <c r="L23" s="4">
        <v>0.52136434453052238</v>
      </c>
    </row>
    <row r="24" spans="1:12" ht="15.75" x14ac:dyDescent="0.25">
      <c r="A24" s="4">
        <v>23</v>
      </c>
      <c r="B24" s="4">
        <v>1.7410000000000001</v>
      </c>
      <c r="C24" s="4">
        <v>1.232</v>
      </c>
      <c r="D24" s="4">
        <f t="shared" si="0"/>
        <v>0.50900000000000012</v>
      </c>
      <c r="E24" s="4">
        <f t="shared" si="1"/>
        <v>3.2838709677419362</v>
      </c>
      <c r="G24" s="8" t="s">
        <v>10</v>
      </c>
      <c r="I24" s="4"/>
      <c r="J24" s="5" t="s">
        <v>29</v>
      </c>
      <c r="K24" s="4">
        <v>0.66801688009742477</v>
      </c>
      <c r="L24" s="4">
        <v>0.57460896068758616</v>
      </c>
    </row>
    <row r="25" spans="1:12" ht="15.75" x14ac:dyDescent="0.25">
      <c r="A25" s="4">
        <v>24</v>
      </c>
      <c r="B25" s="4">
        <v>1.5089999999999999</v>
      </c>
      <c r="C25" s="4">
        <v>0.93400000000000005</v>
      </c>
      <c r="D25" s="4">
        <f t="shared" si="0"/>
        <v>0.57499999999999984</v>
      </c>
      <c r="E25" s="4">
        <f t="shared" si="1"/>
        <v>3.7096774193548376</v>
      </c>
      <c r="G25" s="8"/>
      <c r="I25" s="4"/>
      <c r="J25" s="5" t="s">
        <v>30</v>
      </c>
      <c r="K25" s="4">
        <v>0.84698454501334575</v>
      </c>
      <c r="L25" s="4">
        <v>1.1456042319119766</v>
      </c>
    </row>
    <row r="26" spans="1:12" ht="15.75" x14ac:dyDescent="0.25">
      <c r="A26" s="4">
        <v>25</v>
      </c>
      <c r="B26" s="4">
        <v>1.7310000000000001</v>
      </c>
      <c r="C26" s="4">
        <v>0.92800000000000005</v>
      </c>
      <c r="D26" s="4">
        <f t="shared" si="0"/>
        <v>0.80300000000000005</v>
      </c>
      <c r="E26" s="4">
        <f t="shared" si="1"/>
        <v>5.1806451612903226</v>
      </c>
      <c r="G26" s="8"/>
      <c r="I26" s="4"/>
      <c r="J26" s="5" t="s">
        <v>31</v>
      </c>
      <c r="K26" s="4">
        <v>0.92547573162400854</v>
      </c>
      <c r="L26" s="4">
        <v>0.69317434314729265</v>
      </c>
    </row>
    <row r="27" spans="1:12" ht="15.75" x14ac:dyDescent="0.25">
      <c r="A27" s="4">
        <v>26</v>
      </c>
      <c r="B27" s="4">
        <v>1.5089999999999999</v>
      </c>
      <c r="C27" s="4">
        <v>0.83399999999999996</v>
      </c>
      <c r="D27" s="4">
        <f t="shared" si="0"/>
        <v>0.67499999999999993</v>
      </c>
      <c r="E27" s="4">
        <f t="shared" si="1"/>
        <v>4.354838709677419</v>
      </c>
      <c r="G27" s="8" t="s">
        <v>11</v>
      </c>
      <c r="I27" s="4"/>
      <c r="J27" s="5" t="s">
        <v>32</v>
      </c>
      <c r="K27" s="4">
        <v>1.2172115096128997</v>
      </c>
      <c r="L27" s="4">
        <v>0.33612038551845824</v>
      </c>
    </row>
    <row r="28" spans="1:12" x14ac:dyDescent="0.25">
      <c r="A28" s="4">
        <v>27</v>
      </c>
      <c r="B28" s="4">
        <v>1.3109999999999999</v>
      </c>
      <c r="C28" s="4">
        <v>1.2509999999999999</v>
      </c>
      <c r="D28" s="4">
        <f t="shared" si="0"/>
        <v>6.0000000000000053E-2</v>
      </c>
      <c r="E28" s="4">
        <f t="shared" si="1"/>
        <v>0.38709677419354876</v>
      </c>
      <c r="G28" s="4"/>
      <c r="I28" s="4"/>
      <c r="J28" s="5" t="s">
        <v>33</v>
      </c>
      <c r="K28" s="4">
        <v>2.0879974059474442</v>
      </c>
      <c r="L28" s="4">
        <v>0.54186010113890792</v>
      </c>
    </row>
    <row r="29" spans="1:12" ht="15.75" x14ac:dyDescent="0.25">
      <c r="A29" s="4">
        <v>28</v>
      </c>
      <c r="B29" s="4">
        <v>1.492</v>
      </c>
      <c r="C29" s="4">
        <v>1.1339999999999999</v>
      </c>
      <c r="D29" s="4">
        <f t="shared" si="0"/>
        <v>0.3580000000000001</v>
      </c>
      <c r="E29" s="4">
        <f t="shared" si="1"/>
        <v>2.3096774193548395</v>
      </c>
      <c r="G29" s="8"/>
    </row>
    <row r="30" spans="1:12" ht="15.75" x14ac:dyDescent="0.25">
      <c r="A30" s="4">
        <v>29</v>
      </c>
      <c r="B30" s="4">
        <v>2.0139999999999998</v>
      </c>
      <c r="C30" s="4">
        <v>0.94599999999999995</v>
      </c>
      <c r="D30" s="4">
        <f t="shared" si="0"/>
        <v>1.0679999999999998</v>
      </c>
      <c r="E30" s="4">
        <f t="shared" si="1"/>
        <v>6.8903225806451607</v>
      </c>
      <c r="G30" s="8" t="s">
        <v>12</v>
      </c>
    </row>
    <row r="31" spans="1:12" ht="15.75" x14ac:dyDescent="0.25">
      <c r="A31" s="4">
        <v>30</v>
      </c>
      <c r="B31" s="4">
        <v>1.9450000000000001</v>
      </c>
      <c r="C31" s="4">
        <v>0.96099999999999997</v>
      </c>
      <c r="D31" s="4">
        <f t="shared" si="0"/>
        <v>0.9840000000000001</v>
      </c>
      <c r="E31" s="4">
        <f t="shared" si="1"/>
        <v>6.3483870967741938</v>
      </c>
      <c r="G31" s="8"/>
    </row>
    <row r="32" spans="1:12" ht="15.75" x14ac:dyDescent="0.25">
      <c r="A32" s="4">
        <v>31</v>
      </c>
      <c r="B32" s="4">
        <v>2.3210000000000002</v>
      </c>
      <c r="C32" s="4">
        <v>0.98099999999999998</v>
      </c>
      <c r="D32" s="4">
        <f t="shared" si="0"/>
        <v>1.3400000000000003</v>
      </c>
      <c r="E32" s="4">
        <f t="shared" si="1"/>
        <v>8.6451612903225818</v>
      </c>
      <c r="G32" s="8"/>
    </row>
    <row r="33" spans="1:7" ht="15.75" x14ac:dyDescent="0.25">
      <c r="A33" s="4">
        <v>32</v>
      </c>
      <c r="B33" s="4">
        <v>1.492</v>
      </c>
      <c r="C33" s="4">
        <v>0.63200000000000001</v>
      </c>
      <c r="D33" s="4">
        <f t="shared" si="0"/>
        <v>0.86</v>
      </c>
      <c r="E33" s="4">
        <f t="shared" si="1"/>
        <v>5.5483870967741931</v>
      </c>
      <c r="G33" s="8" t="s">
        <v>13</v>
      </c>
    </row>
    <row r="34" spans="1:7" ht="15.75" x14ac:dyDescent="0.25">
      <c r="A34" s="4">
        <v>33</v>
      </c>
      <c r="B34" s="4">
        <v>1.5589999999999999</v>
      </c>
      <c r="C34" s="4">
        <v>0.74099999999999999</v>
      </c>
      <c r="D34" s="4">
        <f t="shared" si="0"/>
        <v>0.81799999999999995</v>
      </c>
      <c r="E34" s="4">
        <f t="shared" si="1"/>
        <v>5.2774193548387096</v>
      </c>
      <c r="G34" s="8"/>
    </row>
    <row r="35" spans="1:7" x14ac:dyDescent="0.25">
      <c r="A35" s="4">
        <v>34</v>
      </c>
      <c r="B35" s="4">
        <v>1.3480000000000001</v>
      </c>
      <c r="C35" s="4">
        <v>0.66100000000000003</v>
      </c>
      <c r="D35" s="4">
        <f t="shared" si="0"/>
        <v>0.68700000000000006</v>
      </c>
      <c r="E35" s="4">
        <f t="shared" si="1"/>
        <v>4.4322580645161294</v>
      </c>
      <c r="G35" s="4"/>
    </row>
    <row r="36" spans="1:7" x14ac:dyDescent="0.25">
      <c r="A36" s="4">
        <v>35</v>
      </c>
      <c r="B36" s="4">
        <v>1.7609999999999999</v>
      </c>
      <c r="C36" s="4">
        <v>0.93200000000000005</v>
      </c>
      <c r="D36" s="4">
        <f t="shared" si="0"/>
        <v>0.82899999999999985</v>
      </c>
      <c r="E36" s="4">
        <f t="shared" si="1"/>
        <v>5.3483870967741929</v>
      </c>
      <c r="G36" s="5" t="s">
        <v>14</v>
      </c>
    </row>
    <row r="37" spans="1:7" x14ac:dyDescent="0.25">
      <c r="A37" s="4">
        <v>36</v>
      </c>
      <c r="B37" s="4">
        <v>1.6119000000000001</v>
      </c>
      <c r="C37" s="4">
        <v>0.56499999999999995</v>
      </c>
      <c r="D37" s="4">
        <f t="shared" si="0"/>
        <v>1.0469000000000002</v>
      </c>
      <c r="E37" s="4">
        <f t="shared" si="1"/>
        <v>6.7541935483870974</v>
      </c>
      <c r="G37" s="4"/>
    </row>
    <row r="38" spans="1:7" x14ac:dyDescent="0.25">
      <c r="A38" s="4">
        <v>37</v>
      </c>
      <c r="B38" s="4">
        <v>1.542</v>
      </c>
      <c r="C38" s="4">
        <v>0.77100000000000002</v>
      </c>
      <c r="D38" s="4">
        <f t="shared" si="0"/>
        <v>0.77100000000000002</v>
      </c>
      <c r="E38" s="4">
        <f t="shared" si="1"/>
        <v>4.9741935483870972</v>
      </c>
      <c r="G38" s="4"/>
    </row>
    <row r="39" spans="1:7" x14ac:dyDescent="0.25">
      <c r="A39" s="4">
        <v>38</v>
      </c>
      <c r="B39" s="4">
        <v>0</v>
      </c>
      <c r="C39" s="4">
        <v>0</v>
      </c>
      <c r="D39" s="4">
        <f t="shared" si="0"/>
        <v>0</v>
      </c>
      <c r="E39" s="4">
        <f t="shared" si="1"/>
        <v>0</v>
      </c>
      <c r="G39" s="4"/>
    </row>
    <row r="40" spans="1:7" x14ac:dyDescent="0.25">
      <c r="A40" s="4">
        <v>39</v>
      </c>
      <c r="B40" s="4">
        <v>0</v>
      </c>
      <c r="C40" s="4">
        <v>0</v>
      </c>
      <c r="D40" s="4">
        <f t="shared" si="0"/>
        <v>0</v>
      </c>
      <c r="E40" s="4">
        <f t="shared" si="1"/>
        <v>0</v>
      </c>
      <c r="G40" s="4"/>
    </row>
    <row r="41" spans="1:7" x14ac:dyDescent="0.25">
      <c r="A41" s="4">
        <v>40</v>
      </c>
      <c r="B41" s="4">
        <v>0</v>
      </c>
      <c r="C41" s="4">
        <v>0</v>
      </c>
      <c r="D41" s="4">
        <f t="shared" si="0"/>
        <v>0</v>
      </c>
      <c r="E41" s="4">
        <f t="shared" si="1"/>
        <v>0</v>
      </c>
      <c r="G41" s="4"/>
    </row>
    <row r="42" spans="1:7" x14ac:dyDescent="0.25">
      <c r="A42" s="4">
        <v>41</v>
      </c>
      <c r="B42" s="4">
        <v>0</v>
      </c>
      <c r="C42" s="4">
        <v>0</v>
      </c>
      <c r="D42" s="4">
        <f t="shared" si="0"/>
        <v>0</v>
      </c>
      <c r="E42" s="4">
        <f t="shared" si="1"/>
        <v>0</v>
      </c>
      <c r="G42" s="4"/>
    </row>
    <row r="43" spans="1:7" x14ac:dyDescent="0.25">
      <c r="A43" s="4">
        <v>42</v>
      </c>
      <c r="B43" s="4">
        <v>0</v>
      </c>
      <c r="C43" s="4">
        <v>0</v>
      </c>
      <c r="D43" s="4">
        <f t="shared" si="0"/>
        <v>0</v>
      </c>
      <c r="E43" s="4">
        <f t="shared" si="1"/>
        <v>0</v>
      </c>
      <c r="G43" s="4"/>
    </row>
    <row r="44" spans="1:7" x14ac:dyDescent="0.25">
      <c r="A44" s="4">
        <v>43</v>
      </c>
      <c r="B44" s="4">
        <v>0</v>
      </c>
      <c r="C44" s="4">
        <v>0</v>
      </c>
      <c r="D44" s="4">
        <f t="shared" si="0"/>
        <v>0</v>
      </c>
      <c r="E44" s="4">
        <f t="shared" si="1"/>
        <v>0</v>
      </c>
      <c r="G44" s="4"/>
    </row>
    <row r="45" spans="1:7" x14ac:dyDescent="0.25">
      <c r="A45" s="4">
        <v>44</v>
      </c>
      <c r="B45" s="4">
        <v>0</v>
      </c>
      <c r="C45" s="4">
        <v>0</v>
      </c>
      <c r="D45" s="4">
        <f t="shared" si="0"/>
        <v>0</v>
      </c>
      <c r="E45" s="4">
        <f t="shared" si="1"/>
        <v>0</v>
      </c>
      <c r="G45" s="4"/>
    </row>
    <row r="46" spans="1:7" x14ac:dyDescent="0.25">
      <c r="A46" s="4">
        <v>45</v>
      </c>
      <c r="B46" s="4">
        <v>0</v>
      </c>
      <c r="C46" s="4">
        <v>0</v>
      </c>
      <c r="D46" s="4">
        <f t="shared" si="0"/>
        <v>0</v>
      </c>
      <c r="E46" s="4">
        <f t="shared" si="1"/>
        <v>0</v>
      </c>
      <c r="G46" s="4"/>
    </row>
    <row r="47" spans="1:7" x14ac:dyDescent="0.25">
      <c r="A47" s="4">
        <v>46</v>
      </c>
      <c r="B47" s="4">
        <v>0</v>
      </c>
      <c r="C47" s="4">
        <v>0</v>
      </c>
      <c r="D47" s="4">
        <f t="shared" si="0"/>
        <v>0</v>
      </c>
      <c r="E47" s="4">
        <f t="shared" si="1"/>
        <v>0</v>
      </c>
      <c r="G47" s="4"/>
    </row>
    <row r="48" spans="1:7" x14ac:dyDescent="0.25">
      <c r="A48" s="4">
        <v>47</v>
      </c>
      <c r="B48" s="4">
        <v>0</v>
      </c>
      <c r="C48" s="4">
        <v>0</v>
      </c>
      <c r="D48" s="4">
        <f t="shared" si="0"/>
        <v>0</v>
      </c>
      <c r="E48" s="4">
        <f t="shared" si="1"/>
        <v>0</v>
      </c>
      <c r="G48" s="4"/>
    </row>
    <row r="49" spans="1:7" x14ac:dyDescent="0.25">
      <c r="A49" s="4">
        <v>48</v>
      </c>
      <c r="B49" s="4">
        <v>0</v>
      </c>
      <c r="C49" s="4">
        <v>0</v>
      </c>
      <c r="D49" s="4">
        <f t="shared" si="0"/>
        <v>0</v>
      </c>
      <c r="E49" s="4">
        <f t="shared" si="1"/>
        <v>0</v>
      </c>
      <c r="G49" s="4"/>
    </row>
    <row r="50" spans="1:7" x14ac:dyDescent="0.25">
      <c r="A50" s="4">
        <v>49</v>
      </c>
      <c r="B50" s="4">
        <v>0</v>
      </c>
      <c r="C50" s="4">
        <v>0</v>
      </c>
      <c r="D50" s="4">
        <f t="shared" si="0"/>
        <v>0</v>
      </c>
      <c r="E50" s="4">
        <f t="shared" si="1"/>
        <v>0</v>
      </c>
      <c r="G50" s="4"/>
    </row>
    <row r="51" spans="1:7" x14ac:dyDescent="0.25">
      <c r="A51" s="4">
        <v>50</v>
      </c>
      <c r="B51" s="4">
        <v>0</v>
      </c>
      <c r="C51" s="4">
        <v>0</v>
      </c>
      <c r="D51" s="4">
        <f t="shared" si="0"/>
        <v>0</v>
      </c>
      <c r="E51" s="4">
        <f t="shared" si="1"/>
        <v>0</v>
      </c>
      <c r="G51" s="4"/>
    </row>
    <row r="52" spans="1:7" x14ac:dyDescent="0.25">
      <c r="A52" s="4">
        <v>51</v>
      </c>
      <c r="B52" s="4">
        <v>0</v>
      </c>
      <c r="C52" s="4">
        <v>0</v>
      </c>
      <c r="D52" s="4">
        <f t="shared" si="0"/>
        <v>0</v>
      </c>
      <c r="E52" s="4">
        <f t="shared" si="1"/>
        <v>0</v>
      </c>
      <c r="G52" s="4"/>
    </row>
    <row r="53" spans="1:7" x14ac:dyDescent="0.25">
      <c r="A53" s="4">
        <v>52</v>
      </c>
      <c r="B53" s="4">
        <v>0</v>
      </c>
      <c r="C53" s="4">
        <v>0</v>
      </c>
      <c r="D53" s="4">
        <f t="shared" si="0"/>
        <v>0</v>
      </c>
      <c r="E53" s="4">
        <f t="shared" si="1"/>
        <v>0</v>
      </c>
      <c r="G53" s="4"/>
    </row>
    <row r="54" spans="1:7" x14ac:dyDescent="0.25">
      <c r="A54" s="4">
        <v>53</v>
      </c>
      <c r="B54" s="4">
        <v>0</v>
      </c>
      <c r="C54" s="4">
        <v>0</v>
      </c>
      <c r="D54" s="4">
        <f t="shared" si="0"/>
        <v>0</v>
      </c>
      <c r="E54" s="4">
        <f t="shared" si="1"/>
        <v>0</v>
      </c>
      <c r="G54" s="4"/>
    </row>
    <row r="55" spans="1:7" x14ac:dyDescent="0.25">
      <c r="A55" s="4">
        <v>54</v>
      </c>
      <c r="B55" s="4">
        <v>0</v>
      </c>
      <c r="C55" s="4">
        <v>0</v>
      </c>
      <c r="D55" s="4">
        <f t="shared" si="0"/>
        <v>0</v>
      </c>
      <c r="E55" s="4">
        <f t="shared" si="1"/>
        <v>0</v>
      </c>
      <c r="G55" s="4"/>
    </row>
    <row r="56" spans="1:7" x14ac:dyDescent="0.25">
      <c r="A56" s="4">
        <v>55</v>
      </c>
      <c r="B56" s="4">
        <v>0</v>
      </c>
      <c r="C56" s="4">
        <v>0</v>
      </c>
      <c r="D56" s="4">
        <f t="shared" si="0"/>
        <v>0</v>
      </c>
      <c r="E56" s="4">
        <f t="shared" si="1"/>
        <v>0</v>
      </c>
      <c r="G56" s="4"/>
    </row>
    <row r="57" spans="1:7" x14ac:dyDescent="0.25">
      <c r="A57" s="4">
        <v>56</v>
      </c>
      <c r="B57" s="4">
        <v>0</v>
      </c>
      <c r="C57" s="4">
        <v>0</v>
      </c>
      <c r="D57" s="4">
        <f t="shared" si="0"/>
        <v>0</v>
      </c>
      <c r="E57" s="4">
        <f t="shared" si="1"/>
        <v>0</v>
      </c>
      <c r="G57" s="4"/>
    </row>
    <row r="58" spans="1:7" x14ac:dyDescent="0.25">
      <c r="A58" s="4">
        <v>57</v>
      </c>
      <c r="B58" s="4">
        <v>0</v>
      </c>
      <c r="C58" s="4">
        <v>0</v>
      </c>
      <c r="D58" s="4">
        <f t="shared" si="0"/>
        <v>0</v>
      </c>
      <c r="E58" s="4">
        <f t="shared" si="1"/>
        <v>0</v>
      </c>
      <c r="G58" s="4"/>
    </row>
    <row r="59" spans="1:7" x14ac:dyDescent="0.25">
      <c r="A59" s="4">
        <v>58</v>
      </c>
      <c r="B59" s="4">
        <v>0</v>
      </c>
      <c r="C59" s="4">
        <v>0</v>
      </c>
      <c r="D59" s="4">
        <f t="shared" si="0"/>
        <v>0</v>
      </c>
      <c r="E59" s="4">
        <f t="shared" si="1"/>
        <v>0</v>
      </c>
    </row>
    <row r="60" spans="1:7" x14ac:dyDescent="0.25">
      <c r="A60" s="4">
        <v>59</v>
      </c>
      <c r="B60" s="4">
        <v>0</v>
      </c>
      <c r="C60" s="4">
        <v>0</v>
      </c>
      <c r="D60" s="4">
        <f t="shared" si="0"/>
        <v>0</v>
      </c>
      <c r="E60" s="4">
        <f t="shared" si="1"/>
        <v>0</v>
      </c>
    </row>
    <row r="61" spans="1:7" x14ac:dyDescent="0.25">
      <c r="A61" s="4">
        <v>60</v>
      </c>
      <c r="B61" s="4">
        <v>0</v>
      </c>
      <c r="C61" s="4">
        <v>0</v>
      </c>
      <c r="D61" s="4">
        <f t="shared" si="0"/>
        <v>0</v>
      </c>
      <c r="E61" s="4">
        <f t="shared" si="1"/>
        <v>0</v>
      </c>
    </row>
  </sheetData>
  <mergeCells count="2">
    <mergeCell ref="L2:O3"/>
    <mergeCell ref="S2:W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940B7-B1A1-4627-9952-FA79F141A064}">
  <dimension ref="A1:Z61"/>
  <sheetViews>
    <sheetView tabSelected="1" topLeftCell="G8" zoomScale="89" workbookViewId="0">
      <selection activeCell="L17" sqref="L17"/>
    </sheetView>
  </sheetViews>
  <sheetFormatPr defaultRowHeight="15" x14ac:dyDescent="0.25"/>
  <cols>
    <col min="7" max="7" width="13.7109375" customWidth="1"/>
    <col min="10" max="10" width="14.5703125" customWidth="1"/>
    <col min="11" max="11" width="12.140625" customWidth="1"/>
    <col min="12" max="12" width="10.85546875" customWidth="1"/>
  </cols>
  <sheetData>
    <row r="1" spans="1:26" x14ac:dyDescent="0.25">
      <c r="A1" s="4" t="s">
        <v>8</v>
      </c>
      <c r="B1" s="4" t="s">
        <v>3</v>
      </c>
      <c r="C1" s="4"/>
      <c r="D1" s="4"/>
      <c r="E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4">
        <v>1</v>
      </c>
      <c r="B2" s="4" t="s">
        <v>4</v>
      </c>
      <c r="C2" s="4" t="s">
        <v>5</v>
      </c>
      <c r="D2" s="4"/>
      <c r="E2" s="4" t="s">
        <v>6</v>
      </c>
      <c r="J2" s="4"/>
      <c r="K2" s="4"/>
      <c r="L2" s="19" t="s">
        <v>16</v>
      </c>
      <c r="M2" s="20"/>
      <c r="N2" s="20"/>
      <c r="O2" s="20"/>
      <c r="P2" s="4"/>
      <c r="Q2" s="4"/>
      <c r="R2" s="4"/>
      <c r="S2" s="19" t="s">
        <v>17</v>
      </c>
      <c r="T2" s="20"/>
      <c r="U2" s="20"/>
      <c r="V2" s="20"/>
      <c r="W2" s="20"/>
      <c r="X2" s="4"/>
      <c r="Y2" s="4"/>
      <c r="Z2" s="4"/>
    </row>
    <row r="3" spans="1:26" ht="15.75" x14ac:dyDescent="0.25">
      <c r="A3" s="4">
        <v>2</v>
      </c>
      <c r="B3" s="4">
        <v>0.56200000000000006</v>
      </c>
      <c r="C3" s="4">
        <v>0.184</v>
      </c>
      <c r="D3" s="4">
        <f>B3-C3</f>
        <v>0.37800000000000006</v>
      </c>
      <c r="E3" s="4">
        <f>(D3/155000)*1000000</f>
        <v>2.4387096774193555</v>
      </c>
      <c r="G3" s="8" t="s">
        <v>9</v>
      </c>
      <c r="J3" s="4"/>
      <c r="K3" s="4"/>
      <c r="L3" s="20"/>
      <c r="M3" s="20"/>
      <c r="N3" s="20"/>
      <c r="O3" s="20"/>
      <c r="P3" s="4"/>
      <c r="Q3" s="4"/>
      <c r="R3" s="4"/>
      <c r="S3" s="20"/>
      <c r="T3" s="20"/>
      <c r="U3" s="20"/>
      <c r="V3" s="20"/>
      <c r="W3" s="20"/>
      <c r="X3" s="4"/>
      <c r="Y3" s="4"/>
      <c r="Z3" s="4"/>
    </row>
    <row r="4" spans="1:26" ht="15.75" x14ac:dyDescent="0.25">
      <c r="A4" s="4">
        <v>3</v>
      </c>
      <c r="B4" s="4">
        <v>0.50900000000000001</v>
      </c>
      <c r="C4" s="4">
        <v>0.14399999999999999</v>
      </c>
      <c r="D4" s="4">
        <f t="shared" ref="D4:D61" si="0">B4-C4</f>
        <v>0.36499999999999999</v>
      </c>
      <c r="E4" s="4">
        <f t="shared" ref="E4:E61" si="1">(D4/155000)*1000000</f>
        <v>2.3548387096774195</v>
      </c>
      <c r="G4" s="8"/>
      <c r="J4" s="4"/>
      <c r="K4" s="4"/>
      <c r="L4" s="9" t="s">
        <v>18</v>
      </c>
      <c r="M4" s="9"/>
      <c r="N4" s="9"/>
      <c r="O4" s="9" t="s">
        <v>19</v>
      </c>
      <c r="P4" s="9"/>
      <c r="Q4" s="4"/>
      <c r="R4" s="4"/>
      <c r="S4" s="4"/>
      <c r="T4" s="4"/>
      <c r="U4" s="9" t="s">
        <v>18</v>
      </c>
      <c r="V4" s="9"/>
      <c r="W4" s="9"/>
      <c r="X4" s="9" t="s">
        <v>19</v>
      </c>
      <c r="Y4" s="9"/>
      <c r="Z4" s="4"/>
    </row>
    <row r="5" spans="1:26" ht="15.75" x14ac:dyDescent="0.25">
      <c r="A5" s="4">
        <v>4</v>
      </c>
      <c r="B5" s="4">
        <v>0.41</v>
      </c>
      <c r="C5" s="4">
        <v>0.129</v>
      </c>
      <c r="D5" s="4">
        <f t="shared" si="0"/>
        <v>0.28099999999999997</v>
      </c>
      <c r="E5" s="4">
        <f t="shared" si="1"/>
        <v>1.8129032258064515</v>
      </c>
      <c r="G5" s="8"/>
      <c r="J5" s="4"/>
      <c r="K5" s="10" t="s">
        <v>20</v>
      </c>
      <c r="L5" s="10" t="s">
        <v>10</v>
      </c>
      <c r="M5" s="10" t="s">
        <v>11</v>
      </c>
      <c r="N5" s="10" t="s">
        <v>12</v>
      </c>
      <c r="O5" s="10" t="s">
        <v>13</v>
      </c>
      <c r="P5" s="10" t="s">
        <v>21</v>
      </c>
      <c r="Q5" s="4"/>
      <c r="R5" s="4"/>
      <c r="S5" s="4"/>
      <c r="T5" s="10" t="s">
        <v>20</v>
      </c>
      <c r="U5" s="10" t="s">
        <v>10</v>
      </c>
      <c r="V5" s="10" t="s">
        <v>11</v>
      </c>
      <c r="W5" s="10" t="s">
        <v>12</v>
      </c>
      <c r="X5" s="10" t="s">
        <v>13</v>
      </c>
      <c r="Y5" s="10" t="s">
        <v>21</v>
      </c>
      <c r="Z5" s="4"/>
    </row>
    <row r="6" spans="1:26" ht="15.75" x14ac:dyDescent="0.25">
      <c r="A6" s="4">
        <v>5</v>
      </c>
      <c r="B6" s="4">
        <v>0.46100000000000002</v>
      </c>
      <c r="C6" s="4">
        <v>0.247</v>
      </c>
      <c r="D6" s="4">
        <f t="shared" si="0"/>
        <v>0.21400000000000002</v>
      </c>
      <c r="E6" s="4">
        <f t="shared" si="1"/>
        <v>1.3806451612903226</v>
      </c>
      <c r="G6" s="8" t="s">
        <v>10</v>
      </c>
      <c r="J6" s="11" t="s">
        <v>22</v>
      </c>
      <c r="K6" s="4">
        <f>E3</f>
        <v>2.4387096774193555</v>
      </c>
      <c r="L6" s="4">
        <f>E6</f>
        <v>1.3806451612903226</v>
      </c>
      <c r="M6" s="4">
        <f>E9</f>
        <v>0.85806451612903223</v>
      </c>
      <c r="N6" s="4">
        <f>E12</f>
        <v>5.5548387096774192</v>
      </c>
      <c r="O6" s="4">
        <f>E15</f>
        <v>6.0709677419354842</v>
      </c>
      <c r="P6" s="4">
        <f>E18</f>
        <v>6.8</v>
      </c>
      <c r="Q6" s="4"/>
      <c r="R6" s="4"/>
      <c r="S6" s="11" t="s">
        <v>22</v>
      </c>
      <c r="T6" s="4">
        <f>E21</f>
        <v>1.6903225806451614</v>
      </c>
      <c r="U6" s="4">
        <f>E24</f>
        <v>1.3161290322580645</v>
      </c>
      <c r="V6" s="4">
        <f>E27</f>
        <v>2.5806451612903225</v>
      </c>
      <c r="W6" s="4">
        <f>E30</f>
        <v>3.8580645161290312</v>
      </c>
      <c r="X6" s="4">
        <f>E33</f>
        <v>4.5612903225806445</v>
      </c>
      <c r="Y6" s="4">
        <f>E36</f>
        <v>5.7935483870967737</v>
      </c>
      <c r="Z6" s="4"/>
    </row>
    <row r="7" spans="1:26" ht="15.75" x14ac:dyDescent="0.25">
      <c r="A7" s="4">
        <v>6</v>
      </c>
      <c r="B7" s="4">
        <v>0.51100000000000001</v>
      </c>
      <c r="C7" s="4">
        <v>0.42499999999999999</v>
      </c>
      <c r="D7" s="4">
        <f t="shared" si="0"/>
        <v>8.6000000000000021E-2</v>
      </c>
      <c r="E7" s="4">
        <f t="shared" si="1"/>
        <v>0.55483870967741944</v>
      </c>
      <c r="G7" s="8"/>
      <c r="J7" s="11" t="s">
        <v>23</v>
      </c>
      <c r="K7" s="4">
        <f>E4</f>
        <v>2.3548387096774195</v>
      </c>
      <c r="L7" s="4">
        <f>E7</f>
        <v>0.55483870967741944</v>
      </c>
      <c r="M7" s="4">
        <f>E10</f>
        <v>1.0645161290322576</v>
      </c>
      <c r="N7" s="4">
        <f>E13</f>
        <v>9.2903225806451619</v>
      </c>
      <c r="O7" s="4">
        <f>E16</f>
        <v>5.0516129032258066</v>
      </c>
      <c r="P7" s="4">
        <f>E19</f>
        <v>8.0903225806451609</v>
      </c>
      <c r="Q7" s="4"/>
      <c r="R7" s="4"/>
      <c r="S7" s="11" t="s">
        <v>23</v>
      </c>
      <c r="T7" s="4">
        <f>E22</f>
        <v>2.4258064516129032</v>
      </c>
      <c r="U7" s="4">
        <f>E25</f>
        <v>1.0580645161290325</v>
      </c>
      <c r="V7" s="4">
        <f>E28</f>
        <v>2.3419354838709676</v>
      </c>
      <c r="W7" s="4">
        <f>E31</f>
        <v>7.7806451612903222</v>
      </c>
      <c r="X7" s="4">
        <f>E34</f>
        <v>4.9870967741935486</v>
      </c>
      <c r="Y7" s="4">
        <f>E37</f>
        <v>8.0258064516129028</v>
      </c>
      <c r="Z7" s="4"/>
    </row>
    <row r="8" spans="1:26" ht="15.75" x14ac:dyDescent="0.25">
      <c r="A8" s="4">
        <v>7</v>
      </c>
      <c r="B8" s="4">
        <v>0.64200000000000002</v>
      </c>
      <c r="C8" s="4">
        <v>0.34100000000000003</v>
      </c>
      <c r="D8" s="4">
        <f t="shared" si="0"/>
        <v>0.30099999999999999</v>
      </c>
      <c r="E8" s="4">
        <f t="shared" si="1"/>
        <v>1.9419354838709677</v>
      </c>
      <c r="G8" s="8"/>
      <c r="J8" s="11" t="s">
        <v>24</v>
      </c>
      <c r="K8" s="4">
        <f>E5</f>
        <v>1.8129032258064515</v>
      </c>
      <c r="L8" s="4">
        <f>E8</f>
        <v>1.9419354838709677</v>
      </c>
      <c r="M8" s="4">
        <f>E11</f>
        <v>1.7290322580645159</v>
      </c>
      <c r="N8" s="4">
        <f>E14</f>
        <v>2.6258064516129034</v>
      </c>
      <c r="O8" s="4">
        <f>E17</f>
        <v>8.193548387096774</v>
      </c>
      <c r="P8" s="4">
        <f>E20</f>
        <v>9.4645161290322584</v>
      </c>
      <c r="Q8" s="4"/>
      <c r="R8" s="4"/>
      <c r="S8" s="11" t="s">
        <v>24</v>
      </c>
      <c r="T8" s="4">
        <f>E23</f>
        <v>2.5806451612903225</v>
      </c>
      <c r="U8" s="4">
        <f>E26</f>
        <v>1.6903225806451614</v>
      </c>
      <c r="V8" s="4">
        <f>E29</f>
        <v>1.9483870967741936</v>
      </c>
      <c r="W8" s="4">
        <f>E32</f>
        <v>7.6064516129032276</v>
      </c>
      <c r="X8" s="4">
        <f>E35</f>
        <v>5.3354838709677423</v>
      </c>
      <c r="Y8" s="4">
        <f>E38</f>
        <v>9.5419354838709669</v>
      </c>
      <c r="Z8" s="4"/>
    </row>
    <row r="9" spans="1:26" ht="15.75" x14ac:dyDescent="0.25">
      <c r="A9" s="4">
        <v>8</v>
      </c>
      <c r="B9" s="4">
        <v>0.76500000000000001</v>
      </c>
      <c r="C9" s="4">
        <v>0.63200000000000001</v>
      </c>
      <c r="D9" s="4">
        <f t="shared" si="0"/>
        <v>0.13300000000000001</v>
      </c>
      <c r="E9" s="4">
        <f t="shared" si="1"/>
        <v>0.85806451612903223</v>
      </c>
      <c r="G9" s="8" t="s">
        <v>11</v>
      </c>
      <c r="J9" s="11" t="s">
        <v>25</v>
      </c>
      <c r="K9" s="12">
        <f>AVERAGE(K6:K8)</f>
        <v>2.202150537634409</v>
      </c>
      <c r="L9" s="12">
        <f t="shared" ref="L9:Y9" si="2">AVERAGE(L6:L8)</f>
        <v>1.2924731182795699</v>
      </c>
      <c r="M9" s="12">
        <f t="shared" si="2"/>
        <v>1.2172043010752684</v>
      </c>
      <c r="N9" s="12">
        <f t="shared" si="2"/>
        <v>5.8236559139784951</v>
      </c>
      <c r="O9" s="12">
        <f t="shared" si="2"/>
        <v>6.4387096774193546</v>
      </c>
      <c r="P9" s="12">
        <f t="shared" si="2"/>
        <v>8.1182795698924739</v>
      </c>
      <c r="Q9" s="12"/>
      <c r="R9" s="12"/>
      <c r="S9" s="11" t="s">
        <v>25</v>
      </c>
      <c r="T9" s="12">
        <f t="shared" si="2"/>
        <v>2.2322580645161292</v>
      </c>
      <c r="U9" s="12">
        <f t="shared" si="2"/>
        <v>1.3548387096774193</v>
      </c>
      <c r="V9" s="12">
        <f t="shared" si="2"/>
        <v>2.290322580645161</v>
      </c>
      <c r="W9" s="12">
        <f t="shared" si="2"/>
        <v>6.4150537634408602</v>
      </c>
      <c r="X9" s="12">
        <f t="shared" si="2"/>
        <v>4.9612903225806448</v>
      </c>
      <c r="Y9" s="12">
        <f t="shared" si="2"/>
        <v>7.7870967741935475</v>
      </c>
      <c r="Z9" s="12"/>
    </row>
    <row r="10" spans="1:26" x14ac:dyDescent="0.25">
      <c r="A10" s="4">
        <v>9</v>
      </c>
      <c r="B10" s="4">
        <v>0.69699999999999995</v>
      </c>
      <c r="C10" s="4">
        <v>0.53200000000000003</v>
      </c>
      <c r="D10" s="4">
        <f t="shared" si="0"/>
        <v>0.16499999999999992</v>
      </c>
      <c r="E10" s="4">
        <f t="shared" si="1"/>
        <v>1.0645161290322576</v>
      </c>
      <c r="G10" s="4"/>
      <c r="J10" s="11" t="s">
        <v>26</v>
      </c>
      <c r="K10" s="12">
        <f>STDEV(K6,K7,K8)</f>
        <v>0.3396964632307205</v>
      </c>
      <c r="L10" s="12">
        <f t="shared" ref="L10:Y10" si="3">STDEV(L6,L7,L8)</f>
        <v>0.69773927589111262</v>
      </c>
      <c r="M10" s="12">
        <f t="shared" si="3"/>
        <v>0.45511697428729914</v>
      </c>
      <c r="N10" s="12">
        <f t="shared" si="3"/>
        <v>3.3403803414475055</v>
      </c>
      <c r="O10" s="12">
        <f t="shared" si="3"/>
        <v>1.6029239671727828</v>
      </c>
      <c r="P10" s="12">
        <f t="shared" si="3"/>
        <v>1.3324780468751001</v>
      </c>
      <c r="Q10" s="12"/>
      <c r="R10" s="12"/>
      <c r="S10" s="11" t="s">
        <v>26</v>
      </c>
      <c r="T10" s="12">
        <f t="shared" si="3"/>
        <v>0.47567247977204369</v>
      </c>
      <c r="U10" s="12">
        <f t="shared" si="3"/>
        <v>0.31790154825174072</v>
      </c>
      <c r="V10" s="12">
        <f t="shared" si="3"/>
        <v>0.3192733685589344</v>
      </c>
      <c r="W10" s="12">
        <f t="shared" si="3"/>
        <v>2.2161298148407642</v>
      </c>
      <c r="X10" s="12">
        <f t="shared" si="3"/>
        <v>0.38774139874365782</v>
      </c>
      <c r="Y10" s="12">
        <f t="shared" si="3"/>
        <v>1.8855604443735154</v>
      </c>
      <c r="Z10" s="4"/>
    </row>
    <row r="11" spans="1:26" ht="15.75" x14ac:dyDescent="0.25">
      <c r="A11" s="4">
        <v>10</v>
      </c>
      <c r="B11" s="4">
        <v>0.71199999999999997</v>
      </c>
      <c r="C11" s="4">
        <v>0.44400000000000001</v>
      </c>
      <c r="D11" s="4">
        <f t="shared" si="0"/>
        <v>0.26799999999999996</v>
      </c>
      <c r="E11" s="4">
        <f t="shared" si="1"/>
        <v>1.7290322580645159</v>
      </c>
      <c r="G11" s="8"/>
      <c r="J11" s="11" t="s">
        <v>27</v>
      </c>
      <c r="K11" s="12">
        <f>K10/1.732</f>
        <v>0.19612959770826818</v>
      </c>
      <c r="L11" s="12">
        <f t="shared" ref="L11:Y11" si="4">L10/1.732</f>
        <v>0.40285177591865623</v>
      </c>
      <c r="M11" s="12">
        <f t="shared" si="4"/>
        <v>0.26276961563931822</v>
      </c>
      <c r="N11" s="12">
        <f t="shared" si="4"/>
        <v>1.9286260631914005</v>
      </c>
      <c r="O11" s="12">
        <f t="shared" si="4"/>
        <v>0.92547573162400854</v>
      </c>
      <c r="P11" s="12">
        <f t="shared" si="4"/>
        <v>0.76932912637130491</v>
      </c>
      <c r="Q11" s="12"/>
      <c r="R11" s="12"/>
      <c r="S11" s="11" t="s">
        <v>27</v>
      </c>
      <c r="T11" s="12">
        <f t="shared" si="4"/>
        <v>0.27463769039956332</v>
      </c>
      <c r="U11" s="12">
        <f t="shared" si="4"/>
        <v>0.18354592855181334</v>
      </c>
      <c r="V11" s="12">
        <f t="shared" si="4"/>
        <v>0.18433797260908452</v>
      </c>
      <c r="W11" s="12">
        <f t="shared" si="4"/>
        <v>1.279520678314529</v>
      </c>
      <c r="X11" s="12">
        <f t="shared" si="4"/>
        <v>0.22386916786585326</v>
      </c>
      <c r="Y11" s="12">
        <f t="shared" si="4"/>
        <v>1.0886607646498356</v>
      </c>
      <c r="Z11" s="12"/>
    </row>
    <row r="12" spans="1:26" ht="15.75" x14ac:dyDescent="0.25">
      <c r="A12" s="4">
        <v>11</v>
      </c>
      <c r="B12" s="4">
        <v>1.952</v>
      </c>
      <c r="C12" s="4">
        <v>1.091</v>
      </c>
      <c r="D12" s="4">
        <f t="shared" si="0"/>
        <v>0.86099999999999999</v>
      </c>
      <c r="E12" s="4">
        <f t="shared" si="1"/>
        <v>5.5548387096774192</v>
      </c>
      <c r="G12" s="8" t="s">
        <v>12</v>
      </c>
      <c r="J12" s="13"/>
      <c r="K12" s="12"/>
      <c r="L12" s="12"/>
      <c r="M12" s="12"/>
      <c r="N12" s="12"/>
      <c r="O12" s="12"/>
      <c r="P12" s="12"/>
      <c r="Q12" s="12"/>
      <c r="R12" s="12"/>
      <c r="S12" s="13"/>
      <c r="T12" s="4"/>
      <c r="U12" s="4"/>
      <c r="V12" s="4"/>
      <c r="W12" s="4"/>
      <c r="X12" s="4"/>
      <c r="Y12" s="4"/>
      <c r="Z12" s="4"/>
    </row>
    <row r="13" spans="1:26" ht="15.75" x14ac:dyDescent="0.25">
      <c r="A13" s="4">
        <v>12</v>
      </c>
      <c r="B13" s="4">
        <v>2.431</v>
      </c>
      <c r="C13" s="4">
        <v>0.99099999999999999</v>
      </c>
      <c r="D13" s="4">
        <f t="shared" si="0"/>
        <v>1.44</v>
      </c>
      <c r="E13" s="4">
        <f t="shared" si="1"/>
        <v>9.2903225806451619</v>
      </c>
      <c r="G13" s="8"/>
    </row>
    <row r="14" spans="1:26" ht="15.75" x14ac:dyDescent="0.25">
      <c r="A14" s="4">
        <v>13</v>
      </c>
      <c r="B14" s="4">
        <v>1.849</v>
      </c>
      <c r="C14" s="4">
        <v>1.4419999999999999</v>
      </c>
      <c r="D14" s="4">
        <f t="shared" si="0"/>
        <v>0.40700000000000003</v>
      </c>
      <c r="E14" s="4">
        <f t="shared" si="1"/>
        <v>2.6258064516129034</v>
      </c>
      <c r="G14" s="8"/>
      <c r="I14" s="4"/>
      <c r="J14" s="13"/>
      <c r="K14" s="5" t="s">
        <v>34</v>
      </c>
      <c r="L14" s="5" t="s">
        <v>35</v>
      </c>
    </row>
    <row r="15" spans="1:26" ht="15.75" x14ac:dyDescent="0.25">
      <c r="A15" s="4">
        <v>14</v>
      </c>
      <c r="B15" s="4">
        <v>1.9419999999999999</v>
      </c>
      <c r="C15" s="4">
        <v>1.0009999999999999</v>
      </c>
      <c r="D15" s="4">
        <f t="shared" si="0"/>
        <v>0.94100000000000006</v>
      </c>
      <c r="E15" s="4">
        <f t="shared" si="1"/>
        <v>6.0709677419354842</v>
      </c>
      <c r="G15" s="8" t="s">
        <v>13</v>
      </c>
      <c r="I15" s="4"/>
      <c r="J15" s="5" t="s">
        <v>28</v>
      </c>
      <c r="K15" s="12">
        <v>3.2021505376344099</v>
      </c>
      <c r="L15" s="12">
        <v>2.7322580645161301</v>
      </c>
    </row>
    <row r="16" spans="1:26" ht="15.75" x14ac:dyDescent="0.25">
      <c r="A16" s="4">
        <v>15</v>
      </c>
      <c r="B16" s="4">
        <v>1.994</v>
      </c>
      <c r="C16" s="4">
        <v>1.2110000000000001</v>
      </c>
      <c r="D16" s="4">
        <f t="shared" si="0"/>
        <v>0.78299999999999992</v>
      </c>
      <c r="E16" s="4">
        <f t="shared" si="1"/>
        <v>5.0516129032258066</v>
      </c>
      <c r="G16" s="8"/>
      <c r="I16" s="4"/>
      <c r="J16" s="5" t="s">
        <v>37</v>
      </c>
      <c r="K16" s="13">
        <v>2.7247311827957001</v>
      </c>
      <c r="L16" s="13">
        <v>2.3548387096774199</v>
      </c>
    </row>
    <row r="17" spans="1:12" x14ac:dyDescent="0.25">
      <c r="A17" s="4">
        <v>16</v>
      </c>
      <c r="B17" s="4">
        <v>2.2040000000000002</v>
      </c>
      <c r="C17" s="4">
        <v>0.93400000000000005</v>
      </c>
      <c r="D17" s="4">
        <f t="shared" si="0"/>
        <v>1.27</v>
      </c>
      <c r="E17" s="4">
        <f t="shared" si="1"/>
        <v>8.193548387096774</v>
      </c>
      <c r="G17" s="4"/>
      <c r="I17" s="4"/>
      <c r="J17" s="5" t="s">
        <v>30</v>
      </c>
      <c r="K17" s="4">
        <v>2.3172043010752699</v>
      </c>
      <c r="L17" s="4">
        <v>2.2903225806451601</v>
      </c>
    </row>
    <row r="18" spans="1:12" x14ac:dyDescent="0.25">
      <c r="A18" s="4">
        <v>17</v>
      </c>
      <c r="B18" s="4">
        <v>1.998</v>
      </c>
      <c r="C18" s="4">
        <v>0.94399999999999995</v>
      </c>
      <c r="D18" s="4">
        <f t="shared" si="0"/>
        <v>1.054</v>
      </c>
      <c r="E18" s="4">
        <f t="shared" si="1"/>
        <v>6.8</v>
      </c>
      <c r="G18" s="5" t="s">
        <v>14</v>
      </c>
      <c r="I18" s="4"/>
      <c r="J18" s="5" t="s">
        <v>31</v>
      </c>
      <c r="K18" s="4">
        <v>6.8236559139784996</v>
      </c>
      <c r="L18" s="4">
        <v>6.4150537634408602</v>
      </c>
    </row>
    <row r="19" spans="1:12" x14ac:dyDescent="0.25">
      <c r="A19" s="4">
        <v>18</v>
      </c>
      <c r="B19" s="4">
        <v>2.2210000000000001</v>
      </c>
      <c r="C19" s="4">
        <v>0.96699999999999997</v>
      </c>
      <c r="D19" s="4">
        <f t="shared" si="0"/>
        <v>1.254</v>
      </c>
      <c r="E19" s="4">
        <f t="shared" si="1"/>
        <v>8.0903225806451609</v>
      </c>
      <c r="G19" s="4"/>
      <c r="I19" s="4"/>
      <c r="J19" s="5" t="s">
        <v>32</v>
      </c>
      <c r="K19" s="4">
        <v>5.4387096774193502</v>
      </c>
      <c r="L19" s="4">
        <v>4.9612903225806448</v>
      </c>
    </row>
    <row r="20" spans="1:12" x14ac:dyDescent="0.25">
      <c r="A20" s="4">
        <v>19</v>
      </c>
      <c r="B20" s="4">
        <v>2.3109999999999999</v>
      </c>
      <c r="C20" s="4">
        <v>0.84399999999999997</v>
      </c>
      <c r="D20" s="4">
        <f t="shared" si="0"/>
        <v>1.4670000000000001</v>
      </c>
      <c r="E20" s="4">
        <f t="shared" si="1"/>
        <v>9.4645161290322584</v>
      </c>
      <c r="G20" s="4"/>
      <c r="I20" s="4"/>
      <c r="J20" s="5" t="s">
        <v>36</v>
      </c>
      <c r="K20" s="4">
        <v>4.1182795698924703</v>
      </c>
      <c r="L20" s="4">
        <v>3.7870967741935502</v>
      </c>
    </row>
    <row r="21" spans="1:12" ht="15.75" x14ac:dyDescent="0.25">
      <c r="A21" s="4">
        <v>20</v>
      </c>
      <c r="B21" s="4">
        <v>0.47099999999999997</v>
      </c>
      <c r="C21" s="4">
        <v>0.20899999999999999</v>
      </c>
      <c r="D21" s="4">
        <f t="shared" si="0"/>
        <v>0.26200000000000001</v>
      </c>
      <c r="E21" s="4">
        <f t="shared" si="1"/>
        <v>1.6903225806451614</v>
      </c>
      <c r="G21" s="8" t="s">
        <v>15</v>
      </c>
      <c r="I21" s="4"/>
      <c r="J21" s="4"/>
      <c r="K21" s="4"/>
      <c r="L21" s="4"/>
    </row>
    <row r="22" spans="1:12" ht="15.75" x14ac:dyDescent="0.25">
      <c r="A22" s="4">
        <v>21</v>
      </c>
      <c r="B22" s="4">
        <v>0.59099999999999997</v>
      </c>
      <c r="C22" s="4">
        <v>0.215</v>
      </c>
      <c r="D22" s="4">
        <f t="shared" si="0"/>
        <v>0.376</v>
      </c>
      <c r="E22" s="4">
        <f t="shared" si="1"/>
        <v>2.4258064516129032</v>
      </c>
      <c r="G22" s="8"/>
      <c r="I22" s="4"/>
      <c r="J22" s="4"/>
      <c r="K22" s="4"/>
      <c r="L22" s="4"/>
    </row>
    <row r="23" spans="1:12" ht="15.75" x14ac:dyDescent="0.25">
      <c r="A23" s="4">
        <v>22</v>
      </c>
      <c r="B23" s="4">
        <v>0.58899999999999997</v>
      </c>
      <c r="C23" s="4">
        <v>0.189</v>
      </c>
      <c r="D23" s="4">
        <f t="shared" si="0"/>
        <v>0.39999999999999997</v>
      </c>
      <c r="E23" s="4">
        <f t="shared" si="1"/>
        <v>2.5806451612903225</v>
      </c>
      <c r="G23" s="8"/>
      <c r="I23" s="4"/>
      <c r="J23" s="5" t="s">
        <v>28</v>
      </c>
      <c r="K23" s="4"/>
      <c r="L23" s="4"/>
    </row>
    <row r="24" spans="1:12" ht="15.75" x14ac:dyDescent="0.25">
      <c r="A24" s="4">
        <v>23</v>
      </c>
      <c r="B24" s="4">
        <v>0.44500000000000001</v>
      </c>
      <c r="C24" s="4">
        <v>0.24099999999999999</v>
      </c>
      <c r="D24" s="4">
        <f t="shared" si="0"/>
        <v>0.20400000000000001</v>
      </c>
      <c r="E24" s="4">
        <f t="shared" si="1"/>
        <v>1.3161290322580645</v>
      </c>
      <c r="G24" s="8" t="s">
        <v>10</v>
      </c>
      <c r="I24" s="4"/>
      <c r="J24" s="5" t="s">
        <v>29</v>
      </c>
      <c r="K24" s="4"/>
      <c r="L24" s="4"/>
    </row>
    <row r="25" spans="1:12" ht="15.75" x14ac:dyDescent="0.25">
      <c r="A25" s="4">
        <v>24</v>
      </c>
      <c r="B25" s="4">
        <v>0.56200000000000006</v>
      </c>
      <c r="C25" s="4">
        <v>0.39800000000000002</v>
      </c>
      <c r="D25" s="4">
        <f t="shared" si="0"/>
        <v>0.16400000000000003</v>
      </c>
      <c r="E25" s="4">
        <f t="shared" si="1"/>
        <v>1.0580645161290325</v>
      </c>
      <c r="G25" s="8"/>
      <c r="I25" s="4"/>
      <c r="J25" s="5" t="s">
        <v>30</v>
      </c>
      <c r="K25" s="4"/>
      <c r="L25" s="4"/>
    </row>
    <row r="26" spans="1:12" ht="15.75" x14ac:dyDescent="0.25">
      <c r="A26" s="4">
        <v>25</v>
      </c>
      <c r="B26" s="4">
        <v>0.77100000000000002</v>
      </c>
      <c r="C26" s="4">
        <v>0.50900000000000001</v>
      </c>
      <c r="D26" s="4">
        <f t="shared" si="0"/>
        <v>0.26200000000000001</v>
      </c>
      <c r="E26" s="4">
        <f t="shared" si="1"/>
        <v>1.6903225806451614</v>
      </c>
      <c r="G26" s="8"/>
      <c r="I26" s="4"/>
      <c r="J26" s="5" t="s">
        <v>31</v>
      </c>
      <c r="K26" s="4"/>
      <c r="L26" s="4"/>
    </row>
    <row r="27" spans="1:12" ht="15.75" x14ac:dyDescent="0.25">
      <c r="A27" s="4">
        <v>26</v>
      </c>
      <c r="B27" s="4">
        <v>0.73499999999999999</v>
      </c>
      <c r="C27" s="4">
        <v>0.33500000000000002</v>
      </c>
      <c r="D27" s="4">
        <f t="shared" si="0"/>
        <v>0.39999999999999997</v>
      </c>
      <c r="E27" s="4">
        <f t="shared" si="1"/>
        <v>2.5806451612903225</v>
      </c>
      <c r="G27" s="8" t="s">
        <v>11</v>
      </c>
      <c r="I27" s="4"/>
      <c r="J27" s="5" t="s">
        <v>32</v>
      </c>
      <c r="K27" s="4"/>
      <c r="L27" s="4"/>
    </row>
    <row r="28" spans="1:12" x14ac:dyDescent="0.25">
      <c r="A28" s="4">
        <v>27</v>
      </c>
      <c r="B28" s="4">
        <v>0.745</v>
      </c>
      <c r="C28" s="4">
        <v>0.38200000000000001</v>
      </c>
      <c r="D28" s="4">
        <f t="shared" si="0"/>
        <v>0.36299999999999999</v>
      </c>
      <c r="E28" s="4">
        <f t="shared" si="1"/>
        <v>2.3419354838709676</v>
      </c>
      <c r="G28" s="4"/>
      <c r="I28" s="4"/>
      <c r="J28" s="5" t="s">
        <v>33</v>
      </c>
      <c r="K28" s="4"/>
      <c r="L28" s="4"/>
    </row>
    <row r="29" spans="1:12" ht="15.75" x14ac:dyDescent="0.25">
      <c r="A29" s="4">
        <v>28</v>
      </c>
      <c r="B29" s="4">
        <v>0.71099999999999997</v>
      </c>
      <c r="C29" s="4">
        <v>0.40899999999999997</v>
      </c>
      <c r="D29" s="4">
        <f t="shared" si="0"/>
        <v>0.30199999999999999</v>
      </c>
      <c r="E29" s="4">
        <f t="shared" si="1"/>
        <v>1.9483870967741936</v>
      </c>
      <c r="G29" s="8"/>
    </row>
    <row r="30" spans="1:12" ht="15.75" x14ac:dyDescent="0.25">
      <c r="A30" s="4">
        <v>29</v>
      </c>
      <c r="B30" s="4">
        <v>1.6919999999999999</v>
      </c>
      <c r="C30" s="4">
        <v>1.0940000000000001</v>
      </c>
      <c r="D30" s="4">
        <f t="shared" si="0"/>
        <v>0.59799999999999986</v>
      </c>
      <c r="E30" s="4">
        <f t="shared" si="1"/>
        <v>3.8580645161290312</v>
      </c>
      <c r="G30" s="8" t="s">
        <v>12</v>
      </c>
    </row>
    <row r="31" spans="1:12" ht="15.75" x14ac:dyDescent="0.25">
      <c r="A31" s="4">
        <v>30</v>
      </c>
      <c r="B31" s="4">
        <v>2.2029999999999998</v>
      </c>
      <c r="C31" s="4">
        <v>0.997</v>
      </c>
      <c r="D31" s="4">
        <f t="shared" si="0"/>
        <v>1.206</v>
      </c>
      <c r="E31" s="4">
        <f t="shared" si="1"/>
        <v>7.7806451612903222</v>
      </c>
      <c r="G31" s="8"/>
    </row>
    <row r="32" spans="1:12" ht="15.75" x14ac:dyDescent="0.25">
      <c r="A32" s="4">
        <v>31</v>
      </c>
      <c r="B32" s="4">
        <v>2.0110000000000001</v>
      </c>
      <c r="C32" s="4">
        <v>0.83199999999999996</v>
      </c>
      <c r="D32" s="4">
        <f t="shared" si="0"/>
        <v>1.1790000000000003</v>
      </c>
      <c r="E32" s="4">
        <f t="shared" si="1"/>
        <v>7.6064516129032276</v>
      </c>
      <c r="G32" s="8"/>
    </row>
    <row r="33" spans="1:7" ht="15.75" x14ac:dyDescent="0.25">
      <c r="A33" s="4">
        <v>32</v>
      </c>
      <c r="B33" s="4">
        <v>1.641</v>
      </c>
      <c r="C33" s="4">
        <v>0.93400000000000005</v>
      </c>
      <c r="D33" s="4">
        <f t="shared" si="0"/>
        <v>0.70699999999999996</v>
      </c>
      <c r="E33" s="4">
        <f t="shared" si="1"/>
        <v>4.5612903225806445</v>
      </c>
      <c r="G33" s="8" t="s">
        <v>13</v>
      </c>
    </row>
    <row r="34" spans="1:7" ht="15.75" x14ac:dyDescent="0.25">
      <c r="A34" s="4">
        <v>33</v>
      </c>
      <c r="B34" s="4">
        <v>1.607</v>
      </c>
      <c r="C34" s="4">
        <v>0.83399999999999996</v>
      </c>
      <c r="D34" s="4">
        <f t="shared" si="0"/>
        <v>0.77300000000000002</v>
      </c>
      <c r="E34" s="4">
        <f t="shared" si="1"/>
        <v>4.9870967741935486</v>
      </c>
      <c r="G34" s="8"/>
    </row>
    <row r="35" spans="1:7" x14ac:dyDescent="0.25">
      <c r="A35" s="4">
        <v>34</v>
      </c>
      <c r="B35" s="4">
        <v>1.4610000000000001</v>
      </c>
      <c r="C35" s="4">
        <v>0.63400000000000001</v>
      </c>
      <c r="D35" s="4">
        <f t="shared" si="0"/>
        <v>0.82700000000000007</v>
      </c>
      <c r="E35" s="4">
        <f t="shared" si="1"/>
        <v>5.3354838709677423</v>
      </c>
      <c r="G35" s="4"/>
    </row>
    <row r="36" spans="1:7" x14ac:dyDescent="0.25">
      <c r="A36" s="4">
        <v>35</v>
      </c>
      <c r="B36" s="4">
        <v>1.992</v>
      </c>
      <c r="C36" s="4">
        <v>1.0940000000000001</v>
      </c>
      <c r="D36" s="4">
        <f t="shared" si="0"/>
        <v>0.89799999999999991</v>
      </c>
      <c r="E36" s="4">
        <f t="shared" si="1"/>
        <v>5.7935483870967737</v>
      </c>
      <c r="G36" s="5" t="s">
        <v>14</v>
      </c>
    </row>
    <row r="37" spans="1:7" x14ac:dyDescent="0.25">
      <c r="A37" s="4">
        <v>36</v>
      </c>
      <c r="B37" s="4">
        <v>2.2109999999999999</v>
      </c>
      <c r="C37" s="4">
        <v>0.96699999999999997</v>
      </c>
      <c r="D37" s="4">
        <f t="shared" si="0"/>
        <v>1.2439999999999998</v>
      </c>
      <c r="E37" s="4">
        <f t="shared" si="1"/>
        <v>8.0258064516129028</v>
      </c>
      <c r="G37" s="4"/>
    </row>
    <row r="38" spans="1:7" x14ac:dyDescent="0.25">
      <c r="A38" s="4">
        <v>37</v>
      </c>
      <c r="B38" s="4">
        <v>2.3109999999999999</v>
      </c>
      <c r="C38" s="4">
        <v>0.83199999999999996</v>
      </c>
      <c r="D38" s="4">
        <f t="shared" si="0"/>
        <v>1.4790000000000001</v>
      </c>
      <c r="E38" s="4">
        <f t="shared" si="1"/>
        <v>9.5419354838709669</v>
      </c>
      <c r="G38" s="4"/>
    </row>
    <row r="39" spans="1:7" x14ac:dyDescent="0.25">
      <c r="A39" s="4">
        <v>38</v>
      </c>
      <c r="B39" s="4">
        <v>0</v>
      </c>
      <c r="C39" s="4">
        <v>0</v>
      </c>
      <c r="D39" s="4">
        <f t="shared" si="0"/>
        <v>0</v>
      </c>
      <c r="E39" s="4">
        <f t="shared" si="1"/>
        <v>0</v>
      </c>
      <c r="G39" s="4"/>
    </row>
    <row r="40" spans="1:7" x14ac:dyDescent="0.25">
      <c r="A40" s="4">
        <v>39</v>
      </c>
      <c r="B40" s="4">
        <v>0</v>
      </c>
      <c r="C40" s="4">
        <v>0</v>
      </c>
      <c r="D40" s="4">
        <f t="shared" si="0"/>
        <v>0</v>
      </c>
      <c r="E40" s="4">
        <f t="shared" si="1"/>
        <v>0</v>
      </c>
      <c r="G40" s="4"/>
    </row>
    <row r="41" spans="1:7" x14ac:dyDescent="0.25">
      <c r="A41" s="4">
        <v>40</v>
      </c>
      <c r="B41" s="4">
        <v>0</v>
      </c>
      <c r="C41" s="4">
        <v>0</v>
      </c>
      <c r="D41" s="4">
        <f t="shared" si="0"/>
        <v>0</v>
      </c>
      <c r="E41" s="4">
        <f t="shared" si="1"/>
        <v>0</v>
      </c>
      <c r="G41" s="4"/>
    </row>
    <row r="42" spans="1:7" x14ac:dyDescent="0.25">
      <c r="A42" s="4">
        <v>41</v>
      </c>
      <c r="B42" s="4">
        <v>0</v>
      </c>
      <c r="C42" s="4">
        <v>0</v>
      </c>
      <c r="D42" s="4">
        <f t="shared" si="0"/>
        <v>0</v>
      </c>
      <c r="E42" s="4">
        <f t="shared" si="1"/>
        <v>0</v>
      </c>
      <c r="G42" s="4"/>
    </row>
    <row r="43" spans="1:7" x14ac:dyDescent="0.25">
      <c r="A43" s="4">
        <v>42</v>
      </c>
      <c r="B43" s="4">
        <v>0</v>
      </c>
      <c r="C43" s="4">
        <v>0</v>
      </c>
      <c r="D43" s="4">
        <f t="shared" si="0"/>
        <v>0</v>
      </c>
      <c r="E43" s="4">
        <f t="shared" si="1"/>
        <v>0</v>
      </c>
      <c r="G43" s="4"/>
    </row>
    <row r="44" spans="1:7" x14ac:dyDescent="0.25">
      <c r="A44" s="4">
        <v>43</v>
      </c>
      <c r="B44" s="4">
        <v>0</v>
      </c>
      <c r="C44" s="4">
        <v>0</v>
      </c>
      <c r="D44" s="4">
        <f t="shared" si="0"/>
        <v>0</v>
      </c>
      <c r="E44" s="4">
        <f t="shared" si="1"/>
        <v>0</v>
      </c>
      <c r="G44" s="4"/>
    </row>
    <row r="45" spans="1:7" x14ac:dyDescent="0.25">
      <c r="A45" s="4">
        <v>44</v>
      </c>
      <c r="B45" s="4">
        <v>0</v>
      </c>
      <c r="C45" s="4">
        <v>0</v>
      </c>
      <c r="D45" s="4">
        <f t="shared" si="0"/>
        <v>0</v>
      </c>
      <c r="E45" s="4">
        <f t="shared" si="1"/>
        <v>0</v>
      </c>
      <c r="G45" s="4"/>
    </row>
    <row r="46" spans="1:7" x14ac:dyDescent="0.25">
      <c r="A46" s="4">
        <v>45</v>
      </c>
      <c r="B46" s="4">
        <v>0</v>
      </c>
      <c r="C46" s="4">
        <v>0</v>
      </c>
      <c r="D46" s="4">
        <f t="shared" si="0"/>
        <v>0</v>
      </c>
      <c r="E46" s="4">
        <f t="shared" si="1"/>
        <v>0</v>
      </c>
      <c r="G46" s="4"/>
    </row>
    <row r="47" spans="1:7" x14ac:dyDescent="0.25">
      <c r="A47" s="4">
        <v>46</v>
      </c>
      <c r="B47" s="4">
        <v>0</v>
      </c>
      <c r="C47" s="4">
        <v>0</v>
      </c>
      <c r="D47" s="4">
        <f t="shared" si="0"/>
        <v>0</v>
      </c>
      <c r="E47" s="4">
        <f t="shared" si="1"/>
        <v>0</v>
      </c>
      <c r="G47" s="4"/>
    </row>
    <row r="48" spans="1:7" x14ac:dyDescent="0.25">
      <c r="A48" s="4">
        <v>47</v>
      </c>
      <c r="B48" s="4">
        <v>0</v>
      </c>
      <c r="C48" s="4">
        <v>0</v>
      </c>
      <c r="D48" s="4">
        <f t="shared" si="0"/>
        <v>0</v>
      </c>
      <c r="E48" s="4">
        <f t="shared" si="1"/>
        <v>0</v>
      </c>
      <c r="G48" s="4"/>
    </row>
    <row r="49" spans="1:7" x14ac:dyDescent="0.25">
      <c r="A49" s="4">
        <v>48</v>
      </c>
      <c r="B49" s="4">
        <v>0</v>
      </c>
      <c r="C49" s="4">
        <v>0</v>
      </c>
      <c r="D49" s="4">
        <f t="shared" si="0"/>
        <v>0</v>
      </c>
      <c r="E49" s="4">
        <f t="shared" si="1"/>
        <v>0</v>
      </c>
      <c r="G49" s="4"/>
    </row>
    <row r="50" spans="1:7" x14ac:dyDescent="0.25">
      <c r="A50" s="4">
        <v>49</v>
      </c>
      <c r="B50" s="4">
        <v>0</v>
      </c>
      <c r="C50" s="4">
        <v>0</v>
      </c>
      <c r="D50" s="4">
        <f t="shared" si="0"/>
        <v>0</v>
      </c>
      <c r="E50" s="4">
        <f t="shared" si="1"/>
        <v>0</v>
      </c>
      <c r="G50" s="4"/>
    </row>
    <row r="51" spans="1:7" x14ac:dyDescent="0.25">
      <c r="A51" s="4">
        <v>50</v>
      </c>
      <c r="B51" s="4">
        <v>0</v>
      </c>
      <c r="C51" s="4">
        <v>0</v>
      </c>
      <c r="D51" s="4">
        <f t="shared" si="0"/>
        <v>0</v>
      </c>
      <c r="E51" s="4">
        <f t="shared" si="1"/>
        <v>0</v>
      </c>
      <c r="G51" s="4"/>
    </row>
    <row r="52" spans="1:7" x14ac:dyDescent="0.25">
      <c r="A52" s="4">
        <v>51</v>
      </c>
      <c r="B52" s="4">
        <v>0</v>
      </c>
      <c r="C52" s="4">
        <v>0</v>
      </c>
      <c r="D52" s="4">
        <f t="shared" si="0"/>
        <v>0</v>
      </c>
      <c r="E52" s="4">
        <f t="shared" si="1"/>
        <v>0</v>
      </c>
      <c r="G52" s="4"/>
    </row>
    <row r="53" spans="1:7" x14ac:dyDescent="0.25">
      <c r="A53" s="4">
        <v>52</v>
      </c>
      <c r="B53" s="4">
        <v>0</v>
      </c>
      <c r="C53" s="4">
        <v>0</v>
      </c>
      <c r="D53" s="4">
        <f t="shared" si="0"/>
        <v>0</v>
      </c>
      <c r="E53" s="4">
        <f t="shared" si="1"/>
        <v>0</v>
      </c>
      <c r="G53" s="4"/>
    </row>
    <row r="54" spans="1:7" x14ac:dyDescent="0.25">
      <c r="A54" s="4">
        <v>53</v>
      </c>
      <c r="B54" s="4">
        <v>0</v>
      </c>
      <c r="C54" s="4">
        <v>0</v>
      </c>
      <c r="D54" s="4">
        <f t="shared" si="0"/>
        <v>0</v>
      </c>
      <c r="E54" s="4">
        <f t="shared" si="1"/>
        <v>0</v>
      </c>
      <c r="G54" s="4"/>
    </row>
    <row r="55" spans="1:7" x14ac:dyDescent="0.25">
      <c r="A55" s="4">
        <v>54</v>
      </c>
      <c r="B55" s="4">
        <v>0</v>
      </c>
      <c r="C55" s="4">
        <v>0</v>
      </c>
      <c r="D55" s="4">
        <f t="shared" si="0"/>
        <v>0</v>
      </c>
      <c r="E55" s="4">
        <f t="shared" si="1"/>
        <v>0</v>
      </c>
    </row>
    <row r="56" spans="1:7" x14ac:dyDescent="0.25">
      <c r="A56" s="4">
        <v>55</v>
      </c>
      <c r="B56" s="4">
        <v>0</v>
      </c>
      <c r="C56" s="4">
        <v>0</v>
      </c>
      <c r="D56" s="4">
        <f t="shared" si="0"/>
        <v>0</v>
      </c>
      <c r="E56" s="4">
        <f t="shared" si="1"/>
        <v>0</v>
      </c>
    </row>
    <row r="57" spans="1:7" x14ac:dyDescent="0.25">
      <c r="A57" s="4">
        <v>56</v>
      </c>
      <c r="B57" s="4">
        <v>0</v>
      </c>
      <c r="C57" s="4">
        <v>0</v>
      </c>
      <c r="D57" s="4">
        <f t="shared" si="0"/>
        <v>0</v>
      </c>
      <c r="E57" s="4">
        <f t="shared" si="1"/>
        <v>0</v>
      </c>
    </row>
    <row r="58" spans="1:7" x14ac:dyDescent="0.25">
      <c r="A58" s="4">
        <v>57</v>
      </c>
      <c r="B58" s="4">
        <v>0</v>
      </c>
      <c r="C58" s="4">
        <v>0</v>
      </c>
      <c r="D58" s="4">
        <f t="shared" si="0"/>
        <v>0</v>
      </c>
      <c r="E58" s="4">
        <f t="shared" si="1"/>
        <v>0</v>
      </c>
    </row>
    <row r="59" spans="1:7" x14ac:dyDescent="0.25">
      <c r="A59" s="4">
        <v>58</v>
      </c>
      <c r="B59" s="4">
        <v>0</v>
      </c>
      <c r="C59" s="4">
        <v>0</v>
      </c>
      <c r="D59" s="4">
        <f t="shared" si="0"/>
        <v>0</v>
      </c>
      <c r="E59" s="4">
        <f t="shared" si="1"/>
        <v>0</v>
      </c>
    </row>
    <row r="60" spans="1:7" x14ac:dyDescent="0.25">
      <c r="A60" s="4">
        <v>59</v>
      </c>
      <c r="B60" s="4">
        <v>0</v>
      </c>
      <c r="C60" s="4">
        <v>0</v>
      </c>
      <c r="D60" s="4">
        <f t="shared" si="0"/>
        <v>0</v>
      </c>
      <c r="E60" s="4">
        <f t="shared" si="1"/>
        <v>0</v>
      </c>
    </row>
    <row r="61" spans="1:7" x14ac:dyDescent="0.25">
      <c r="A61" s="4">
        <v>60</v>
      </c>
      <c r="B61" s="4">
        <v>0</v>
      </c>
      <c r="C61" s="4">
        <v>0</v>
      </c>
      <c r="D61" s="4">
        <f t="shared" si="0"/>
        <v>0</v>
      </c>
      <c r="E61" s="4">
        <f t="shared" si="1"/>
        <v>0</v>
      </c>
    </row>
  </sheetData>
  <mergeCells count="2">
    <mergeCell ref="L2:O3"/>
    <mergeCell ref="S2:W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H2O2 1</vt:lpstr>
      <vt:lpstr>H202 2nd</vt:lpstr>
      <vt:lpstr>H202 3rd</vt:lpstr>
      <vt:lpstr>h2o2 4th</vt:lpstr>
      <vt:lpstr> MDA 1</vt:lpstr>
      <vt:lpstr>MDA 2</vt:lpstr>
      <vt:lpstr>MDA3</vt:lpstr>
      <vt:lpstr>MDA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King_Cobra</dc:creator>
  <cp:lastModifiedBy>huma ch</cp:lastModifiedBy>
  <dcterms:created xsi:type="dcterms:W3CDTF">2019-04-30T13:07:37Z</dcterms:created>
  <dcterms:modified xsi:type="dcterms:W3CDTF">2022-04-21T05:35:05Z</dcterms:modified>
</cp:coreProperties>
</file>