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qar\Downloads\"/>
    </mc:Choice>
  </mc:AlternateContent>
  <xr:revisionPtr revIDLastSave="0" documentId="13_ncr:1_{F8B0111C-B811-417B-A560-E5610CDA6B04}" xr6:coauthVersionLast="47" xr6:coauthVersionMax="47" xr10:uidLastSave="{00000000-0000-0000-0000-000000000000}"/>
  <bookViews>
    <workbookView xWindow="-120" yWindow="-120" windowWidth="20730" windowHeight="11160" xr2:uid="{05330E8C-4C49-4542-8204-4D252E3F5451}"/>
  </bookViews>
  <sheets>
    <sheet name="ist" sheetId="1" r:id="rId1"/>
    <sheet name="2nd" sheetId="2" r:id="rId2"/>
    <sheet name="3rd" sheetId="3" r:id="rId3"/>
    <sheet name="4th" sheetId="4" r:id="rId4"/>
    <sheet name="sod mean 1" sheetId="6" r:id="rId5"/>
    <sheet name="sod mean2" sheetId="8" r:id="rId6"/>
    <sheet name="sod mean 3" sheetId="9" r:id="rId7"/>
    <sheet name="sod mean 4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0" l="1"/>
  <c r="F36" i="10" s="1"/>
  <c r="D36" i="10"/>
  <c r="E33" i="10"/>
  <c r="F33" i="10" s="1"/>
  <c r="D33" i="10"/>
  <c r="E30" i="10"/>
  <c r="F30" i="10" s="1"/>
  <c r="D30" i="10"/>
  <c r="E27" i="10"/>
  <c r="F27" i="10" s="1"/>
  <c r="D27" i="10"/>
  <c r="E24" i="10"/>
  <c r="F24" i="10" s="1"/>
  <c r="D24" i="10"/>
  <c r="E21" i="10"/>
  <c r="F21" i="10" s="1"/>
  <c r="D21" i="10"/>
  <c r="E18" i="10"/>
  <c r="F18" i="10" s="1"/>
  <c r="D18" i="10"/>
  <c r="E15" i="10"/>
  <c r="F15" i="10" s="1"/>
  <c r="D15" i="10"/>
  <c r="E12" i="10"/>
  <c r="F12" i="10" s="1"/>
  <c r="D12" i="10"/>
  <c r="E9" i="10"/>
  <c r="F9" i="10" s="1"/>
  <c r="D9" i="10"/>
  <c r="E6" i="10"/>
  <c r="F6" i="10" s="1"/>
  <c r="D6" i="10"/>
  <c r="E3" i="10"/>
  <c r="F3" i="10" s="1"/>
  <c r="D3" i="10"/>
  <c r="E36" i="9" l="1"/>
  <c r="F36" i="9" s="1"/>
  <c r="D36" i="9"/>
  <c r="E33" i="9"/>
  <c r="F33" i="9" s="1"/>
  <c r="D33" i="9"/>
  <c r="E30" i="9"/>
  <c r="F30" i="9" s="1"/>
  <c r="D30" i="9"/>
  <c r="E27" i="9"/>
  <c r="F27" i="9" s="1"/>
  <c r="D27" i="9"/>
  <c r="E24" i="9"/>
  <c r="F24" i="9" s="1"/>
  <c r="D24" i="9"/>
  <c r="E21" i="9"/>
  <c r="F21" i="9" s="1"/>
  <c r="D21" i="9"/>
  <c r="E18" i="9"/>
  <c r="F18" i="9" s="1"/>
  <c r="D18" i="9"/>
  <c r="E15" i="9"/>
  <c r="F15" i="9" s="1"/>
  <c r="D15" i="9"/>
  <c r="E12" i="9"/>
  <c r="F12" i="9" s="1"/>
  <c r="D12" i="9"/>
  <c r="E9" i="9"/>
  <c r="F9" i="9" s="1"/>
  <c r="D9" i="9"/>
  <c r="E6" i="9"/>
  <c r="F6" i="9" s="1"/>
  <c r="D6" i="9"/>
  <c r="F3" i="9"/>
  <c r="E3" i="9"/>
  <c r="D3" i="9"/>
  <c r="E36" i="8"/>
  <c r="F36" i="8" s="1"/>
  <c r="D36" i="8"/>
  <c r="E33" i="8"/>
  <c r="F33" i="8" s="1"/>
  <c r="D33" i="8"/>
  <c r="E30" i="8"/>
  <c r="F30" i="8" s="1"/>
  <c r="D30" i="8"/>
  <c r="E27" i="8"/>
  <c r="F27" i="8" s="1"/>
  <c r="D27" i="8"/>
  <c r="E24" i="8"/>
  <c r="F24" i="8" s="1"/>
  <c r="D24" i="8"/>
  <c r="E21" i="8"/>
  <c r="F21" i="8" s="1"/>
  <c r="D21" i="8"/>
  <c r="E18" i="8"/>
  <c r="F18" i="8" s="1"/>
  <c r="D18" i="8"/>
  <c r="E15" i="8"/>
  <c r="F15" i="8" s="1"/>
  <c r="D15" i="8"/>
  <c r="E12" i="8"/>
  <c r="F12" i="8" s="1"/>
  <c r="D12" i="8"/>
  <c r="E9" i="8"/>
  <c r="F9" i="8" s="1"/>
  <c r="D9" i="8"/>
  <c r="E6" i="8"/>
  <c r="F6" i="8" s="1"/>
  <c r="D6" i="8"/>
  <c r="E3" i="8"/>
  <c r="F3" i="8" s="1"/>
  <c r="D3" i="8"/>
  <c r="F15" i="6"/>
  <c r="F30" i="6"/>
  <c r="E12" i="6"/>
  <c r="F12" i="6" s="1"/>
  <c r="E15" i="6"/>
  <c r="E18" i="6"/>
  <c r="F18" i="6" s="1"/>
  <c r="E21" i="6"/>
  <c r="F21" i="6" s="1"/>
  <c r="E24" i="6"/>
  <c r="F24" i="6" s="1"/>
  <c r="E27" i="6"/>
  <c r="F27" i="6" s="1"/>
  <c r="E30" i="6"/>
  <c r="E33" i="6"/>
  <c r="F33" i="6" s="1"/>
  <c r="E36" i="6"/>
  <c r="F36" i="6" s="1"/>
  <c r="E9" i="6"/>
  <c r="F9" i="6" s="1"/>
  <c r="E6" i="6"/>
  <c r="F6" i="6" s="1"/>
  <c r="E3" i="6"/>
  <c r="F3" i="6" s="1"/>
  <c r="D33" i="6"/>
  <c r="D15" i="6"/>
  <c r="D6" i="6"/>
  <c r="D9" i="6"/>
  <c r="D12" i="6"/>
  <c r="D18" i="6"/>
  <c r="D21" i="6"/>
  <c r="D24" i="6"/>
  <c r="D27" i="6"/>
  <c r="D30" i="6"/>
  <c r="D36" i="6"/>
  <c r="D3" i="6"/>
  <c r="H38" i="4"/>
  <c r="E38" i="4"/>
  <c r="F38" i="4" s="1"/>
  <c r="H37" i="4"/>
  <c r="E37" i="4"/>
  <c r="F37" i="4" s="1"/>
  <c r="H36" i="4"/>
  <c r="E36" i="4"/>
  <c r="F36" i="4" s="1"/>
  <c r="H35" i="4"/>
  <c r="E35" i="4"/>
  <c r="F35" i="4" s="1"/>
  <c r="H34" i="4"/>
  <c r="E34" i="4"/>
  <c r="F34" i="4" s="1"/>
  <c r="H33" i="4"/>
  <c r="E33" i="4"/>
  <c r="F33" i="4" s="1"/>
  <c r="H32" i="4"/>
  <c r="E32" i="4"/>
  <c r="F32" i="4" s="1"/>
  <c r="H31" i="4"/>
  <c r="E31" i="4"/>
  <c r="F31" i="4" s="1"/>
  <c r="H30" i="4"/>
  <c r="E30" i="4"/>
  <c r="F30" i="4" s="1"/>
  <c r="H29" i="4"/>
  <c r="E29" i="4"/>
  <c r="F29" i="4" s="1"/>
  <c r="H28" i="4"/>
  <c r="E28" i="4"/>
  <c r="F28" i="4" s="1"/>
  <c r="H27" i="4"/>
  <c r="E27" i="4"/>
  <c r="F27" i="4" s="1"/>
  <c r="H26" i="4"/>
  <c r="E26" i="4"/>
  <c r="F26" i="4" s="1"/>
  <c r="H25" i="4"/>
  <c r="E25" i="4"/>
  <c r="F25" i="4" s="1"/>
  <c r="H24" i="4"/>
  <c r="E24" i="4"/>
  <c r="F24" i="4" s="1"/>
  <c r="H23" i="4"/>
  <c r="E23" i="4"/>
  <c r="F23" i="4" s="1"/>
  <c r="H22" i="4"/>
  <c r="E22" i="4"/>
  <c r="F22" i="4" s="1"/>
  <c r="H21" i="4"/>
  <c r="E21" i="4"/>
  <c r="F21" i="4" s="1"/>
  <c r="H20" i="4"/>
  <c r="E20" i="4"/>
  <c r="F20" i="4" s="1"/>
  <c r="H19" i="4"/>
  <c r="E19" i="4"/>
  <c r="F19" i="4" s="1"/>
  <c r="H18" i="4"/>
  <c r="E18" i="4"/>
  <c r="F18" i="4" s="1"/>
  <c r="H17" i="4"/>
  <c r="E17" i="4"/>
  <c r="F17" i="4" s="1"/>
  <c r="H16" i="4"/>
  <c r="E16" i="4"/>
  <c r="F16" i="4" s="1"/>
  <c r="H15" i="4"/>
  <c r="E15" i="4"/>
  <c r="F15" i="4" s="1"/>
  <c r="H14" i="4"/>
  <c r="E14" i="4"/>
  <c r="F14" i="4" s="1"/>
  <c r="H13" i="4"/>
  <c r="E13" i="4"/>
  <c r="F13" i="4" s="1"/>
  <c r="H12" i="4"/>
  <c r="E12" i="4"/>
  <c r="F12" i="4" s="1"/>
  <c r="H11" i="4"/>
  <c r="E11" i="4"/>
  <c r="F11" i="4" s="1"/>
  <c r="H10" i="4"/>
  <c r="E10" i="4"/>
  <c r="F10" i="4" s="1"/>
  <c r="H9" i="4"/>
  <c r="E9" i="4"/>
  <c r="F9" i="4" s="1"/>
  <c r="H8" i="4"/>
  <c r="E8" i="4"/>
  <c r="F8" i="4" s="1"/>
  <c r="H7" i="4"/>
  <c r="E7" i="4"/>
  <c r="F7" i="4" s="1"/>
  <c r="H6" i="4"/>
  <c r="E6" i="4"/>
  <c r="F6" i="4" s="1"/>
  <c r="H5" i="4"/>
  <c r="E5" i="4"/>
  <c r="F5" i="4" s="1"/>
  <c r="H4" i="4"/>
  <c r="E4" i="4"/>
  <c r="F4" i="4" s="1"/>
  <c r="H3" i="4"/>
  <c r="E3" i="4"/>
  <c r="F3" i="4" s="1"/>
  <c r="H32" i="3"/>
  <c r="E32" i="3"/>
  <c r="F32" i="3" s="1"/>
  <c r="H31" i="3"/>
  <c r="E31" i="3"/>
  <c r="F31" i="3" s="1"/>
  <c r="H30" i="3"/>
  <c r="E30" i="3"/>
  <c r="F30" i="3" s="1"/>
  <c r="H32" i="2"/>
  <c r="E32" i="2"/>
  <c r="F32" i="2" s="1"/>
  <c r="H31" i="2"/>
  <c r="E31" i="2"/>
  <c r="F31" i="2" s="1"/>
  <c r="H30" i="2"/>
  <c r="E30" i="2"/>
  <c r="F30" i="2" s="1"/>
  <c r="H39" i="1"/>
  <c r="E39" i="1"/>
  <c r="F39" i="1" s="1"/>
  <c r="H38" i="1"/>
  <c r="E38" i="1"/>
  <c r="F38" i="1" s="1"/>
  <c r="H37" i="1"/>
  <c r="E37" i="1"/>
  <c r="F37" i="1" s="1"/>
  <c r="H38" i="3"/>
  <c r="E38" i="3"/>
  <c r="F38" i="3" s="1"/>
  <c r="H37" i="3"/>
  <c r="E37" i="3"/>
  <c r="F37" i="3" s="1"/>
  <c r="H36" i="3"/>
  <c r="E36" i="3"/>
  <c r="F36" i="3" s="1"/>
  <c r="H35" i="3"/>
  <c r="E35" i="3"/>
  <c r="F35" i="3" s="1"/>
  <c r="H34" i="3"/>
  <c r="E34" i="3"/>
  <c r="F34" i="3" s="1"/>
  <c r="H33" i="3"/>
  <c r="E33" i="3"/>
  <c r="F33" i="3" s="1"/>
  <c r="H29" i="3"/>
  <c r="E29" i="3"/>
  <c r="F29" i="3" s="1"/>
  <c r="H28" i="3"/>
  <c r="E28" i="3"/>
  <c r="F28" i="3" s="1"/>
  <c r="H27" i="3"/>
  <c r="E27" i="3"/>
  <c r="F27" i="3" s="1"/>
  <c r="H26" i="3"/>
  <c r="E26" i="3"/>
  <c r="F26" i="3" s="1"/>
  <c r="H25" i="3"/>
  <c r="E25" i="3"/>
  <c r="F25" i="3" s="1"/>
  <c r="H24" i="3"/>
  <c r="E24" i="3"/>
  <c r="F24" i="3" s="1"/>
  <c r="H23" i="3"/>
  <c r="E23" i="3"/>
  <c r="F23" i="3" s="1"/>
  <c r="H22" i="3"/>
  <c r="E22" i="3"/>
  <c r="F22" i="3" s="1"/>
  <c r="H21" i="3"/>
  <c r="E21" i="3"/>
  <c r="F21" i="3" s="1"/>
  <c r="H20" i="3"/>
  <c r="E20" i="3"/>
  <c r="F20" i="3" s="1"/>
  <c r="H19" i="3"/>
  <c r="E19" i="3"/>
  <c r="F19" i="3" s="1"/>
  <c r="H18" i="3"/>
  <c r="E18" i="3"/>
  <c r="F18" i="3" s="1"/>
  <c r="H17" i="3"/>
  <c r="E17" i="3"/>
  <c r="F17" i="3" s="1"/>
  <c r="H16" i="3"/>
  <c r="E16" i="3"/>
  <c r="F16" i="3" s="1"/>
  <c r="H15" i="3"/>
  <c r="E15" i="3"/>
  <c r="F15" i="3" s="1"/>
  <c r="H14" i="3"/>
  <c r="E14" i="3"/>
  <c r="F14" i="3" s="1"/>
  <c r="H13" i="3"/>
  <c r="E13" i="3"/>
  <c r="F13" i="3" s="1"/>
  <c r="H12" i="3"/>
  <c r="E12" i="3"/>
  <c r="F12" i="3" s="1"/>
  <c r="H11" i="3"/>
  <c r="E11" i="3"/>
  <c r="F11" i="3" s="1"/>
  <c r="H10" i="3"/>
  <c r="E10" i="3"/>
  <c r="F10" i="3" s="1"/>
  <c r="H9" i="3"/>
  <c r="E9" i="3"/>
  <c r="F9" i="3" s="1"/>
  <c r="H8" i="3"/>
  <c r="E8" i="3"/>
  <c r="F8" i="3" s="1"/>
  <c r="H7" i="3"/>
  <c r="E7" i="3"/>
  <c r="F7" i="3" s="1"/>
  <c r="H6" i="3"/>
  <c r="E6" i="3"/>
  <c r="F6" i="3" s="1"/>
  <c r="H5" i="3"/>
  <c r="E5" i="3"/>
  <c r="F5" i="3" s="1"/>
  <c r="H4" i="3"/>
  <c r="E4" i="3"/>
  <c r="F4" i="3" s="1"/>
  <c r="H3" i="3"/>
  <c r="E3" i="3"/>
  <c r="F3" i="3" s="1"/>
  <c r="H38" i="2"/>
  <c r="E38" i="2"/>
  <c r="F38" i="2" s="1"/>
  <c r="H37" i="2"/>
  <c r="E37" i="2"/>
  <c r="F37" i="2" s="1"/>
  <c r="H36" i="2"/>
  <c r="E36" i="2"/>
  <c r="F36" i="2" s="1"/>
  <c r="H35" i="2"/>
  <c r="E35" i="2"/>
  <c r="F35" i="2" s="1"/>
  <c r="H34" i="2"/>
  <c r="E34" i="2"/>
  <c r="F34" i="2" s="1"/>
  <c r="H33" i="2"/>
  <c r="E33" i="2"/>
  <c r="F33" i="2" s="1"/>
  <c r="H29" i="2"/>
  <c r="E29" i="2"/>
  <c r="F29" i="2" s="1"/>
  <c r="H28" i="2"/>
  <c r="E28" i="2"/>
  <c r="F28" i="2" s="1"/>
  <c r="H27" i="2"/>
  <c r="E27" i="2"/>
  <c r="F27" i="2" s="1"/>
  <c r="H26" i="2"/>
  <c r="E26" i="2"/>
  <c r="F26" i="2" s="1"/>
  <c r="H25" i="2"/>
  <c r="E25" i="2"/>
  <c r="F25" i="2" s="1"/>
  <c r="H24" i="2"/>
  <c r="E24" i="2"/>
  <c r="F24" i="2" s="1"/>
  <c r="H23" i="2"/>
  <c r="E23" i="2"/>
  <c r="F23" i="2" s="1"/>
  <c r="H22" i="2"/>
  <c r="E22" i="2"/>
  <c r="F22" i="2" s="1"/>
  <c r="H21" i="2"/>
  <c r="E21" i="2"/>
  <c r="F21" i="2" s="1"/>
  <c r="H20" i="2"/>
  <c r="E20" i="2"/>
  <c r="F20" i="2" s="1"/>
  <c r="H19" i="2"/>
  <c r="E19" i="2"/>
  <c r="F19" i="2" s="1"/>
  <c r="H18" i="2"/>
  <c r="E18" i="2"/>
  <c r="F18" i="2" s="1"/>
  <c r="I18" i="2" s="1"/>
  <c r="J18" i="2" s="1"/>
  <c r="H17" i="2"/>
  <c r="E17" i="2"/>
  <c r="F17" i="2" s="1"/>
  <c r="H16" i="2"/>
  <c r="E16" i="2"/>
  <c r="F16" i="2" s="1"/>
  <c r="H15" i="2"/>
  <c r="E15" i="2"/>
  <c r="F15" i="2" s="1"/>
  <c r="H14" i="2"/>
  <c r="E14" i="2"/>
  <c r="F14" i="2" s="1"/>
  <c r="H13" i="2"/>
  <c r="E13" i="2"/>
  <c r="F13" i="2" s="1"/>
  <c r="H12" i="2"/>
  <c r="E12" i="2"/>
  <c r="F12" i="2" s="1"/>
  <c r="H11" i="2"/>
  <c r="E11" i="2"/>
  <c r="F11" i="2" s="1"/>
  <c r="H10" i="2"/>
  <c r="E10" i="2"/>
  <c r="F10" i="2" s="1"/>
  <c r="H9" i="2"/>
  <c r="E9" i="2"/>
  <c r="F9" i="2" s="1"/>
  <c r="H8" i="2"/>
  <c r="E8" i="2"/>
  <c r="F8" i="2" s="1"/>
  <c r="H7" i="2"/>
  <c r="E7" i="2"/>
  <c r="F7" i="2" s="1"/>
  <c r="H6" i="2"/>
  <c r="E6" i="2"/>
  <c r="F6" i="2" s="1"/>
  <c r="I6" i="2" s="1"/>
  <c r="J6" i="2" s="1"/>
  <c r="H5" i="2"/>
  <c r="E5" i="2"/>
  <c r="F5" i="2" s="1"/>
  <c r="H4" i="2"/>
  <c r="E4" i="2"/>
  <c r="F4" i="2" s="1"/>
  <c r="H3" i="2"/>
  <c r="E3" i="2"/>
  <c r="F3" i="2" s="1"/>
  <c r="H46" i="1"/>
  <c r="E46" i="1"/>
  <c r="F46" i="1" s="1"/>
  <c r="H45" i="1"/>
  <c r="E45" i="1"/>
  <c r="F45" i="1" s="1"/>
  <c r="H44" i="1"/>
  <c r="E44" i="1"/>
  <c r="F44" i="1" s="1"/>
  <c r="H43" i="1"/>
  <c r="E43" i="1"/>
  <c r="F43" i="1" s="1"/>
  <c r="H42" i="1"/>
  <c r="E42" i="1"/>
  <c r="F42" i="1" s="1"/>
  <c r="H41" i="1"/>
  <c r="E41" i="1"/>
  <c r="F41" i="1" s="1"/>
  <c r="H40" i="1"/>
  <c r="E40" i="1"/>
  <c r="F40" i="1" s="1"/>
  <c r="H36" i="1"/>
  <c r="E36" i="1"/>
  <c r="F36" i="1" s="1"/>
  <c r="H35" i="1"/>
  <c r="E35" i="1"/>
  <c r="F35" i="1" s="1"/>
  <c r="H34" i="1"/>
  <c r="E34" i="1"/>
  <c r="F34" i="1" s="1"/>
  <c r="H33" i="1"/>
  <c r="E33" i="1"/>
  <c r="F33" i="1" s="1"/>
  <c r="H32" i="1"/>
  <c r="E32" i="1"/>
  <c r="F32" i="1" s="1"/>
  <c r="H31" i="1"/>
  <c r="E31" i="1"/>
  <c r="F31" i="1" s="1"/>
  <c r="H30" i="1"/>
  <c r="E30" i="1"/>
  <c r="F30" i="1" s="1"/>
  <c r="H29" i="1"/>
  <c r="E29" i="1"/>
  <c r="F29" i="1" s="1"/>
  <c r="H28" i="1"/>
  <c r="E28" i="1"/>
  <c r="F28" i="1" s="1"/>
  <c r="H27" i="1"/>
  <c r="E27" i="1"/>
  <c r="F27" i="1" s="1"/>
  <c r="H26" i="1"/>
  <c r="E26" i="1"/>
  <c r="F26" i="1" s="1"/>
  <c r="H25" i="1"/>
  <c r="E25" i="1"/>
  <c r="F25" i="1" s="1"/>
  <c r="H24" i="1"/>
  <c r="E24" i="1"/>
  <c r="F24" i="1" s="1"/>
  <c r="H23" i="1"/>
  <c r="E23" i="1"/>
  <c r="F23" i="1" s="1"/>
  <c r="H22" i="1"/>
  <c r="E22" i="1"/>
  <c r="F22" i="1" s="1"/>
  <c r="H21" i="1"/>
  <c r="E21" i="1"/>
  <c r="F21" i="1" s="1"/>
  <c r="H20" i="1"/>
  <c r="E20" i="1"/>
  <c r="F20" i="1" s="1"/>
  <c r="H19" i="1"/>
  <c r="E19" i="1"/>
  <c r="F19" i="1" s="1"/>
  <c r="H18" i="1"/>
  <c r="E18" i="1"/>
  <c r="F18" i="1" s="1"/>
  <c r="H17" i="1"/>
  <c r="E17" i="1"/>
  <c r="F17" i="1" s="1"/>
  <c r="H16" i="1"/>
  <c r="E16" i="1"/>
  <c r="F16" i="1" s="1"/>
  <c r="H15" i="1"/>
  <c r="E15" i="1"/>
  <c r="F15" i="1" s="1"/>
  <c r="I15" i="1" s="1"/>
  <c r="J15" i="1" s="1"/>
  <c r="H14" i="1"/>
  <c r="E14" i="1"/>
  <c r="F14" i="1" s="1"/>
  <c r="H13" i="1"/>
  <c r="E13" i="1"/>
  <c r="F13" i="1" s="1"/>
  <c r="H12" i="1"/>
  <c r="E12" i="1"/>
  <c r="F12" i="1" s="1"/>
  <c r="H11" i="1"/>
  <c r="E11" i="1"/>
  <c r="F11" i="1" s="1"/>
  <c r="I11" i="1" s="1"/>
  <c r="J11" i="1" s="1"/>
  <c r="H10" i="1"/>
  <c r="E10" i="1"/>
  <c r="F10" i="1" s="1"/>
  <c r="H9" i="1"/>
  <c r="E9" i="1"/>
  <c r="F9" i="1" s="1"/>
  <c r="H8" i="1"/>
  <c r="E8" i="1"/>
  <c r="F8" i="1" s="1"/>
  <c r="H7" i="1"/>
  <c r="E7" i="1"/>
  <c r="F7" i="1" s="1"/>
  <c r="H6" i="1"/>
  <c r="E6" i="1"/>
  <c r="F6" i="1" s="1"/>
  <c r="H5" i="1"/>
  <c r="E5" i="1"/>
  <c r="F5" i="1" s="1"/>
  <c r="H4" i="1"/>
  <c r="E4" i="1"/>
  <c r="F4" i="1" s="1"/>
  <c r="H3" i="1"/>
  <c r="E3" i="1"/>
  <c r="F3" i="1" s="1"/>
  <c r="I31" i="3" l="1"/>
  <c r="J31" i="3" s="1"/>
  <c r="I3" i="2"/>
  <c r="J3" i="2" s="1"/>
  <c r="I9" i="2"/>
  <c r="J9" i="2" s="1"/>
  <c r="I15" i="2"/>
  <c r="J15" i="2" s="1"/>
  <c r="I21" i="2"/>
  <c r="J21" i="2" s="1"/>
  <c r="I37" i="1"/>
  <c r="J37" i="1" s="1"/>
  <c r="I28" i="4"/>
  <c r="J28" i="4" s="1"/>
  <c r="I14" i="4"/>
  <c r="J14" i="4" s="1"/>
  <c r="I11" i="4"/>
  <c r="J11" i="4" s="1"/>
  <c r="I26" i="4"/>
  <c r="J26" i="4" s="1"/>
  <c r="I29" i="4"/>
  <c r="J29" i="4" s="1"/>
  <c r="I17" i="4"/>
  <c r="J17" i="4" s="1"/>
  <c r="I36" i="4"/>
  <c r="J36" i="4" s="1"/>
  <c r="I8" i="4"/>
  <c r="J8" i="4" s="1"/>
  <c r="I24" i="4"/>
  <c r="J24" i="4" s="1"/>
  <c r="I33" i="4"/>
  <c r="J33" i="4" s="1"/>
  <c r="I34" i="4"/>
  <c r="J34" i="4" s="1"/>
  <c r="I5" i="4"/>
  <c r="J5" i="4" s="1"/>
  <c r="I20" i="4"/>
  <c r="J20" i="4" s="1"/>
  <c r="I23" i="4"/>
  <c r="J23" i="4" s="1"/>
  <c r="I32" i="4"/>
  <c r="J32" i="4" s="1"/>
  <c r="I27" i="3"/>
  <c r="J27" i="3" s="1"/>
  <c r="I24" i="3"/>
  <c r="J24" i="3" s="1"/>
  <c r="I21" i="3"/>
  <c r="J21" i="3" s="1"/>
  <c r="I18" i="3"/>
  <c r="J18" i="3" s="1"/>
  <c r="I30" i="3"/>
  <c r="J30" i="3" s="1"/>
  <c r="I33" i="3"/>
  <c r="J33" i="3" s="1"/>
  <c r="I36" i="3"/>
  <c r="J36" i="3" s="1"/>
  <c r="I9" i="3"/>
  <c r="J9" i="3" s="1"/>
  <c r="I12" i="3"/>
  <c r="J12" i="3" s="1"/>
  <c r="I36" i="2"/>
  <c r="J36" i="2" s="1"/>
  <c r="I30" i="2"/>
  <c r="J30" i="2" s="1"/>
  <c r="I38" i="4"/>
  <c r="J38" i="4" s="1"/>
  <c r="I37" i="4"/>
  <c r="J37" i="4" s="1"/>
  <c r="I35" i="4"/>
  <c r="J35" i="4" s="1"/>
  <c r="I31" i="4"/>
  <c r="J31" i="4" s="1"/>
  <c r="I30" i="4"/>
  <c r="J30" i="4" s="1"/>
  <c r="I27" i="4"/>
  <c r="J27" i="4" s="1"/>
  <c r="I21" i="4"/>
  <c r="J21" i="4" s="1"/>
  <c r="I18" i="4"/>
  <c r="J18" i="4" s="1"/>
  <c r="I16" i="4"/>
  <c r="J16" i="4" s="1"/>
  <c r="I15" i="4"/>
  <c r="J15" i="4" s="1"/>
  <c r="I12" i="4"/>
  <c r="J12" i="4" s="1"/>
  <c r="I9" i="4"/>
  <c r="J9" i="4" s="1"/>
  <c r="I6" i="4"/>
  <c r="J6" i="4" s="1"/>
  <c r="I4" i="4"/>
  <c r="J4" i="4" s="1"/>
  <c r="I3" i="4"/>
  <c r="J3" i="4" s="1"/>
  <c r="I7" i="4"/>
  <c r="J7" i="4" s="1"/>
  <c r="I19" i="4"/>
  <c r="J19" i="4" s="1"/>
  <c r="I10" i="4"/>
  <c r="J10" i="4" s="1"/>
  <c r="I22" i="4"/>
  <c r="J22" i="4" s="1"/>
  <c r="I13" i="4"/>
  <c r="J13" i="4" s="1"/>
  <c r="I25" i="4"/>
  <c r="J25" i="4" s="1"/>
  <c r="I32" i="3"/>
  <c r="J32" i="3" s="1"/>
  <c r="I6" i="3"/>
  <c r="J6" i="3" s="1"/>
  <c r="I37" i="3"/>
  <c r="J37" i="3" s="1"/>
  <c r="I16" i="3"/>
  <c r="J16" i="3" s="1"/>
  <c r="I17" i="3"/>
  <c r="J17" i="3" s="1"/>
  <c r="I35" i="3"/>
  <c r="J35" i="3" s="1"/>
  <c r="I34" i="3"/>
  <c r="J34" i="3" s="1"/>
  <c r="I3" i="3"/>
  <c r="J3" i="3" s="1"/>
  <c r="I15" i="3"/>
  <c r="J15" i="3" s="1"/>
  <c r="I38" i="3"/>
  <c r="J38" i="3" s="1"/>
  <c r="I31" i="2"/>
  <c r="J31" i="2" s="1"/>
  <c r="I32" i="2"/>
  <c r="J32" i="2" s="1"/>
  <c r="I26" i="2"/>
  <c r="J26" i="2" s="1"/>
  <c r="I37" i="2"/>
  <c r="J37" i="2" s="1"/>
  <c r="I14" i="2"/>
  <c r="J14" i="2" s="1"/>
  <c r="I24" i="2"/>
  <c r="J24" i="2" s="1"/>
  <c r="I35" i="2"/>
  <c r="J35" i="2" s="1"/>
  <c r="I38" i="2"/>
  <c r="J38" i="2" s="1"/>
  <c r="I4" i="2"/>
  <c r="J4" i="2" s="1"/>
  <c r="I12" i="2"/>
  <c r="J12" i="2" s="1"/>
  <c r="I17" i="2"/>
  <c r="J17" i="2" s="1"/>
  <c r="I27" i="2"/>
  <c r="J27" i="2" s="1"/>
  <c r="I33" i="2"/>
  <c r="J33" i="2" s="1"/>
  <c r="I34" i="2"/>
  <c r="J34" i="2" s="1"/>
  <c r="I39" i="1"/>
  <c r="J39" i="1" s="1"/>
  <c r="I38" i="1"/>
  <c r="J38" i="1" s="1"/>
  <c r="I26" i="1"/>
  <c r="J26" i="1" s="1"/>
  <c r="I34" i="1"/>
  <c r="J34" i="1" s="1"/>
  <c r="I40" i="1"/>
  <c r="J40" i="1" s="1"/>
  <c r="I44" i="1"/>
  <c r="J44" i="1" s="1"/>
  <c r="I6" i="1"/>
  <c r="J6" i="1" s="1"/>
  <c r="I18" i="1"/>
  <c r="J18" i="1" s="1"/>
  <c r="I22" i="1"/>
  <c r="J22" i="1" s="1"/>
  <c r="I3" i="1"/>
  <c r="J3" i="1" s="1"/>
  <c r="I10" i="1"/>
  <c r="J10" i="1" s="1"/>
  <c r="I19" i="1"/>
  <c r="J19" i="1" s="1"/>
  <c r="I23" i="1"/>
  <c r="J23" i="1" s="1"/>
  <c r="I33" i="1"/>
  <c r="J33" i="1" s="1"/>
  <c r="I7" i="1"/>
  <c r="J7" i="1" s="1"/>
  <c r="I14" i="1"/>
  <c r="J14" i="1" s="1"/>
  <c r="I27" i="1"/>
  <c r="J27" i="1" s="1"/>
  <c r="I30" i="1"/>
  <c r="J30" i="1" s="1"/>
  <c r="I43" i="1"/>
  <c r="J43" i="1" s="1"/>
  <c r="I4" i="1"/>
  <c r="J4" i="1" s="1"/>
  <c r="I12" i="1"/>
  <c r="J12" i="1" s="1"/>
  <c r="I20" i="1"/>
  <c r="J20" i="1" s="1"/>
  <c r="I9" i="1"/>
  <c r="J9" i="1" s="1"/>
  <c r="I17" i="1"/>
  <c r="J17" i="1" s="1"/>
  <c r="I25" i="1"/>
  <c r="J25" i="1" s="1"/>
  <c r="I32" i="1"/>
  <c r="J32" i="1" s="1"/>
  <c r="I42" i="1"/>
  <c r="J42" i="1" s="1"/>
  <c r="I24" i="1"/>
  <c r="J24" i="1" s="1"/>
  <c r="I31" i="1"/>
  <c r="J31" i="1" s="1"/>
  <c r="I41" i="1"/>
  <c r="J41" i="1" s="1"/>
  <c r="I46" i="1"/>
  <c r="J46" i="1" s="1"/>
  <c r="I28" i="1"/>
  <c r="J28" i="1" s="1"/>
  <c r="I35" i="1"/>
  <c r="J35" i="1" s="1"/>
  <c r="I8" i="1"/>
  <c r="J8" i="1" s="1"/>
  <c r="I16" i="1"/>
  <c r="J16" i="1" s="1"/>
  <c r="I5" i="1"/>
  <c r="J5" i="1" s="1"/>
  <c r="I13" i="1"/>
  <c r="J13" i="1" s="1"/>
  <c r="I21" i="1"/>
  <c r="J21" i="1" s="1"/>
  <c r="I29" i="1"/>
  <c r="J29" i="1" s="1"/>
  <c r="I36" i="1"/>
  <c r="J36" i="1" s="1"/>
  <c r="I45" i="1"/>
  <c r="J45" i="1" s="1"/>
  <c r="I29" i="3"/>
  <c r="J29" i="3" s="1"/>
  <c r="I28" i="3"/>
  <c r="J28" i="3" s="1"/>
  <c r="I26" i="3"/>
  <c r="J26" i="3" s="1"/>
  <c r="I25" i="3"/>
  <c r="J25" i="3" s="1"/>
  <c r="I23" i="3"/>
  <c r="J23" i="3" s="1"/>
  <c r="I22" i="3"/>
  <c r="J22" i="3" s="1"/>
  <c r="I20" i="3"/>
  <c r="J20" i="3" s="1"/>
  <c r="I19" i="3"/>
  <c r="J19" i="3" s="1"/>
  <c r="I7" i="3"/>
  <c r="J7" i="3" s="1"/>
  <c r="I5" i="3"/>
  <c r="J5" i="3" s="1"/>
  <c r="I4" i="3"/>
  <c r="J4" i="3" s="1"/>
  <c r="I11" i="3"/>
  <c r="J11" i="3" s="1"/>
  <c r="I13" i="3"/>
  <c r="J13" i="3" s="1"/>
  <c r="I14" i="3"/>
  <c r="J14" i="3" s="1"/>
  <c r="I8" i="3"/>
  <c r="J8" i="3" s="1"/>
  <c r="I10" i="3"/>
  <c r="J10" i="3" s="1"/>
  <c r="I25" i="2"/>
  <c r="J25" i="2" s="1"/>
  <c r="I28" i="2"/>
  <c r="J28" i="2" s="1"/>
  <c r="I29" i="2"/>
  <c r="J29" i="2" s="1"/>
  <c r="I23" i="2"/>
  <c r="J23" i="2" s="1"/>
  <c r="I22" i="2"/>
  <c r="J22" i="2" s="1"/>
  <c r="I20" i="2"/>
  <c r="J20" i="2" s="1"/>
  <c r="I19" i="2"/>
  <c r="J19" i="2" s="1"/>
  <c r="I16" i="2"/>
  <c r="J16" i="2" s="1"/>
  <c r="I13" i="2"/>
  <c r="J13" i="2" s="1"/>
  <c r="I10" i="2"/>
  <c r="J10" i="2" s="1"/>
  <c r="I11" i="2"/>
  <c r="J11" i="2" s="1"/>
  <c r="I8" i="2"/>
  <c r="J8" i="2" s="1"/>
  <c r="I7" i="2"/>
  <c r="J7" i="2" s="1"/>
  <c r="I5" i="2"/>
  <c r="J5" i="2" s="1"/>
</calcChain>
</file>

<file path=xl/sharedStrings.xml><?xml version="1.0" encoding="utf-8"?>
<sst xmlns="http://schemas.openxmlformats.org/spreadsheetml/2006/main" count="219" uniqueCount="32">
  <si>
    <t>SOD</t>
  </si>
  <si>
    <t>50ul sample used</t>
  </si>
  <si>
    <t>??</t>
  </si>
  <si>
    <t>sample Vol</t>
  </si>
  <si>
    <t>Blank</t>
  </si>
  <si>
    <t>Blank-sample</t>
  </si>
  <si>
    <t>%age inhabition</t>
  </si>
  <si>
    <t>con(ug/5ulsample)</t>
  </si>
  <si>
    <t>ug pro in reaction</t>
  </si>
  <si>
    <t>Units/mg pro</t>
  </si>
  <si>
    <t>control</t>
  </si>
  <si>
    <t>JA o.1mM</t>
  </si>
  <si>
    <t>1mM</t>
  </si>
  <si>
    <t>Aphids</t>
  </si>
  <si>
    <t>aphid+0.1mM</t>
  </si>
  <si>
    <t>aphid+1mM</t>
  </si>
  <si>
    <t>0.1mM</t>
  </si>
  <si>
    <t>aphids</t>
  </si>
  <si>
    <t>mean</t>
  </si>
  <si>
    <t>SD</t>
  </si>
  <si>
    <t>SE</t>
  </si>
  <si>
    <r>
      <t>SOD</t>
    </r>
    <r>
      <rPr>
        <b/>
        <sz val="11"/>
        <color theme="1"/>
        <rFont val="Calibri"/>
        <family val="2"/>
        <scheme val="minor"/>
      </rPr>
      <t>Units/mg pro</t>
    </r>
  </si>
  <si>
    <t>Control</t>
  </si>
  <si>
    <t>0.1 Mm JA</t>
  </si>
  <si>
    <t>Mean</t>
  </si>
  <si>
    <t>1 mM JA</t>
  </si>
  <si>
    <t xml:space="preserve">Aphid </t>
  </si>
  <si>
    <t>0.1 mM + aphid</t>
  </si>
  <si>
    <t>1 mM JA + aphid</t>
  </si>
  <si>
    <t>Borlaug-2015</t>
  </si>
  <si>
    <t>Zincol-2015</t>
  </si>
  <si>
    <t>0.1 mM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</si>
</sst>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0.000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025371828521435E-2"/>
          <c:y val="0.17171296296296298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'sod mean 1'!$J$3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'sod mean 1'!$J$16</c:f>
                <c:numCache>
                  <c:formatCode>General</c:formatCode>
                  <c:ptCount val="1"/>
                  <c:pt idx="0">
                    <c:v>1.1863697095762125</c:v>
                  </c:pt>
                </c:numCache>
              </c:numRef>
            </c:plus>
            <c:minus>
              <c:numRef>
                <c:f>'sod mean 1'!$J$16</c:f>
                <c:numCache>
                  <c:formatCode>General</c:formatCode>
                  <c:ptCount val="1"/>
                  <c:pt idx="0">
                    <c:v>1.1863697095762125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'sod mean 1'!$I$4:$I$9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'sod mean 1'!$J$4:$J$9</c:f>
              <c:numCache>
                <c:formatCode>General</c:formatCode>
                <c:ptCount val="6"/>
                <c:pt idx="0">
                  <c:v>3.0598921966499018</c:v>
                </c:pt>
                <c:pt idx="1">
                  <c:v>7.9133132291845216</c:v>
                </c:pt>
                <c:pt idx="2">
                  <c:v>17.933412027240056</c:v>
                </c:pt>
                <c:pt idx="3">
                  <c:v>21.460237148923781</c:v>
                </c:pt>
                <c:pt idx="4">
                  <c:v>7.0663436373100774</c:v>
                </c:pt>
                <c:pt idx="5">
                  <c:v>15.069465835686676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B-42E2-9196-4CAC47D5EA9B}"/>
            </c:ext>
          </c:extLst>
        </c:ser>
        <c:ser>
          <c:idx val="1"/>
          <c:order val="1"/>
          <c:tx>
            <c:strRef>
              <c:f>'sod mean 1'!$K$3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'sod mean 1'!$K$16</c:f>
                <c:numCache>
                  <c:formatCode>General</c:formatCode>
                  <c:ptCount val="1"/>
                  <c:pt idx="0">
                    <c:v>1.0944330648962406</c:v>
                  </c:pt>
                </c:numCache>
              </c:numRef>
            </c:plus>
            <c:minus>
              <c:numRef>
                <c:f>'sod mean 1'!$K$16</c:f>
                <c:numCache>
                  <c:formatCode>General</c:formatCode>
                  <c:ptCount val="1"/>
                  <c:pt idx="0">
                    <c:v>1.0944330648962406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'sod mean 1'!$I$4:$I$9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'sod mean 1'!$K$4:$K$9</c:f>
              <c:numCache>
                <c:formatCode>General</c:formatCode>
                <c:ptCount val="6"/>
                <c:pt idx="0">
                  <c:v>15.792829751108611</c:v>
                </c:pt>
                <c:pt idx="1">
                  <c:v>11.741936282666318</c:v>
                </c:pt>
                <c:pt idx="2">
                  <c:v>25.974882602800307</c:v>
                </c:pt>
                <c:pt idx="3">
                  <c:v>22.836133105887033</c:v>
                </c:pt>
                <c:pt idx="4">
                  <c:v>11.978110778926473</c:v>
                </c:pt>
                <c:pt idx="5">
                  <c:v>9.5014133543526871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0B-42E2-9196-4CAC47D5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468200"/>
        <c:axId val="404467216"/>
      </c:barChart>
      <c:catAx>
        <c:axId val="404468200"/>
        <c:scaling>
          <c:orientation val="minMax"/>
        </c:scaling>
        <c:delete val="1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04467216"/>
        <c:crosses val="autoZero"/>
        <c:auto val="1"/>
        <c:lblAlgn val="ctr"/>
        <c:lblOffset val="100"/>
        <c:noMultiLvlLbl val="0"/>
      </c:catAx>
      <c:valAx>
        <c:axId val="4044672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SODUnits/mg pro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0446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7467191601051"/>
          <c:y val="0.86631889763779524"/>
          <c:w val="0.63836154855643046"/>
          <c:h val="0.10127369495479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'sod mean2'!$J$3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'sod mean2'!$J$13</c:f>
                <c:numCache>
                  <c:formatCode>General</c:formatCode>
                  <c:ptCount val="1"/>
                  <c:pt idx="0">
                    <c:v>0.82590458905530462</c:v>
                  </c:pt>
                </c:numCache>
              </c:numRef>
            </c:plus>
            <c:minus>
              <c:numRef>
                <c:f>'sod mean2'!$J$13</c:f>
                <c:numCache>
                  <c:formatCode>General</c:formatCode>
                  <c:ptCount val="1"/>
                  <c:pt idx="0">
                    <c:v>0.82590458905530462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'sod mean2'!$I$4:$I$9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'sod mean2'!$J$4:$J$9</c:f>
              <c:numCache>
                <c:formatCode>0.00000</c:formatCode>
                <c:ptCount val="6"/>
                <c:pt idx="0">
                  <c:v>3.4217579111409306</c:v>
                </c:pt>
                <c:pt idx="1">
                  <c:v>3.6832799425485976</c:v>
                </c:pt>
                <c:pt idx="2">
                  <c:v>5.3720013835301197</c:v>
                </c:pt>
                <c:pt idx="3">
                  <c:v>25.492428331307636</c:v>
                </c:pt>
                <c:pt idx="4">
                  <c:v>7.7828241720274605</c:v>
                </c:pt>
                <c:pt idx="5">
                  <c:v>10.260064861614936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C-49DD-A4AF-E845D89A1A5F}"/>
            </c:ext>
          </c:extLst>
        </c:ser>
        <c:ser>
          <c:idx val="1"/>
          <c:order val="1"/>
          <c:tx>
            <c:strRef>
              <c:f>'sod mean2'!$K$3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'sod mean2'!$K$12</c:f>
                <c:numCache>
                  <c:formatCode>General</c:formatCode>
                  <c:ptCount val="1"/>
                  <c:pt idx="0">
                    <c:v>1.0241361654814258</c:v>
                  </c:pt>
                </c:numCache>
              </c:numRef>
            </c:plus>
            <c:minus>
              <c:numRef>
                <c:f>'sod mean2'!$K$12</c:f>
                <c:numCache>
                  <c:formatCode>General</c:formatCode>
                  <c:ptCount val="1"/>
                  <c:pt idx="0">
                    <c:v>1.0241361654814258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'sod mean2'!$I$4:$I$9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'sod mean2'!$K$4:$K$9</c:f>
              <c:numCache>
                <c:formatCode>0.000000</c:formatCode>
                <c:ptCount val="6"/>
                <c:pt idx="0">
                  <c:v>2.4611493611019917</c:v>
                </c:pt>
                <c:pt idx="1">
                  <c:v>9.0420534395802417</c:v>
                </c:pt>
                <c:pt idx="2">
                  <c:v>7.3709282288278359</c:v>
                </c:pt>
                <c:pt idx="3">
                  <c:v>22.033063688474215</c:v>
                </c:pt>
                <c:pt idx="4">
                  <c:v>11.978110778926473</c:v>
                </c:pt>
                <c:pt idx="5">
                  <c:v>9.5014133543526871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C-49DD-A4AF-E845D89A1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913000"/>
        <c:axId val="394913656"/>
      </c:barChart>
      <c:catAx>
        <c:axId val="394913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13656"/>
        <c:crosses val="autoZero"/>
        <c:auto val="1"/>
        <c:lblAlgn val="ctr"/>
        <c:lblOffset val="100"/>
        <c:noMultiLvlLbl val="0"/>
      </c:catAx>
      <c:valAx>
        <c:axId val="394913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SODUnits/mg pro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1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2</xdr:row>
      <xdr:rowOff>138112</xdr:rowOff>
    </xdr:from>
    <xdr:to>
      <xdr:col>19</xdr:col>
      <xdr:colOff>171450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867FD3-89B7-462A-9726-CCB933A7E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2</xdr:row>
      <xdr:rowOff>14287</xdr:rowOff>
    </xdr:from>
    <xdr:to>
      <xdr:col>19</xdr:col>
      <xdr:colOff>133350</xdr:colOff>
      <xdr:row>16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165E2F-DC00-4A75-AF20-744379013D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9ED4-54EB-4A9E-A5A9-546D0F7E85D7}">
  <dimension ref="A1:J47"/>
  <sheetViews>
    <sheetView tabSelected="1" workbookViewId="0">
      <selection activeCell="J3" sqref="J3:J22"/>
    </sheetView>
  </sheetViews>
  <sheetFormatPr defaultRowHeight="15" x14ac:dyDescent="0.25"/>
  <cols>
    <col min="2" max="2" width="12.42578125" customWidth="1"/>
    <col min="5" max="5" width="10.28515625" customWidth="1"/>
    <col min="9" max="9" width="9.85546875" customWidth="1"/>
    <col min="10" max="10" width="12" customWidth="1"/>
  </cols>
  <sheetData>
    <row r="1" spans="1:10" x14ac:dyDescent="0.25">
      <c r="C1" s="1" t="s">
        <v>0</v>
      </c>
      <c r="D1" t="s">
        <v>1</v>
      </c>
      <c r="H1" t="s">
        <v>2</v>
      </c>
      <c r="I1" t="s">
        <v>3</v>
      </c>
    </row>
    <row r="2" spans="1:10" x14ac:dyDescent="0.25">
      <c r="C2" t="s">
        <v>0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J2" s="1" t="s">
        <v>9</v>
      </c>
    </row>
    <row r="3" spans="1:10" x14ac:dyDescent="0.25">
      <c r="A3">
        <v>1</v>
      </c>
      <c r="B3" s="1" t="s">
        <v>10</v>
      </c>
      <c r="C3">
        <v>0.54900000000000004</v>
      </c>
      <c r="D3" s="1">
        <v>0.59599999999999997</v>
      </c>
      <c r="E3">
        <f>D3-C3</f>
        <v>4.6999999999999931E-2</v>
      </c>
      <c r="F3">
        <f>(E3)/1.234*100</f>
        <v>3.8087520259319234</v>
      </c>
      <c r="G3">
        <v>22.039182999999998</v>
      </c>
      <c r="H3">
        <f>(G3*10)</f>
        <v>220.39182999999997</v>
      </c>
      <c r="I3">
        <f>(H3/F3)*50</f>
        <v>2893.2289172340461</v>
      </c>
      <c r="J3" s="2">
        <f>(1000/I3)</f>
        <v>0.34563459325438006</v>
      </c>
    </row>
    <row r="4" spans="1:10" x14ac:dyDescent="0.25">
      <c r="A4">
        <v>2</v>
      </c>
      <c r="B4" s="1"/>
      <c r="C4">
        <v>0.49099999999999999</v>
      </c>
      <c r="D4">
        <v>0.59599999999999997</v>
      </c>
      <c r="E4">
        <f>D4-C4</f>
        <v>0.10499999999999998</v>
      </c>
      <c r="F4">
        <f t="shared" ref="F4:F46" si="0">(E4)/1.234*1000</f>
        <v>85.089141004862228</v>
      </c>
      <c r="G4">
        <v>22.286635499999999</v>
      </c>
      <c r="H4">
        <f t="shared" ref="H4:H46" si="1">(G4*10)</f>
        <v>222.866355</v>
      </c>
      <c r="I4">
        <f>(H4/F4)*50</f>
        <v>130.96051527142859</v>
      </c>
      <c r="J4" s="2">
        <f t="shared" ref="J4:J46" si="2">(1000/I4)</f>
        <v>7.63588932074222</v>
      </c>
    </row>
    <row r="5" spans="1:10" x14ac:dyDescent="0.25">
      <c r="A5">
        <v>3</v>
      </c>
      <c r="B5" s="1"/>
      <c r="C5">
        <v>0.57999999999999996</v>
      </c>
      <c r="D5">
        <v>0.59599999999999997</v>
      </c>
      <c r="E5">
        <f>D5-C5</f>
        <v>1.6000000000000014E-2</v>
      </c>
      <c r="F5">
        <f t="shared" si="0"/>
        <v>12.965964343598067</v>
      </c>
      <c r="G5">
        <v>21.643258999999997</v>
      </c>
      <c r="H5">
        <f t="shared" si="1"/>
        <v>216.43258999999998</v>
      </c>
      <c r="I5">
        <f>(H5/F5)*50</f>
        <v>834.61817518749922</v>
      </c>
      <c r="J5" s="2">
        <f t="shared" si="2"/>
        <v>1.1981526759531056</v>
      </c>
    </row>
    <row r="6" spans="1:10" x14ac:dyDescent="0.25">
      <c r="A6">
        <v>4</v>
      </c>
      <c r="D6" s="3"/>
      <c r="E6">
        <f t="shared" ref="E6:E46" si="3">D6-C6</f>
        <v>0</v>
      </c>
      <c r="F6">
        <f t="shared" si="0"/>
        <v>0</v>
      </c>
      <c r="G6">
        <v>-2.0132000000000003</v>
      </c>
      <c r="H6">
        <f t="shared" si="1"/>
        <v>-20.132000000000005</v>
      </c>
      <c r="I6" t="e">
        <f>(H6/F6)*50</f>
        <v>#DIV/0!</v>
      </c>
      <c r="J6" s="2" t="e">
        <f t="shared" si="2"/>
        <v>#DIV/0!</v>
      </c>
    </row>
    <row r="7" spans="1:10" x14ac:dyDescent="0.25">
      <c r="A7">
        <v>5</v>
      </c>
      <c r="B7" s="1" t="s">
        <v>11</v>
      </c>
      <c r="C7">
        <v>0.56899999999999995</v>
      </c>
      <c r="D7" s="1">
        <v>0.59599999999999997</v>
      </c>
      <c r="E7">
        <f t="shared" si="3"/>
        <v>2.7000000000000024E-2</v>
      </c>
      <c r="F7">
        <f t="shared" si="0"/>
        <v>21.880064829821738</v>
      </c>
      <c r="G7">
        <v>21.049372999999999</v>
      </c>
      <c r="H7">
        <f t="shared" si="1"/>
        <v>210.49373</v>
      </c>
      <c r="I7">
        <f t="shared" ref="I7:I46" si="4">(H7/F7)*50</f>
        <v>481.01715337036995</v>
      </c>
      <c r="J7" s="2">
        <f t="shared" si="2"/>
        <v>2.0789279404970151</v>
      </c>
    </row>
    <row r="8" spans="1:10" x14ac:dyDescent="0.25">
      <c r="A8">
        <v>6</v>
      </c>
      <c r="B8" s="1"/>
      <c r="C8">
        <v>0.437</v>
      </c>
      <c r="D8">
        <v>0.59599999999999997</v>
      </c>
      <c r="E8">
        <f t="shared" si="3"/>
        <v>0.15899999999999997</v>
      </c>
      <c r="F8">
        <f t="shared" si="0"/>
        <v>128.84927066450567</v>
      </c>
      <c r="G8">
        <v>21.494787499999997</v>
      </c>
      <c r="H8">
        <f t="shared" si="1"/>
        <v>214.94787499999998</v>
      </c>
      <c r="I8">
        <f t="shared" si="4"/>
        <v>83.410590487421373</v>
      </c>
      <c r="J8" s="2">
        <f t="shared" si="2"/>
        <v>11.988885274116406</v>
      </c>
    </row>
    <row r="9" spans="1:10" x14ac:dyDescent="0.25">
      <c r="A9">
        <v>7</v>
      </c>
      <c r="C9">
        <v>0.46300000000000002</v>
      </c>
      <c r="D9">
        <v>0.59599999999999997</v>
      </c>
      <c r="E9">
        <f t="shared" si="3"/>
        <v>0.13299999999999995</v>
      </c>
      <c r="F9">
        <f t="shared" si="0"/>
        <v>107.77957860615879</v>
      </c>
      <c r="G9">
        <v>22.286635499999999</v>
      </c>
      <c r="H9">
        <f t="shared" si="1"/>
        <v>222.866355</v>
      </c>
      <c r="I9">
        <f t="shared" si="4"/>
        <v>103.38988047744364</v>
      </c>
      <c r="J9" s="2">
        <f t="shared" si="2"/>
        <v>9.6721264729401444</v>
      </c>
    </row>
    <row r="10" spans="1:10" x14ac:dyDescent="0.25">
      <c r="A10">
        <v>8</v>
      </c>
      <c r="B10" s="1"/>
      <c r="D10" s="3"/>
      <c r="E10">
        <f t="shared" si="3"/>
        <v>0</v>
      </c>
      <c r="F10">
        <f t="shared" si="0"/>
        <v>0</v>
      </c>
      <c r="G10">
        <v>-2.0132000000000003</v>
      </c>
      <c r="H10">
        <f t="shared" si="1"/>
        <v>-20.132000000000005</v>
      </c>
      <c r="I10" t="e">
        <f t="shared" si="4"/>
        <v>#DIV/0!</v>
      </c>
      <c r="J10" s="2" t="e">
        <f t="shared" si="2"/>
        <v>#DIV/0!</v>
      </c>
    </row>
    <row r="11" spans="1:10" x14ac:dyDescent="0.25">
      <c r="A11">
        <v>9</v>
      </c>
      <c r="B11" s="1" t="s">
        <v>12</v>
      </c>
      <c r="C11">
        <v>0.50900000000000001</v>
      </c>
      <c r="D11" s="1">
        <v>0.59599999999999997</v>
      </c>
      <c r="E11">
        <f t="shared" si="3"/>
        <v>8.6999999999999966E-2</v>
      </c>
      <c r="F11">
        <f t="shared" si="0"/>
        <v>70.502431118314405</v>
      </c>
      <c r="G11">
        <v>22.187654499999997</v>
      </c>
      <c r="H11">
        <f t="shared" si="1"/>
        <v>221.87654499999996</v>
      </c>
      <c r="I11">
        <f t="shared" si="4"/>
        <v>157.35382559195403</v>
      </c>
      <c r="J11" s="2">
        <f t="shared" si="2"/>
        <v>6.3551044675149795</v>
      </c>
    </row>
    <row r="12" spans="1:10" x14ac:dyDescent="0.25">
      <c r="A12">
        <v>10</v>
      </c>
      <c r="C12">
        <v>0.26300000000000001</v>
      </c>
      <c r="D12">
        <v>0.59599999999999997</v>
      </c>
      <c r="E12">
        <f t="shared" si="3"/>
        <v>0.33299999999999996</v>
      </c>
      <c r="F12">
        <f t="shared" si="0"/>
        <v>269.85413290113445</v>
      </c>
      <c r="G12">
        <v>21.098863499999997</v>
      </c>
      <c r="H12">
        <f t="shared" si="1"/>
        <v>210.98863499999996</v>
      </c>
      <c r="I12">
        <f t="shared" si="4"/>
        <v>39.093089427927929</v>
      </c>
      <c r="J12" s="2">
        <f t="shared" si="2"/>
        <v>25.579968598890126</v>
      </c>
    </row>
    <row r="13" spans="1:10" x14ac:dyDescent="0.25">
      <c r="A13">
        <v>11</v>
      </c>
      <c r="B13" s="1"/>
      <c r="C13">
        <v>0.29399999999999998</v>
      </c>
      <c r="D13">
        <v>0.59599999999999997</v>
      </c>
      <c r="E13">
        <f t="shared" si="3"/>
        <v>0.30199999999999999</v>
      </c>
      <c r="F13">
        <f t="shared" si="0"/>
        <v>244.73257698541329</v>
      </c>
      <c r="G13">
        <v>22.385616499999998</v>
      </c>
      <c r="H13">
        <f t="shared" si="1"/>
        <v>223.85616499999998</v>
      </c>
      <c r="I13">
        <f t="shared" si="4"/>
        <v>45.734852253311253</v>
      </c>
      <c r="J13" s="2">
        <f t="shared" si="2"/>
        <v>21.865163015315062</v>
      </c>
    </row>
    <row r="14" spans="1:10" x14ac:dyDescent="0.25">
      <c r="A14">
        <v>12</v>
      </c>
      <c r="D14" s="3"/>
      <c r="E14">
        <f t="shared" si="3"/>
        <v>0</v>
      </c>
      <c r="F14">
        <f t="shared" si="0"/>
        <v>0</v>
      </c>
      <c r="G14">
        <v>-2.0132000000000003</v>
      </c>
      <c r="H14">
        <f t="shared" si="1"/>
        <v>-20.132000000000005</v>
      </c>
      <c r="I14" t="e">
        <f t="shared" si="4"/>
        <v>#DIV/0!</v>
      </c>
      <c r="J14" s="2" t="e">
        <f t="shared" si="2"/>
        <v>#DIV/0!</v>
      </c>
    </row>
    <row r="15" spans="1:10" x14ac:dyDescent="0.25">
      <c r="A15">
        <v>13</v>
      </c>
      <c r="B15" s="1" t="s">
        <v>13</v>
      </c>
      <c r="C15">
        <v>0.20899999999999999</v>
      </c>
      <c r="D15" s="1">
        <v>0.59599999999999997</v>
      </c>
      <c r="E15">
        <f t="shared" si="3"/>
        <v>0.38700000000000001</v>
      </c>
      <c r="F15">
        <f t="shared" si="0"/>
        <v>313.61426256077795</v>
      </c>
      <c r="G15">
        <v>22.831030999999999</v>
      </c>
      <c r="H15">
        <f t="shared" si="1"/>
        <v>228.31030999999999</v>
      </c>
      <c r="I15">
        <f t="shared" si="4"/>
        <v>36.399860793281654</v>
      </c>
      <c r="J15" s="2">
        <f t="shared" si="2"/>
        <v>27.472632537775272</v>
      </c>
    </row>
    <row r="16" spans="1:10" x14ac:dyDescent="0.25">
      <c r="A16">
        <v>14</v>
      </c>
      <c r="B16" s="1"/>
      <c r="C16">
        <v>0.311</v>
      </c>
      <c r="D16">
        <v>0.59599999999999997</v>
      </c>
      <c r="E16">
        <f t="shared" si="3"/>
        <v>0.28499999999999998</v>
      </c>
      <c r="F16">
        <f t="shared" si="0"/>
        <v>230.95623987034034</v>
      </c>
      <c r="G16">
        <v>22.286635499999999</v>
      </c>
      <c r="H16">
        <f t="shared" si="1"/>
        <v>222.866355</v>
      </c>
      <c r="I16">
        <f t="shared" si="4"/>
        <v>48.248610889473689</v>
      </c>
      <c r="J16" s="2">
        <f t="shared" si="2"/>
        <v>20.725985299157454</v>
      </c>
    </row>
    <row r="17" spans="1:10" x14ac:dyDescent="0.25">
      <c r="A17">
        <v>15</v>
      </c>
      <c r="B17" s="1"/>
      <c r="C17">
        <v>0.372</v>
      </c>
      <c r="D17">
        <v>0.59599999999999997</v>
      </c>
      <c r="E17">
        <f t="shared" si="3"/>
        <v>0.22399999999999998</v>
      </c>
      <c r="F17">
        <f t="shared" si="0"/>
        <v>181.52350081037275</v>
      </c>
      <c r="G17">
        <v>22.435106999999999</v>
      </c>
      <c r="H17">
        <f t="shared" si="1"/>
        <v>224.35106999999999</v>
      </c>
      <c r="I17">
        <f t="shared" si="4"/>
        <v>61.796700977678576</v>
      </c>
      <c r="J17" s="2">
        <f t="shared" si="2"/>
        <v>16.182093609838613</v>
      </c>
    </row>
    <row r="18" spans="1:10" x14ac:dyDescent="0.25">
      <c r="A18">
        <v>16</v>
      </c>
      <c r="D18" s="3"/>
      <c r="E18">
        <f t="shared" si="3"/>
        <v>0</v>
      </c>
      <c r="F18">
        <f t="shared" si="0"/>
        <v>0</v>
      </c>
      <c r="G18">
        <v>-2.0132000000000003</v>
      </c>
      <c r="H18">
        <f t="shared" si="1"/>
        <v>-20.132000000000005</v>
      </c>
      <c r="I18" t="e">
        <f t="shared" si="4"/>
        <v>#DIV/0!</v>
      </c>
      <c r="J18" s="2" t="e">
        <f t="shared" si="2"/>
        <v>#DIV/0!</v>
      </c>
    </row>
    <row r="19" spans="1:10" x14ac:dyDescent="0.25">
      <c r="A19">
        <v>17</v>
      </c>
      <c r="B19" s="1" t="s">
        <v>14</v>
      </c>
      <c r="C19">
        <v>0.46200000000000002</v>
      </c>
      <c r="D19" s="1">
        <v>0.52800000000000002</v>
      </c>
      <c r="E19">
        <f t="shared" si="3"/>
        <v>6.6000000000000003E-2</v>
      </c>
      <c r="F19">
        <f t="shared" si="0"/>
        <v>53.484602917341981</v>
      </c>
      <c r="G19">
        <v>21.692749499999998</v>
      </c>
      <c r="H19">
        <f t="shared" si="1"/>
        <v>216.92749499999996</v>
      </c>
      <c r="I19">
        <f t="shared" si="4"/>
        <v>202.79434002272723</v>
      </c>
      <c r="J19" s="2">
        <f t="shared" si="2"/>
        <v>4.9311040923919753</v>
      </c>
    </row>
    <row r="20" spans="1:10" x14ac:dyDescent="0.25">
      <c r="A20">
        <v>18</v>
      </c>
      <c r="B20" s="1"/>
      <c r="C20">
        <v>0.41099999999999998</v>
      </c>
      <c r="D20">
        <v>0.52800000000000002</v>
      </c>
      <c r="E20">
        <f t="shared" si="3"/>
        <v>0.11700000000000005</v>
      </c>
      <c r="F20">
        <f t="shared" si="0"/>
        <v>94.813614262560819</v>
      </c>
      <c r="G20">
        <v>20.999882499999998</v>
      </c>
      <c r="H20">
        <f t="shared" si="1"/>
        <v>209.99882499999998</v>
      </c>
      <c r="I20">
        <f t="shared" si="4"/>
        <v>110.74297010683756</v>
      </c>
      <c r="J20" s="2">
        <f t="shared" si="2"/>
        <v>9.0299185495500573</v>
      </c>
    </row>
    <row r="21" spans="1:10" x14ac:dyDescent="0.25">
      <c r="A21">
        <v>19</v>
      </c>
      <c r="B21" s="1"/>
      <c r="C21">
        <v>0.41299999999999998</v>
      </c>
      <c r="D21">
        <v>0.52800000000000002</v>
      </c>
      <c r="E21">
        <f t="shared" si="3"/>
        <v>0.11500000000000005</v>
      </c>
      <c r="F21">
        <f t="shared" si="0"/>
        <v>93.19286871961107</v>
      </c>
      <c r="G21">
        <v>25.750970499999998</v>
      </c>
      <c r="H21">
        <f t="shared" si="1"/>
        <v>257.509705</v>
      </c>
      <c r="I21">
        <f t="shared" si="4"/>
        <v>138.15955476956515</v>
      </c>
      <c r="J21" s="2">
        <f t="shared" si="2"/>
        <v>7.2380082699881987</v>
      </c>
    </row>
    <row r="22" spans="1:10" x14ac:dyDescent="0.25">
      <c r="A22">
        <v>20</v>
      </c>
      <c r="D22" s="3"/>
      <c r="E22">
        <f t="shared" si="3"/>
        <v>0</v>
      </c>
      <c r="F22">
        <f t="shared" si="0"/>
        <v>0</v>
      </c>
      <c r="G22">
        <v>-2.0132000000000003</v>
      </c>
      <c r="H22">
        <f t="shared" si="1"/>
        <v>-20.132000000000005</v>
      </c>
      <c r="I22" t="e">
        <f t="shared" si="4"/>
        <v>#DIV/0!</v>
      </c>
      <c r="J22" s="2" t="e">
        <f t="shared" si="2"/>
        <v>#DIV/0!</v>
      </c>
    </row>
    <row r="23" spans="1:10" x14ac:dyDescent="0.25">
      <c r="A23">
        <v>21</v>
      </c>
      <c r="B23" s="1" t="s">
        <v>15</v>
      </c>
      <c r="C23">
        <v>0.46800000000000003</v>
      </c>
      <c r="D23" s="1">
        <v>0.628</v>
      </c>
      <c r="E23">
        <f t="shared" si="3"/>
        <v>0.15999999999999998</v>
      </c>
      <c r="F23">
        <f t="shared" si="0"/>
        <v>129.65964343598051</v>
      </c>
      <c r="G23">
        <v>27.631609499999996</v>
      </c>
      <c r="H23">
        <f t="shared" si="1"/>
        <v>276.31609499999996</v>
      </c>
      <c r="I23">
        <f t="shared" si="4"/>
        <v>106.55439413437502</v>
      </c>
      <c r="J23" s="2">
        <f t="shared" si="2"/>
        <v>9.3848781002771862</v>
      </c>
    </row>
    <row r="24" spans="1:10" x14ac:dyDescent="0.25">
      <c r="A24">
        <v>22</v>
      </c>
      <c r="B24" s="1"/>
      <c r="C24">
        <v>0.40300000000000002</v>
      </c>
      <c r="D24">
        <v>0.628</v>
      </c>
      <c r="E24">
        <f t="shared" si="3"/>
        <v>0.22499999999999998</v>
      </c>
      <c r="F24">
        <f t="shared" si="0"/>
        <v>182.33387358184763</v>
      </c>
      <c r="G24">
        <v>21.098863499999997</v>
      </c>
      <c r="H24">
        <f t="shared" si="1"/>
        <v>210.98863499999996</v>
      </c>
      <c r="I24">
        <f t="shared" si="4"/>
        <v>57.857772353333324</v>
      </c>
      <c r="J24" s="2">
        <f t="shared" si="2"/>
        <v>17.283762566817657</v>
      </c>
    </row>
    <row r="25" spans="1:10" x14ac:dyDescent="0.25">
      <c r="A25">
        <v>23</v>
      </c>
      <c r="B25" s="1"/>
      <c r="C25">
        <v>0.33400000000000002</v>
      </c>
      <c r="D25">
        <v>0.628</v>
      </c>
      <c r="E25">
        <f t="shared" si="3"/>
        <v>0.29399999999999998</v>
      </c>
      <c r="F25">
        <f t="shared" si="0"/>
        <v>238.24959481361424</v>
      </c>
      <c r="G25">
        <v>25.701479999999997</v>
      </c>
      <c r="H25">
        <f t="shared" si="1"/>
        <v>257.01479999999998</v>
      </c>
      <c r="I25">
        <f t="shared" si="4"/>
        <v>53.938140000000004</v>
      </c>
      <c r="J25" s="2">
        <f t="shared" si="2"/>
        <v>18.53975683996519</v>
      </c>
    </row>
    <row r="26" spans="1:10" x14ac:dyDescent="0.25">
      <c r="A26">
        <v>24</v>
      </c>
      <c r="B26" s="1"/>
      <c r="D26" s="3"/>
      <c r="E26">
        <f t="shared" si="3"/>
        <v>0</v>
      </c>
      <c r="F26">
        <f t="shared" si="0"/>
        <v>0</v>
      </c>
      <c r="G26">
        <v>-2.0132000000000003</v>
      </c>
      <c r="H26">
        <f t="shared" si="1"/>
        <v>-20.132000000000005</v>
      </c>
      <c r="I26" t="e">
        <f t="shared" si="4"/>
        <v>#DIV/0!</v>
      </c>
      <c r="J26" s="2" t="e">
        <f t="shared" si="2"/>
        <v>#DIV/0!</v>
      </c>
    </row>
    <row r="27" spans="1:10" x14ac:dyDescent="0.25">
      <c r="A27">
        <v>25</v>
      </c>
      <c r="B27" s="1" t="s">
        <v>10</v>
      </c>
      <c r="C27">
        <v>0.28799999999999998</v>
      </c>
      <c r="D27" s="1">
        <v>0.48399999999999999</v>
      </c>
      <c r="E27">
        <f t="shared" si="3"/>
        <v>0.19600000000000001</v>
      </c>
      <c r="F27">
        <f t="shared" si="0"/>
        <v>158.83306320907616</v>
      </c>
      <c r="G27">
        <v>22.583578499999998</v>
      </c>
      <c r="H27">
        <f t="shared" si="1"/>
        <v>225.83578499999999</v>
      </c>
      <c r="I27">
        <f t="shared" si="4"/>
        <v>71.092183339285725</v>
      </c>
      <c r="J27" s="2">
        <f t="shared" si="2"/>
        <v>14.066244037372213</v>
      </c>
    </row>
    <row r="28" spans="1:10" x14ac:dyDescent="0.25">
      <c r="A28">
        <v>26</v>
      </c>
      <c r="C28">
        <v>0.29399999999999998</v>
      </c>
      <c r="D28">
        <v>0.48399999999999999</v>
      </c>
      <c r="E28">
        <f t="shared" si="3"/>
        <v>0.19</v>
      </c>
      <c r="F28">
        <f t="shared" si="0"/>
        <v>153.97082658022691</v>
      </c>
      <c r="G28">
        <v>20.603958499999997</v>
      </c>
      <c r="H28">
        <f t="shared" si="1"/>
        <v>206.03958499999999</v>
      </c>
      <c r="I28">
        <f t="shared" si="4"/>
        <v>66.908644181578936</v>
      </c>
      <c r="J28" s="2">
        <f t="shared" si="2"/>
        <v>14.9457519612289</v>
      </c>
    </row>
    <row r="29" spans="1:10" x14ac:dyDescent="0.25">
      <c r="A29">
        <v>27</v>
      </c>
      <c r="B29" s="1"/>
      <c r="C29">
        <v>0.255</v>
      </c>
      <c r="D29">
        <v>0.48399999999999999</v>
      </c>
      <c r="E29">
        <f t="shared" si="3"/>
        <v>0.22899999999999998</v>
      </c>
      <c r="F29">
        <f t="shared" si="0"/>
        <v>185.57536466774715</v>
      </c>
      <c r="G29">
        <v>20.208034499999997</v>
      </c>
      <c r="H29">
        <f t="shared" si="1"/>
        <v>202.08034499999997</v>
      </c>
      <c r="I29">
        <f t="shared" si="4"/>
        <v>54.446975050218342</v>
      </c>
      <c r="J29" s="2">
        <f t="shared" si="2"/>
        <v>18.366493254724716</v>
      </c>
    </row>
    <row r="30" spans="1:10" x14ac:dyDescent="0.25">
      <c r="A30">
        <v>29</v>
      </c>
      <c r="B30" s="1" t="s">
        <v>16</v>
      </c>
      <c r="C30">
        <v>0.36299999999999999</v>
      </c>
      <c r="D30" s="1">
        <v>0.48399999999999999</v>
      </c>
      <c r="E30">
        <f t="shared" si="3"/>
        <v>0.121</v>
      </c>
      <c r="F30">
        <f t="shared" si="0"/>
        <v>98.055105348460287</v>
      </c>
      <c r="G30">
        <v>20.801920500000001</v>
      </c>
      <c r="H30">
        <f t="shared" si="1"/>
        <v>208.019205</v>
      </c>
      <c r="I30">
        <f t="shared" si="4"/>
        <v>106.07260288016529</v>
      </c>
      <c r="J30" s="2">
        <f t="shared" si="2"/>
        <v>9.427505056416333</v>
      </c>
    </row>
    <row r="31" spans="1:10" x14ac:dyDescent="0.25">
      <c r="A31">
        <v>30</v>
      </c>
      <c r="B31" s="1"/>
      <c r="C31">
        <v>0.32400000000000001</v>
      </c>
      <c r="D31">
        <v>0.48399999999999999</v>
      </c>
      <c r="E31">
        <f t="shared" si="3"/>
        <v>0.15999999999999998</v>
      </c>
      <c r="F31">
        <f t="shared" si="0"/>
        <v>129.65964343598051</v>
      </c>
      <c r="G31">
        <v>20.0100725</v>
      </c>
      <c r="H31">
        <f t="shared" si="1"/>
        <v>200.10072500000001</v>
      </c>
      <c r="I31">
        <f t="shared" si="4"/>
        <v>77.163842078125029</v>
      </c>
      <c r="J31" s="2">
        <f t="shared" si="2"/>
        <v>12.959437646813173</v>
      </c>
    </row>
    <row r="32" spans="1:10" x14ac:dyDescent="0.25">
      <c r="A32">
        <v>31</v>
      </c>
      <c r="B32" s="1"/>
      <c r="C32">
        <v>0.32</v>
      </c>
      <c r="D32">
        <v>0.48399999999999999</v>
      </c>
      <c r="E32">
        <f t="shared" si="3"/>
        <v>0.16399999999999998</v>
      </c>
      <c r="F32">
        <f t="shared" si="0"/>
        <v>132.90113452188004</v>
      </c>
      <c r="G32">
        <v>20.702939499999999</v>
      </c>
      <c r="H32">
        <f t="shared" si="1"/>
        <v>207.02939499999999</v>
      </c>
      <c r="I32">
        <f t="shared" si="4"/>
        <v>77.88849799695123</v>
      </c>
      <c r="J32" s="2">
        <f t="shared" si="2"/>
        <v>12.838866144769447</v>
      </c>
    </row>
    <row r="33" spans="1:10" x14ac:dyDescent="0.25">
      <c r="A33">
        <v>32</v>
      </c>
      <c r="B33" s="1"/>
      <c r="D33" s="3"/>
      <c r="E33">
        <f t="shared" si="3"/>
        <v>0</v>
      </c>
      <c r="F33">
        <f t="shared" si="0"/>
        <v>0</v>
      </c>
      <c r="G33">
        <v>-2.0132000000000003</v>
      </c>
      <c r="H33">
        <f t="shared" si="1"/>
        <v>-20.132000000000005</v>
      </c>
      <c r="I33" t="e">
        <f t="shared" si="4"/>
        <v>#DIV/0!</v>
      </c>
      <c r="J33" s="2" t="e">
        <f t="shared" si="2"/>
        <v>#DIV/0!</v>
      </c>
    </row>
    <row r="34" spans="1:10" x14ac:dyDescent="0.25">
      <c r="A34">
        <v>33</v>
      </c>
      <c r="B34" s="1" t="s">
        <v>12</v>
      </c>
      <c r="C34">
        <v>0.27800000000000002</v>
      </c>
      <c r="D34" s="1">
        <v>0.59499999999999997</v>
      </c>
      <c r="E34">
        <f t="shared" si="3"/>
        <v>0.31699999999999995</v>
      </c>
      <c r="F34">
        <f t="shared" si="0"/>
        <v>256.88816855753646</v>
      </c>
      <c r="G34">
        <v>20.257524999999998</v>
      </c>
      <c r="H34">
        <f t="shared" si="1"/>
        <v>202.57524999999998</v>
      </c>
      <c r="I34">
        <f t="shared" si="4"/>
        <v>39.428684305993691</v>
      </c>
      <c r="J34" s="2">
        <f t="shared" si="2"/>
        <v>25.362246232699846</v>
      </c>
    </row>
    <row r="35" spans="1:10" x14ac:dyDescent="0.25">
      <c r="A35">
        <v>34</v>
      </c>
      <c r="B35" s="1"/>
      <c r="C35">
        <v>0.21199999999999999</v>
      </c>
      <c r="D35">
        <v>0.59499999999999997</v>
      </c>
      <c r="E35">
        <f t="shared" si="3"/>
        <v>0.38300000000000001</v>
      </c>
      <c r="F35">
        <f t="shared" si="0"/>
        <v>310.37277147487845</v>
      </c>
      <c r="G35">
        <v>20.455486999999998</v>
      </c>
      <c r="H35">
        <f t="shared" si="1"/>
        <v>204.55486999999999</v>
      </c>
      <c r="I35">
        <f t="shared" si="4"/>
        <v>32.953095245430809</v>
      </c>
      <c r="J35" s="2">
        <f t="shared" si="2"/>
        <v>30.346163009942362</v>
      </c>
    </row>
    <row r="36" spans="1:10" x14ac:dyDescent="0.25">
      <c r="A36">
        <v>35</v>
      </c>
      <c r="B36" s="1"/>
      <c r="C36">
        <v>0.318</v>
      </c>
      <c r="D36">
        <v>0.59499999999999997</v>
      </c>
      <c r="E36">
        <f t="shared" si="3"/>
        <v>0.27699999999999997</v>
      </c>
      <c r="F36">
        <f t="shared" si="0"/>
        <v>224.47325769854132</v>
      </c>
      <c r="G36">
        <v>20.208034499999997</v>
      </c>
      <c r="H36">
        <f t="shared" si="1"/>
        <v>202.08034499999997</v>
      </c>
      <c r="I36">
        <f t="shared" si="4"/>
        <v>45.01212016787003</v>
      </c>
      <c r="J36" s="2">
        <f t="shared" si="2"/>
        <v>22.216238565758719</v>
      </c>
    </row>
    <row r="37" spans="1:10" x14ac:dyDescent="0.25">
      <c r="A37">
        <v>36</v>
      </c>
      <c r="B37" s="1" t="s">
        <v>17</v>
      </c>
      <c r="C37">
        <v>0.215</v>
      </c>
      <c r="D37" s="1">
        <v>0.59599999999999997</v>
      </c>
      <c r="E37">
        <f t="shared" ref="E37:E39" si="5">D37-C37</f>
        <v>0.38100000000000001</v>
      </c>
      <c r="F37">
        <f t="shared" ref="F37:F39" si="6">(E37)/1.234*1000</f>
        <v>308.7520259319287</v>
      </c>
      <c r="G37">
        <v>22.831030999999999</v>
      </c>
      <c r="H37">
        <f t="shared" ref="H37:H39" si="7">(G37*10)</f>
        <v>228.31030999999999</v>
      </c>
      <c r="I37">
        <f t="shared" ref="I37:I39" si="8">(H37/F37)*50</f>
        <v>36.973086947506559</v>
      </c>
      <c r="J37" s="2">
        <f t="shared" ref="J37:J39" si="9">(1000/I37)</f>
        <v>27.046700250367905</v>
      </c>
    </row>
    <row r="38" spans="1:10" x14ac:dyDescent="0.25">
      <c r="A38">
        <v>37</v>
      </c>
      <c r="B38" s="1"/>
      <c r="C38">
        <v>0.30599999999999999</v>
      </c>
      <c r="D38">
        <v>0.59599999999999997</v>
      </c>
      <c r="E38">
        <f t="shared" si="5"/>
        <v>0.28999999999999998</v>
      </c>
      <c r="F38">
        <f t="shared" si="6"/>
        <v>235.00810372771474</v>
      </c>
      <c r="G38">
        <v>22.286635499999999</v>
      </c>
      <c r="H38">
        <f t="shared" si="7"/>
        <v>222.866355</v>
      </c>
      <c r="I38">
        <f t="shared" si="8"/>
        <v>47.41673828793104</v>
      </c>
      <c r="J38" s="2">
        <f t="shared" si="9"/>
        <v>21.089599076335656</v>
      </c>
    </row>
    <row r="39" spans="1:10" x14ac:dyDescent="0.25">
      <c r="A39">
        <v>38</v>
      </c>
      <c r="B39" s="1"/>
      <c r="C39">
        <v>0.314</v>
      </c>
      <c r="D39">
        <v>0.59599999999999997</v>
      </c>
      <c r="E39">
        <f t="shared" si="5"/>
        <v>0.28199999999999997</v>
      </c>
      <c r="F39">
        <f t="shared" si="6"/>
        <v>228.52512155591569</v>
      </c>
      <c r="G39">
        <v>22.435106999999999</v>
      </c>
      <c r="H39">
        <f t="shared" si="7"/>
        <v>224.35106999999999</v>
      </c>
      <c r="I39">
        <f t="shared" si="8"/>
        <v>49.086741202127662</v>
      </c>
      <c r="J39" s="2">
        <f t="shared" si="9"/>
        <v>20.37209999095754</v>
      </c>
    </row>
    <row r="40" spans="1:10" x14ac:dyDescent="0.25">
      <c r="A40">
        <v>39</v>
      </c>
      <c r="B40" s="1" t="s">
        <v>14</v>
      </c>
      <c r="C40">
        <v>0.47199999999999998</v>
      </c>
      <c r="D40" s="1">
        <v>0.59499999999999997</v>
      </c>
      <c r="E40">
        <f t="shared" si="3"/>
        <v>0.123</v>
      </c>
      <c r="F40">
        <f t="shared" si="0"/>
        <v>99.67585089141005</v>
      </c>
      <c r="G40">
        <v>20.059563000000004</v>
      </c>
      <c r="H40">
        <f t="shared" si="1"/>
        <v>200.59563000000003</v>
      </c>
      <c r="I40">
        <f t="shared" si="4"/>
        <v>100.62398675609758</v>
      </c>
      <c r="J40" s="2">
        <f t="shared" si="2"/>
        <v>9.9379882693765591</v>
      </c>
    </row>
    <row r="41" spans="1:10" x14ac:dyDescent="0.25">
      <c r="A41">
        <v>40</v>
      </c>
      <c r="B41" s="1"/>
      <c r="C41">
        <v>0.443</v>
      </c>
      <c r="D41" s="3">
        <v>0.59499999999999997</v>
      </c>
      <c r="E41">
        <f t="shared" si="3"/>
        <v>0.15199999999999997</v>
      </c>
      <c r="F41">
        <f t="shared" si="0"/>
        <v>123.1766612641815</v>
      </c>
      <c r="G41">
        <v>20.0100725</v>
      </c>
      <c r="H41">
        <f t="shared" si="1"/>
        <v>200.10072500000001</v>
      </c>
      <c r="I41">
        <f t="shared" si="4"/>
        <v>81.225096924342125</v>
      </c>
      <c r="J41" s="2">
        <f t="shared" si="2"/>
        <v>12.311465764472517</v>
      </c>
    </row>
    <row r="42" spans="1:10" x14ac:dyDescent="0.25">
      <c r="A42">
        <v>41</v>
      </c>
      <c r="B42" s="1"/>
      <c r="C42">
        <v>0.41099999999999998</v>
      </c>
      <c r="D42" s="3">
        <v>0.59499999999999997</v>
      </c>
      <c r="E42">
        <f t="shared" si="3"/>
        <v>0.184</v>
      </c>
      <c r="F42">
        <f t="shared" si="0"/>
        <v>149.10858995137764</v>
      </c>
      <c r="G42">
        <v>21.791730499999996</v>
      </c>
      <c r="H42">
        <f t="shared" si="1"/>
        <v>217.91730499999997</v>
      </c>
      <c r="I42">
        <f t="shared" si="4"/>
        <v>73.073357165760854</v>
      </c>
      <c r="J42" s="2">
        <f t="shared" si="2"/>
        <v>13.68487830293034</v>
      </c>
    </row>
    <row r="43" spans="1:10" x14ac:dyDescent="0.25">
      <c r="A43">
        <v>42</v>
      </c>
      <c r="B43" s="1"/>
      <c r="D43" s="3"/>
      <c r="E43">
        <f t="shared" si="3"/>
        <v>0</v>
      </c>
      <c r="F43">
        <f t="shared" si="0"/>
        <v>0</v>
      </c>
      <c r="G43">
        <v>-2.0132000000000003</v>
      </c>
      <c r="H43">
        <f t="shared" si="1"/>
        <v>-20.132000000000005</v>
      </c>
      <c r="I43" t="e">
        <f t="shared" si="4"/>
        <v>#DIV/0!</v>
      </c>
      <c r="J43" s="2" t="e">
        <f t="shared" si="2"/>
        <v>#DIV/0!</v>
      </c>
    </row>
    <row r="44" spans="1:10" x14ac:dyDescent="0.25">
      <c r="A44">
        <v>43</v>
      </c>
      <c r="B44" s="1" t="s">
        <v>15</v>
      </c>
      <c r="C44">
        <v>0.48199999999999998</v>
      </c>
      <c r="D44" s="1">
        <v>0.59499999999999997</v>
      </c>
      <c r="E44">
        <f t="shared" si="3"/>
        <v>0.11299999999999999</v>
      </c>
      <c r="F44">
        <f t="shared" si="0"/>
        <v>91.572123176661265</v>
      </c>
      <c r="G44">
        <v>20.208034499999997</v>
      </c>
      <c r="H44">
        <f t="shared" si="1"/>
        <v>202.08034499999997</v>
      </c>
      <c r="I44">
        <f t="shared" si="4"/>
        <v>110.3394450132743</v>
      </c>
      <c r="J44" s="2">
        <f t="shared" si="2"/>
        <v>9.0629420863925478</v>
      </c>
    </row>
    <row r="45" spans="1:10" x14ac:dyDescent="0.25">
      <c r="A45">
        <v>44</v>
      </c>
      <c r="B45" s="1"/>
      <c r="C45">
        <v>0.51800000000000002</v>
      </c>
      <c r="D45">
        <v>0.59499999999999997</v>
      </c>
      <c r="E45">
        <f t="shared" si="3"/>
        <v>7.6999999999999957E-2</v>
      </c>
      <c r="F45">
        <f t="shared" si="0"/>
        <v>62.398703403565605</v>
      </c>
      <c r="G45">
        <v>21.395806499999999</v>
      </c>
      <c r="H45">
        <f t="shared" si="1"/>
        <v>213.95806499999998</v>
      </c>
      <c r="I45">
        <f t="shared" si="4"/>
        <v>171.44431961688321</v>
      </c>
      <c r="J45" s="2">
        <f t="shared" si="2"/>
        <v>5.8327975067044662</v>
      </c>
    </row>
    <row r="46" spans="1:10" x14ac:dyDescent="0.25">
      <c r="A46">
        <v>45</v>
      </c>
      <c r="B46" s="1"/>
      <c r="C46">
        <v>0.42199999999999999</v>
      </c>
      <c r="D46">
        <v>0.59499999999999997</v>
      </c>
      <c r="E46">
        <f t="shared" si="3"/>
        <v>0.17299999999999999</v>
      </c>
      <c r="F46">
        <f t="shared" si="0"/>
        <v>140.19448946515394</v>
      </c>
      <c r="G46">
        <v>20.603958499999997</v>
      </c>
      <c r="H46">
        <f t="shared" si="1"/>
        <v>206.03958499999999</v>
      </c>
      <c r="I46">
        <f t="shared" si="4"/>
        <v>73.483482049132959</v>
      </c>
      <c r="J46" s="2">
        <f t="shared" si="2"/>
        <v>13.608500469961047</v>
      </c>
    </row>
    <row r="47" spans="1:10" x14ac:dyDescent="0.25">
      <c r="B47" s="1"/>
      <c r="J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9D06-C7ED-48E3-A507-E49472020D18}">
  <dimension ref="A1:J39"/>
  <sheetViews>
    <sheetView workbookViewId="0">
      <selection activeCell="J2" sqref="J2"/>
    </sheetView>
  </sheetViews>
  <sheetFormatPr defaultRowHeight="15" x14ac:dyDescent="0.25"/>
  <cols>
    <col min="10" max="10" width="12.5703125" customWidth="1"/>
  </cols>
  <sheetData>
    <row r="1" spans="1:10" x14ac:dyDescent="0.25">
      <c r="C1" s="1" t="s">
        <v>0</v>
      </c>
      <c r="D1" t="s">
        <v>1</v>
      </c>
      <c r="H1" t="s">
        <v>2</v>
      </c>
      <c r="I1" t="s">
        <v>3</v>
      </c>
    </row>
    <row r="2" spans="1:10" x14ac:dyDescent="0.25">
      <c r="C2" t="s">
        <v>0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J2" s="1" t="s">
        <v>9</v>
      </c>
    </row>
    <row r="3" spans="1:10" x14ac:dyDescent="0.25">
      <c r="A3">
        <v>1</v>
      </c>
      <c r="B3" s="1" t="s">
        <v>10</v>
      </c>
      <c r="C3">
        <v>0.54100000000000004</v>
      </c>
      <c r="D3" s="1">
        <v>0.59599999999999997</v>
      </c>
      <c r="E3">
        <f>D3-C3</f>
        <v>5.4999999999999938E-2</v>
      </c>
      <c r="F3">
        <f>(E3)/1.234*100</f>
        <v>4.4570502431118264</v>
      </c>
      <c r="G3">
        <v>22.039182999999998</v>
      </c>
      <c r="H3">
        <f>(G3*10)</f>
        <v>220.39182999999997</v>
      </c>
      <c r="I3">
        <f>(H3/F3)*50</f>
        <v>2472.395620181821</v>
      </c>
      <c r="J3" s="2">
        <f>(1000/I3)</f>
        <v>0.40446601338278526</v>
      </c>
    </row>
    <row r="4" spans="1:10" x14ac:dyDescent="0.25">
      <c r="A4">
        <v>2</v>
      </c>
      <c r="B4" s="1"/>
      <c r="C4">
        <v>0.48099999999999998</v>
      </c>
      <c r="D4">
        <v>0.59599999999999997</v>
      </c>
      <c r="E4">
        <f>D4-C4</f>
        <v>0.11499999999999999</v>
      </c>
      <c r="F4">
        <f t="shared" ref="F4:F38" si="0">(E4)/1.234*1000</f>
        <v>93.192868719611027</v>
      </c>
      <c r="G4">
        <v>22.286635499999999</v>
      </c>
      <c r="H4">
        <f t="shared" ref="H4:H38" si="1">(G4*10)</f>
        <v>222.866355</v>
      </c>
      <c r="I4">
        <f>(H4/F4)*50</f>
        <v>119.57264437826085</v>
      </c>
      <c r="J4" s="2">
        <f t="shared" ref="J4:J38" si="2">(1000/I4)</f>
        <v>8.3631168750986244</v>
      </c>
    </row>
    <row r="5" spans="1:10" x14ac:dyDescent="0.25">
      <c r="A5">
        <v>3</v>
      </c>
      <c r="B5" s="1"/>
      <c r="C5">
        <v>0.57599999999999996</v>
      </c>
      <c r="D5">
        <v>0.59599999999999997</v>
      </c>
      <c r="E5">
        <f>D5-C5</f>
        <v>2.0000000000000018E-2</v>
      </c>
      <c r="F5">
        <f t="shared" si="0"/>
        <v>16.207455429497582</v>
      </c>
      <c r="G5">
        <v>21.643258999999997</v>
      </c>
      <c r="H5">
        <f t="shared" si="1"/>
        <v>216.43258999999998</v>
      </c>
      <c r="I5">
        <f>(H5/F5)*50</f>
        <v>667.6945401499994</v>
      </c>
      <c r="J5" s="2">
        <f t="shared" si="2"/>
        <v>1.4976908449413819</v>
      </c>
    </row>
    <row r="6" spans="1:10" x14ac:dyDescent="0.25">
      <c r="A6">
        <v>5</v>
      </c>
      <c r="B6" s="1" t="s">
        <v>11</v>
      </c>
      <c r="C6">
        <v>0.56899999999999995</v>
      </c>
      <c r="D6" s="1">
        <v>0.59599999999999997</v>
      </c>
      <c r="E6">
        <f t="shared" ref="E6:E38" si="3">D6-C6</f>
        <v>2.7000000000000024E-2</v>
      </c>
      <c r="F6">
        <f t="shared" si="0"/>
        <v>21.880064829821738</v>
      </c>
      <c r="G6">
        <v>21.049372999999999</v>
      </c>
      <c r="H6">
        <f t="shared" si="1"/>
        <v>210.49373</v>
      </c>
      <c r="I6">
        <f t="shared" ref="I6:I38" si="4">(H6/F6)*50</f>
        <v>481.01715337036995</v>
      </c>
      <c r="J6" s="2">
        <f t="shared" si="2"/>
        <v>2.0789279404970151</v>
      </c>
    </row>
    <row r="7" spans="1:10" x14ac:dyDescent="0.25">
      <c r="A7">
        <v>6</v>
      </c>
      <c r="B7" s="1"/>
      <c r="C7">
        <v>0.53200000000000003</v>
      </c>
      <c r="D7">
        <v>0.59599999999999997</v>
      </c>
      <c r="E7">
        <f t="shared" si="3"/>
        <v>6.3999999999999946E-2</v>
      </c>
      <c r="F7">
        <f t="shared" si="0"/>
        <v>51.863857374392175</v>
      </c>
      <c r="G7">
        <v>21.494787499999997</v>
      </c>
      <c r="H7">
        <f t="shared" si="1"/>
        <v>214.94787499999998</v>
      </c>
      <c r="I7">
        <f t="shared" si="4"/>
        <v>207.22318574218767</v>
      </c>
      <c r="J7" s="2">
        <f t="shared" si="2"/>
        <v>4.8257148273172907</v>
      </c>
    </row>
    <row r="8" spans="1:10" x14ac:dyDescent="0.25">
      <c r="A8">
        <v>7</v>
      </c>
      <c r="C8">
        <v>0.53900000000000003</v>
      </c>
      <c r="D8">
        <v>0.59599999999999997</v>
      </c>
      <c r="E8">
        <f t="shared" si="3"/>
        <v>5.699999999999994E-2</v>
      </c>
      <c r="F8">
        <f t="shared" si="0"/>
        <v>46.191247974068027</v>
      </c>
      <c r="G8">
        <v>22.286635499999999</v>
      </c>
      <c r="H8">
        <f t="shared" si="1"/>
        <v>222.866355</v>
      </c>
      <c r="I8">
        <f t="shared" si="4"/>
        <v>241.24305444736868</v>
      </c>
      <c r="J8" s="2">
        <f t="shared" si="2"/>
        <v>4.1451970598314869</v>
      </c>
    </row>
    <row r="9" spans="1:10" x14ac:dyDescent="0.25">
      <c r="A9">
        <v>9</v>
      </c>
      <c r="B9" s="1" t="s">
        <v>12</v>
      </c>
      <c r="C9">
        <v>0.54200000000000004</v>
      </c>
      <c r="D9" s="1">
        <v>0.59599999999999997</v>
      </c>
      <c r="E9">
        <f t="shared" si="3"/>
        <v>5.3999999999999937E-2</v>
      </c>
      <c r="F9">
        <f t="shared" si="0"/>
        <v>43.760129659643383</v>
      </c>
      <c r="G9">
        <v>22.187654499999997</v>
      </c>
      <c r="H9">
        <f t="shared" si="1"/>
        <v>221.87654499999996</v>
      </c>
      <c r="I9">
        <f t="shared" si="4"/>
        <v>253.5144967870373</v>
      </c>
      <c r="J9" s="2">
        <f t="shared" si="2"/>
        <v>3.9445476005265352</v>
      </c>
    </row>
    <row r="10" spans="1:10" x14ac:dyDescent="0.25">
      <c r="A10">
        <v>10</v>
      </c>
      <c r="C10">
        <v>0.46300000000000002</v>
      </c>
      <c r="D10">
        <v>0.59599999999999997</v>
      </c>
      <c r="E10">
        <f t="shared" si="3"/>
        <v>0.13299999999999995</v>
      </c>
      <c r="F10">
        <f t="shared" si="0"/>
        <v>107.77957860615879</v>
      </c>
      <c r="G10">
        <v>21.098863499999997</v>
      </c>
      <c r="H10">
        <f t="shared" si="1"/>
        <v>210.98863499999996</v>
      </c>
      <c r="I10">
        <f t="shared" si="4"/>
        <v>97.879690071428598</v>
      </c>
      <c r="J10" s="2">
        <f t="shared" si="2"/>
        <v>10.216624095052211</v>
      </c>
    </row>
    <row r="11" spans="1:10" x14ac:dyDescent="0.25">
      <c r="A11">
        <v>11</v>
      </c>
      <c r="B11" s="1"/>
      <c r="C11">
        <v>0.56899999999999995</v>
      </c>
      <c r="D11">
        <v>0.59599999999999997</v>
      </c>
      <c r="E11">
        <f t="shared" si="3"/>
        <v>2.7000000000000024E-2</v>
      </c>
      <c r="F11">
        <f t="shared" si="0"/>
        <v>21.880064829821738</v>
      </c>
      <c r="G11">
        <v>22.385616499999998</v>
      </c>
      <c r="H11">
        <f t="shared" si="1"/>
        <v>223.85616499999998</v>
      </c>
      <c r="I11">
        <f t="shared" si="4"/>
        <v>511.55279187036979</v>
      </c>
      <c r="J11" s="2">
        <f t="shared" si="2"/>
        <v>1.9548324550116136</v>
      </c>
    </row>
    <row r="12" spans="1:10" x14ac:dyDescent="0.25">
      <c r="A12">
        <v>13</v>
      </c>
      <c r="B12" s="1" t="s">
        <v>13</v>
      </c>
      <c r="C12">
        <v>0.20899999999999999</v>
      </c>
      <c r="D12" s="1">
        <v>0.59599999999999997</v>
      </c>
      <c r="E12">
        <f t="shared" si="3"/>
        <v>0.38700000000000001</v>
      </c>
      <c r="F12">
        <f t="shared" si="0"/>
        <v>313.61426256077795</v>
      </c>
      <c r="G12">
        <v>22.831030999999999</v>
      </c>
      <c r="H12">
        <f t="shared" si="1"/>
        <v>228.31030999999999</v>
      </c>
      <c r="I12">
        <f t="shared" si="4"/>
        <v>36.399860793281654</v>
      </c>
      <c r="J12" s="2">
        <f t="shared" si="2"/>
        <v>27.472632537775272</v>
      </c>
    </row>
    <row r="13" spans="1:10" x14ac:dyDescent="0.25">
      <c r="A13">
        <v>14</v>
      </c>
      <c r="B13" s="1"/>
      <c r="C13">
        <v>0.24399999999999999</v>
      </c>
      <c r="D13">
        <v>0.59599999999999997</v>
      </c>
      <c r="E13">
        <f t="shared" si="3"/>
        <v>0.35199999999999998</v>
      </c>
      <c r="F13">
        <f t="shared" si="0"/>
        <v>285.25121555915723</v>
      </c>
      <c r="G13">
        <v>22.286635499999999</v>
      </c>
      <c r="H13">
        <f t="shared" si="1"/>
        <v>222.866355</v>
      </c>
      <c r="I13">
        <f t="shared" si="4"/>
        <v>39.064926430397726</v>
      </c>
      <c r="J13" s="2">
        <f t="shared" si="2"/>
        <v>25.598409913345353</v>
      </c>
    </row>
    <row r="14" spans="1:10" x14ac:dyDescent="0.25">
      <c r="A14">
        <v>15</v>
      </c>
      <c r="B14" s="1"/>
      <c r="C14">
        <v>0.27200000000000002</v>
      </c>
      <c r="D14">
        <v>0.59599999999999997</v>
      </c>
      <c r="E14">
        <f t="shared" si="3"/>
        <v>0.32399999999999995</v>
      </c>
      <c r="F14">
        <f t="shared" si="0"/>
        <v>262.56077795786058</v>
      </c>
      <c r="G14">
        <v>22.435106999999999</v>
      </c>
      <c r="H14">
        <f t="shared" si="1"/>
        <v>224.35106999999999</v>
      </c>
      <c r="I14">
        <f t="shared" si="4"/>
        <v>42.723645120370371</v>
      </c>
      <c r="J14" s="2">
        <f t="shared" si="2"/>
        <v>23.406242542802278</v>
      </c>
    </row>
    <row r="15" spans="1:10" x14ac:dyDescent="0.25">
      <c r="A15">
        <v>17</v>
      </c>
      <c r="B15" s="1" t="s">
        <v>14</v>
      </c>
      <c r="C15">
        <v>0.42599999999999999</v>
      </c>
      <c r="D15" s="1">
        <v>0.52800000000000002</v>
      </c>
      <c r="E15">
        <f t="shared" si="3"/>
        <v>0.10200000000000004</v>
      </c>
      <c r="F15">
        <f t="shared" si="0"/>
        <v>82.658022690437633</v>
      </c>
      <c r="G15">
        <v>21.692749499999998</v>
      </c>
      <c r="H15">
        <f t="shared" si="1"/>
        <v>216.92749499999996</v>
      </c>
      <c r="I15">
        <f t="shared" si="4"/>
        <v>131.21986707352934</v>
      </c>
      <c r="J15" s="2">
        <f t="shared" si="2"/>
        <v>7.6207972336966918</v>
      </c>
    </row>
    <row r="16" spans="1:10" x14ac:dyDescent="0.25">
      <c r="A16">
        <v>18</v>
      </c>
      <c r="B16" s="1"/>
      <c r="C16">
        <v>0.41799999999999998</v>
      </c>
      <c r="D16">
        <v>0.52800000000000002</v>
      </c>
      <c r="E16">
        <f t="shared" si="3"/>
        <v>0.11000000000000004</v>
      </c>
      <c r="F16">
        <f t="shared" si="0"/>
        <v>89.14100486223667</v>
      </c>
      <c r="G16">
        <v>20.999882499999998</v>
      </c>
      <c r="H16">
        <f t="shared" si="1"/>
        <v>209.99882499999998</v>
      </c>
      <c r="I16">
        <f t="shared" si="4"/>
        <v>117.79025002272721</v>
      </c>
      <c r="J16" s="2">
        <f t="shared" si="2"/>
        <v>8.4896670123974918</v>
      </c>
    </row>
    <row r="17" spans="1:10" x14ac:dyDescent="0.25">
      <c r="A17">
        <v>19</v>
      </c>
      <c r="B17" s="1"/>
      <c r="C17">
        <v>0.41299999999999998</v>
      </c>
      <c r="D17">
        <v>0.52800000000000002</v>
      </c>
      <c r="E17">
        <f t="shared" si="3"/>
        <v>0.11500000000000005</v>
      </c>
      <c r="F17">
        <f t="shared" si="0"/>
        <v>93.19286871961107</v>
      </c>
      <c r="G17">
        <v>25.750970499999998</v>
      </c>
      <c r="H17">
        <f t="shared" si="1"/>
        <v>257.509705</v>
      </c>
      <c r="I17">
        <f t="shared" si="4"/>
        <v>138.15955476956515</v>
      </c>
      <c r="J17" s="2">
        <f t="shared" si="2"/>
        <v>7.2380082699881987</v>
      </c>
    </row>
    <row r="18" spans="1:10" x14ac:dyDescent="0.25">
      <c r="A18">
        <v>21</v>
      </c>
      <c r="B18" s="1" t="s">
        <v>15</v>
      </c>
      <c r="C18">
        <v>0.36799999999999999</v>
      </c>
      <c r="D18" s="1">
        <v>0.628</v>
      </c>
      <c r="E18">
        <f t="shared" si="3"/>
        <v>0.26</v>
      </c>
      <c r="F18">
        <f t="shared" si="0"/>
        <v>210.6969205834684</v>
      </c>
      <c r="G18">
        <v>27.631609499999996</v>
      </c>
      <c r="H18">
        <f t="shared" si="1"/>
        <v>276.31609499999996</v>
      </c>
      <c r="I18">
        <f t="shared" si="4"/>
        <v>65.571934851923061</v>
      </c>
      <c r="J18" s="2">
        <f t="shared" si="2"/>
        <v>15.250426912950434</v>
      </c>
    </row>
    <row r="19" spans="1:10" x14ac:dyDescent="0.25">
      <c r="A19">
        <v>22</v>
      </c>
      <c r="B19" s="1"/>
      <c r="C19">
        <v>0.503</v>
      </c>
      <c r="D19">
        <v>0.628</v>
      </c>
      <c r="E19">
        <f t="shared" si="3"/>
        <v>0.125</v>
      </c>
      <c r="F19">
        <f t="shared" si="0"/>
        <v>101.2965964343598</v>
      </c>
      <c r="G19">
        <v>21.098863499999997</v>
      </c>
      <c r="H19">
        <f t="shared" si="1"/>
        <v>210.98863499999996</v>
      </c>
      <c r="I19">
        <f t="shared" si="4"/>
        <v>104.14399023599998</v>
      </c>
      <c r="J19" s="2">
        <f t="shared" si="2"/>
        <v>9.6020903148986978</v>
      </c>
    </row>
    <row r="20" spans="1:10" x14ac:dyDescent="0.25">
      <c r="A20">
        <v>23</v>
      </c>
      <c r="B20" s="1"/>
      <c r="C20">
        <v>0.53400000000000003</v>
      </c>
      <c r="D20">
        <v>0.628</v>
      </c>
      <c r="E20">
        <f t="shared" si="3"/>
        <v>9.3999999999999972E-2</v>
      </c>
      <c r="F20">
        <f t="shared" si="0"/>
        <v>76.175040518638554</v>
      </c>
      <c r="G20">
        <v>25.701479999999997</v>
      </c>
      <c r="H20">
        <f t="shared" si="1"/>
        <v>257.01479999999998</v>
      </c>
      <c r="I20">
        <f t="shared" si="4"/>
        <v>168.70014000000003</v>
      </c>
      <c r="J20" s="2">
        <f t="shared" si="2"/>
        <v>5.9276773569956713</v>
      </c>
    </row>
    <row r="21" spans="1:10" x14ac:dyDescent="0.25">
      <c r="A21">
        <v>25</v>
      </c>
      <c r="B21" s="1" t="s">
        <v>10</v>
      </c>
      <c r="C21">
        <v>0.44800000000000001</v>
      </c>
      <c r="D21" s="1">
        <v>0.48399999999999999</v>
      </c>
      <c r="E21">
        <f t="shared" si="3"/>
        <v>3.5999999999999976E-2</v>
      </c>
      <c r="F21">
        <f t="shared" si="0"/>
        <v>29.173419773095603</v>
      </c>
      <c r="G21">
        <v>22.583578499999998</v>
      </c>
      <c r="H21">
        <f t="shared" si="1"/>
        <v>225.83578499999999</v>
      </c>
      <c r="I21">
        <f t="shared" si="4"/>
        <v>387.05744262500031</v>
      </c>
      <c r="J21" s="2">
        <f t="shared" si="2"/>
        <v>2.5835958435989763</v>
      </c>
    </row>
    <row r="22" spans="1:10" x14ac:dyDescent="0.25">
      <c r="A22">
        <v>26</v>
      </c>
      <c r="C22">
        <v>0.47599999999999998</v>
      </c>
      <c r="D22">
        <v>0.48399999999999999</v>
      </c>
      <c r="E22">
        <f t="shared" si="3"/>
        <v>8.0000000000000071E-3</v>
      </c>
      <c r="F22">
        <f t="shared" si="0"/>
        <v>6.4829821717990335</v>
      </c>
      <c r="G22">
        <v>20.603958499999997</v>
      </c>
      <c r="H22">
        <f t="shared" si="1"/>
        <v>206.03958499999999</v>
      </c>
      <c r="I22">
        <f t="shared" si="4"/>
        <v>1589.0802993124985</v>
      </c>
      <c r="J22" s="2">
        <f t="shared" si="2"/>
        <v>0.62929481942016474</v>
      </c>
    </row>
    <row r="23" spans="1:10" x14ac:dyDescent="0.25">
      <c r="A23">
        <v>27</v>
      </c>
      <c r="B23" s="1"/>
      <c r="C23">
        <v>0.432</v>
      </c>
      <c r="D23">
        <v>0.48399999999999999</v>
      </c>
      <c r="E23">
        <f t="shared" si="3"/>
        <v>5.1999999999999991E-2</v>
      </c>
      <c r="F23">
        <f t="shared" si="0"/>
        <v>42.13938411669367</v>
      </c>
      <c r="G23">
        <v>20.208034499999997</v>
      </c>
      <c r="H23">
        <f t="shared" si="1"/>
        <v>202.08034499999997</v>
      </c>
      <c r="I23">
        <f t="shared" si="4"/>
        <v>239.77610166346156</v>
      </c>
      <c r="J23" s="2">
        <f t="shared" si="2"/>
        <v>4.1705574202868343</v>
      </c>
    </row>
    <row r="24" spans="1:10" x14ac:dyDescent="0.25">
      <c r="A24">
        <v>29</v>
      </c>
      <c r="B24" s="1" t="s">
        <v>16</v>
      </c>
      <c r="C24">
        <v>0.36299999999999999</v>
      </c>
      <c r="D24" s="1">
        <v>0.48399999999999999</v>
      </c>
      <c r="E24">
        <f t="shared" si="3"/>
        <v>0.121</v>
      </c>
      <c r="F24">
        <f t="shared" si="0"/>
        <v>98.055105348460287</v>
      </c>
      <c r="G24">
        <v>20.801920500000001</v>
      </c>
      <c r="H24">
        <f t="shared" si="1"/>
        <v>208.019205</v>
      </c>
      <c r="I24">
        <f t="shared" si="4"/>
        <v>106.07260288016529</v>
      </c>
      <c r="J24" s="2">
        <f t="shared" si="2"/>
        <v>9.427505056416333</v>
      </c>
    </row>
    <row r="25" spans="1:10" x14ac:dyDescent="0.25">
      <c r="A25">
        <v>30</v>
      </c>
      <c r="B25" s="1"/>
      <c r="C25">
        <v>0.42399999999999999</v>
      </c>
      <c r="D25">
        <v>0.48399999999999999</v>
      </c>
      <c r="E25">
        <f t="shared" si="3"/>
        <v>0.06</v>
      </c>
      <c r="F25">
        <f t="shared" si="0"/>
        <v>48.622366288492699</v>
      </c>
      <c r="G25">
        <v>20.0100725</v>
      </c>
      <c r="H25">
        <f t="shared" si="1"/>
        <v>200.10072500000001</v>
      </c>
      <c r="I25">
        <f t="shared" si="4"/>
        <v>205.7702455416667</v>
      </c>
      <c r="J25" s="2">
        <f t="shared" si="2"/>
        <v>4.859789117554941</v>
      </c>
    </row>
    <row r="26" spans="1:10" x14ac:dyDescent="0.25">
      <c r="A26">
        <v>31</v>
      </c>
      <c r="B26" s="1"/>
      <c r="C26">
        <v>0.32</v>
      </c>
      <c r="D26">
        <v>0.48399999999999999</v>
      </c>
      <c r="E26">
        <f t="shared" si="3"/>
        <v>0.16399999999999998</v>
      </c>
      <c r="F26">
        <f t="shared" si="0"/>
        <v>132.90113452188004</v>
      </c>
      <c r="G26">
        <v>20.702939499999999</v>
      </c>
      <c r="H26">
        <f t="shared" si="1"/>
        <v>207.02939499999999</v>
      </c>
      <c r="I26">
        <f t="shared" si="4"/>
        <v>77.88849799695123</v>
      </c>
      <c r="J26" s="2">
        <f t="shared" si="2"/>
        <v>12.838866144769447</v>
      </c>
    </row>
    <row r="27" spans="1:10" x14ac:dyDescent="0.25">
      <c r="A27">
        <v>33</v>
      </c>
      <c r="B27" s="1" t="s">
        <v>12</v>
      </c>
      <c r="C27">
        <v>0.47799999999999998</v>
      </c>
      <c r="D27" s="1">
        <v>0.59499999999999997</v>
      </c>
      <c r="E27">
        <f t="shared" si="3"/>
        <v>0.11699999999999999</v>
      </c>
      <c r="F27">
        <f t="shared" si="0"/>
        <v>94.813614262560776</v>
      </c>
      <c r="G27">
        <v>20.257524999999998</v>
      </c>
      <c r="H27">
        <f t="shared" si="1"/>
        <v>202.57524999999998</v>
      </c>
      <c r="I27">
        <f t="shared" si="4"/>
        <v>106.82814465811965</v>
      </c>
      <c r="J27" s="2">
        <f t="shared" si="2"/>
        <v>9.3608290511857479</v>
      </c>
    </row>
    <row r="28" spans="1:10" x14ac:dyDescent="0.25">
      <c r="A28">
        <v>34</v>
      </c>
      <c r="B28" s="1"/>
      <c r="C28">
        <v>0.51200000000000001</v>
      </c>
      <c r="D28">
        <v>0.59499999999999997</v>
      </c>
      <c r="E28">
        <f t="shared" si="3"/>
        <v>8.2999999999999963E-2</v>
      </c>
      <c r="F28">
        <f t="shared" si="0"/>
        <v>67.260940032414879</v>
      </c>
      <c r="G28">
        <v>20.455486999999998</v>
      </c>
      <c r="H28">
        <f t="shared" si="1"/>
        <v>204.55486999999999</v>
      </c>
      <c r="I28">
        <f t="shared" si="4"/>
        <v>152.06066842168681</v>
      </c>
      <c r="J28" s="2">
        <f t="shared" si="2"/>
        <v>6.5763225321807184</v>
      </c>
    </row>
    <row r="29" spans="1:10" x14ac:dyDescent="0.25">
      <c r="A29">
        <v>35</v>
      </c>
      <c r="B29" s="1"/>
      <c r="C29">
        <v>0.51800000000000002</v>
      </c>
      <c r="D29">
        <v>0.59499999999999997</v>
      </c>
      <c r="E29">
        <f t="shared" si="3"/>
        <v>7.6999999999999957E-2</v>
      </c>
      <c r="F29">
        <f t="shared" si="0"/>
        <v>62.398703403565605</v>
      </c>
      <c r="G29">
        <v>20.208034499999997</v>
      </c>
      <c r="H29">
        <f t="shared" si="1"/>
        <v>202.08034499999997</v>
      </c>
      <c r="I29">
        <f t="shared" si="4"/>
        <v>161.92671800649356</v>
      </c>
      <c r="J29" s="2">
        <f t="shared" si="2"/>
        <v>6.1756331031170415</v>
      </c>
    </row>
    <row r="30" spans="1:10" x14ac:dyDescent="0.25">
      <c r="A30">
        <v>36</v>
      </c>
      <c r="B30" s="1" t="s">
        <v>13</v>
      </c>
      <c r="C30">
        <v>0.20100000000000001</v>
      </c>
      <c r="D30" s="1">
        <v>0.59599999999999997</v>
      </c>
      <c r="E30">
        <f t="shared" si="3"/>
        <v>0.39499999999999996</v>
      </c>
      <c r="F30">
        <f t="shared" si="0"/>
        <v>320.09724473257694</v>
      </c>
      <c r="G30">
        <v>22.831030999999999</v>
      </c>
      <c r="H30">
        <f t="shared" si="1"/>
        <v>228.31030999999999</v>
      </c>
      <c r="I30">
        <f t="shared" si="4"/>
        <v>35.662648422784812</v>
      </c>
      <c r="J30" s="2">
        <f t="shared" si="2"/>
        <v>28.040542254318428</v>
      </c>
    </row>
    <row r="31" spans="1:10" x14ac:dyDescent="0.25">
      <c r="A31">
        <v>37</v>
      </c>
      <c r="B31" s="1"/>
      <c r="C31">
        <v>0.32200000000000001</v>
      </c>
      <c r="D31">
        <v>0.59599999999999997</v>
      </c>
      <c r="E31">
        <f t="shared" si="3"/>
        <v>0.27399999999999997</v>
      </c>
      <c r="F31">
        <f t="shared" si="0"/>
        <v>222.04213938411669</v>
      </c>
      <c r="G31">
        <v>22.286635499999999</v>
      </c>
      <c r="H31">
        <f t="shared" si="1"/>
        <v>222.866355</v>
      </c>
      <c r="I31">
        <f t="shared" si="4"/>
        <v>50.185598917883212</v>
      </c>
      <c r="J31" s="2">
        <f t="shared" si="2"/>
        <v>19.926034989365416</v>
      </c>
    </row>
    <row r="32" spans="1:10" x14ac:dyDescent="0.25">
      <c r="A32">
        <v>38</v>
      </c>
      <c r="B32" s="1"/>
      <c r="C32">
        <v>0.34499999999999997</v>
      </c>
      <c r="D32">
        <v>0.59599999999999997</v>
      </c>
      <c r="E32">
        <f t="shared" si="3"/>
        <v>0.251</v>
      </c>
      <c r="F32">
        <f t="shared" si="0"/>
        <v>203.4035656401945</v>
      </c>
      <c r="G32">
        <v>22.435106999999999</v>
      </c>
      <c r="H32">
        <f t="shared" si="1"/>
        <v>224.35106999999999</v>
      </c>
      <c r="I32">
        <f t="shared" si="4"/>
        <v>55.1492470876494</v>
      </c>
      <c r="J32" s="2">
        <f t="shared" si="2"/>
        <v>18.132613821738804</v>
      </c>
    </row>
    <row r="33" spans="1:10" x14ac:dyDescent="0.25">
      <c r="A33">
        <v>39</v>
      </c>
      <c r="B33" s="1" t="s">
        <v>14</v>
      </c>
      <c r="C33">
        <v>0.47199999999999998</v>
      </c>
      <c r="D33" s="1">
        <v>0.59499999999999997</v>
      </c>
      <c r="E33">
        <f t="shared" si="3"/>
        <v>0.123</v>
      </c>
      <c r="F33">
        <f t="shared" si="0"/>
        <v>99.67585089141005</v>
      </c>
      <c r="G33">
        <v>20.059563000000004</v>
      </c>
      <c r="H33">
        <f t="shared" si="1"/>
        <v>200.59563000000003</v>
      </c>
      <c r="I33">
        <f t="shared" si="4"/>
        <v>100.62398675609758</v>
      </c>
      <c r="J33" s="2">
        <f t="shared" si="2"/>
        <v>9.9379882693765591</v>
      </c>
    </row>
    <row r="34" spans="1:10" x14ac:dyDescent="0.25">
      <c r="A34">
        <v>40</v>
      </c>
      <c r="B34" s="1"/>
      <c r="C34">
        <v>0.443</v>
      </c>
      <c r="D34" s="3">
        <v>0.59499999999999997</v>
      </c>
      <c r="E34">
        <f t="shared" si="3"/>
        <v>0.15199999999999997</v>
      </c>
      <c r="F34">
        <f t="shared" si="0"/>
        <v>123.1766612641815</v>
      </c>
      <c r="G34">
        <v>20.0100725</v>
      </c>
      <c r="H34">
        <f t="shared" si="1"/>
        <v>200.10072500000001</v>
      </c>
      <c r="I34">
        <f t="shared" si="4"/>
        <v>81.225096924342125</v>
      </c>
      <c r="J34" s="2">
        <f t="shared" si="2"/>
        <v>12.311465764472517</v>
      </c>
    </row>
    <row r="35" spans="1:10" x14ac:dyDescent="0.25">
      <c r="A35">
        <v>41</v>
      </c>
      <c r="B35" s="1"/>
      <c r="C35">
        <v>0.41099999999999998</v>
      </c>
      <c r="D35" s="3">
        <v>0.59499999999999997</v>
      </c>
      <c r="E35">
        <f t="shared" si="3"/>
        <v>0.184</v>
      </c>
      <c r="F35">
        <f t="shared" si="0"/>
        <v>149.10858995137764</v>
      </c>
      <c r="G35">
        <v>21.791730499999996</v>
      </c>
      <c r="H35">
        <f t="shared" si="1"/>
        <v>217.91730499999997</v>
      </c>
      <c r="I35">
        <f t="shared" si="4"/>
        <v>73.073357165760854</v>
      </c>
      <c r="J35" s="2">
        <f t="shared" si="2"/>
        <v>13.68487830293034</v>
      </c>
    </row>
    <row r="36" spans="1:10" x14ac:dyDescent="0.25">
      <c r="A36">
        <v>43</v>
      </c>
      <c r="B36" s="1" t="s">
        <v>15</v>
      </c>
      <c r="C36">
        <v>0.48199999999999998</v>
      </c>
      <c r="D36" s="1">
        <v>0.59499999999999997</v>
      </c>
      <c r="E36">
        <f t="shared" si="3"/>
        <v>0.11299999999999999</v>
      </c>
      <c r="F36">
        <f t="shared" si="0"/>
        <v>91.572123176661265</v>
      </c>
      <c r="G36">
        <v>20.208034499999997</v>
      </c>
      <c r="H36">
        <f t="shared" si="1"/>
        <v>202.08034499999997</v>
      </c>
      <c r="I36">
        <f t="shared" si="4"/>
        <v>110.3394450132743</v>
      </c>
      <c r="J36" s="2">
        <f t="shared" si="2"/>
        <v>9.0629420863925478</v>
      </c>
    </row>
    <row r="37" spans="1:10" x14ac:dyDescent="0.25">
      <c r="A37">
        <v>44</v>
      </c>
      <c r="B37" s="1"/>
      <c r="C37">
        <v>0.51800000000000002</v>
      </c>
      <c r="D37">
        <v>0.59499999999999997</v>
      </c>
      <c r="E37">
        <f t="shared" si="3"/>
        <v>7.6999999999999957E-2</v>
      </c>
      <c r="F37">
        <f t="shared" si="0"/>
        <v>62.398703403565605</v>
      </c>
      <c r="G37">
        <v>21.395806499999999</v>
      </c>
      <c r="H37">
        <f t="shared" si="1"/>
        <v>213.95806499999998</v>
      </c>
      <c r="I37">
        <f t="shared" si="4"/>
        <v>171.44431961688321</v>
      </c>
      <c r="J37" s="2">
        <f t="shared" si="2"/>
        <v>5.8327975067044662</v>
      </c>
    </row>
    <row r="38" spans="1:10" x14ac:dyDescent="0.25">
      <c r="A38">
        <v>45</v>
      </c>
      <c r="B38" s="1"/>
      <c r="C38">
        <v>0.42199999999999999</v>
      </c>
      <c r="D38">
        <v>0.59499999999999997</v>
      </c>
      <c r="E38">
        <f t="shared" si="3"/>
        <v>0.17299999999999999</v>
      </c>
      <c r="F38">
        <f t="shared" si="0"/>
        <v>140.19448946515394</v>
      </c>
      <c r="G38">
        <v>20.603958499999997</v>
      </c>
      <c r="H38">
        <f t="shared" si="1"/>
        <v>206.03958499999999</v>
      </c>
      <c r="I38">
        <f t="shared" si="4"/>
        <v>73.483482049132959</v>
      </c>
      <c r="J38" s="2">
        <f t="shared" si="2"/>
        <v>13.608500469961047</v>
      </c>
    </row>
    <row r="39" spans="1:10" x14ac:dyDescent="0.25">
      <c r="B39" s="1"/>
      <c r="J3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9065-8EB2-4BD6-8FF5-ACC4B59BBB1A}">
  <dimension ref="A1:J39"/>
  <sheetViews>
    <sheetView workbookViewId="0">
      <selection activeCell="J2" sqref="J2:J38"/>
    </sheetView>
  </sheetViews>
  <sheetFormatPr defaultRowHeight="15" x14ac:dyDescent="0.25"/>
  <sheetData>
    <row r="1" spans="1:10" x14ac:dyDescent="0.25">
      <c r="C1" s="1" t="s">
        <v>0</v>
      </c>
      <c r="D1" t="s">
        <v>1</v>
      </c>
      <c r="H1" t="s">
        <v>2</v>
      </c>
      <c r="I1" t="s">
        <v>3</v>
      </c>
    </row>
    <row r="2" spans="1:10" x14ac:dyDescent="0.25">
      <c r="C2" t="s">
        <v>0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J2" s="1" t="s">
        <v>9</v>
      </c>
    </row>
    <row r="3" spans="1:10" x14ac:dyDescent="0.25">
      <c r="A3">
        <v>1</v>
      </c>
      <c r="B3" s="1" t="s">
        <v>10</v>
      </c>
      <c r="C3">
        <v>0.53600000000000003</v>
      </c>
      <c r="D3" s="1">
        <v>0.59599999999999997</v>
      </c>
      <c r="E3">
        <f>D3-C3</f>
        <v>5.9999999999999942E-2</v>
      </c>
      <c r="F3">
        <f>(E3)/1.234*100</f>
        <v>4.8622366288492662</v>
      </c>
      <c r="G3">
        <v>22.039182999999998</v>
      </c>
      <c r="H3">
        <f>(G3*10)</f>
        <v>220.39182999999997</v>
      </c>
      <c r="I3">
        <f>(H3/F3)*50</f>
        <v>2266.3626518333353</v>
      </c>
      <c r="J3" s="2">
        <f>(1000/I3)</f>
        <v>0.44123565096303852</v>
      </c>
    </row>
    <row r="4" spans="1:10" x14ac:dyDescent="0.25">
      <c r="A4">
        <v>2</v>
      </c>
      <c r="B4" s="1"/>
      <c r="C4">
        <v>0.46100000000000002</v>
      </c>
      <c r="D4">
        <v>0.59599999999999997</v>
      </c>
      <c r="E4">
        <f>D4-C4</f>
        <v>0.13499999999999995</v>
      </c>
      <c r="F4">
        <f t="shared" ref="F4:F38" si="0">(E4)/1.234*1000</f>
        <v>109.40032414910856</v>
      </c>
      <c r="G4">
        <v>22.286635499999999</v>
      </c>
      <c r="H4">
        <f t="shared" ref="H4:H38" si="1">(G4*10)</f>
        <v>222.866355</v>
      </c>
      <c r="I4">
        <f>(H4/F4)*50</f>
        <v>101.85817854444448</v>
      </c>
      <c r="J4" s="2">
        <f t="shared" ref="J4:J38" si="2">(1000/I4)</f>
        <v>9.8175719838114226</v>
      </c>
    </row>
    <row r="5" spans="1:10" x14ac:dyDescent="0.25">
      <c r="A5">
        <v>3</v>
      </c>
      <c r="B5" s="1"/>
      <c r="C5">
        <v>0.58099999999999996</v>
      </c>
      <c r="D5">
        <v>0.59599999999999997</v>
      </c>
      <c r="E5">
        <f>D5-C5</f>
        <v>1.5000000000000013E-2</v>
      </c>
      <c r="F5">
        <f t="shared" si="0"/>
        <v>12.155591572123187</v>
      </c>
      <c r="G5">
        <v>21.643258999999997</v>
      </c>
      <c r="H5">
        <f t="shared" si="1"/>
        <v>216.43258999999998</v>
      </c>
      <c r="I5">
        <f>(H5/F5)*50</f>
        <v>890.25938686666586</v>
      </c>
      <c r="J5" s="2">
        <f t="shared" si="2"/>
        <v>1.1232681337060364</v>
      </c>
    </row>
    <row r="6" spans="1:10" x14ac:dyDescent="0.25">
      <c r="A6">
        <v>5</v>
      </c>
      <c r="B6" s="1" t="s">
        <v>11</v>
      </c>
      <c r="C6">
        <v>0.57099999999999995</v>
      </c>
      <c r="D6" s="1">
        <v>0.59599999999999997</v>
      </c>
      <c r="E6">
        <f t="shared" ref="E6:E38" si="3">D6-C6</f>
        <v>2.5000000000000022E-2</v>
      </c>
      <c r="F6">
        <f t="shared" si="0"/>
        <v>20.259319286871978</v>
      </c>
      <c r="G6">
        <v>21.049372999999999</v>
      </c>
      <c r="H6">
        <f t="shared" si="1"/>
        <v>210.49373</v>
      </c>
      <c r="I6">
        <f t="shared" ref="I6:I38" si="4">(H6/F6)*50</f>
        <v>519.49852563999957</v>
      </c>
      <c r="J6" s="2">
        <f t="shared" si="2"/>
        <v>1.9249332782379767</v>
      </c>
    </row>
    <row r="7" spans="1:10" x14ac:dyDescent="0.25">
      <c r="A7">
        <v>6</v>
      </c>
      <c r="B7" s="1"/>
      <c r="C7">
        <v>0.53400000000000003</v>
      </c>
      <c r="D7">
        <v>0.59599999999999997</v>
      </c>
      <c r="E7">
        <f t="shared" si="3"/>
        <v>6.1999999999999944E-2</v>
      </c>
      <c r="F7">
        <f t="shared" si="0"/>
        <v>50.24311183144242</v>
      </c>
      <c r="G7">
        <v>21.494787499999997</v>
      </c>
      <c r="H7">
        <f t="shared" si="1"/>
        <v>214.94787499999998</v>
      </c>
      <c r="I7">
        <f t="shared" si="4"/>
        <v>213.90780463709694</v>
      </c>
      <c r="J7" s="2">
        <f t="shared" si="2"/>
        <v>4.6749112389636256</v>
      </c>
    </row>
    <row r="8" spans="1:10" x14ac:dyDescent="0.25">
      <c r="A8">
        <v>7</v>
      </c>
      <c r="C8">
        <v>0.54400000000000004</v>
      </c>
      <c r="D8">
        <v>0.59599999999999997</v>
      </c>
      <c r="E8">
        <f t="shared" si="3"/>
        <v>5.1999999999999935E-2</v>
      </c>
      <c r="F8">
        <f t="shared" si="0"/>
        <v>42.139384116693627</v>
      </c>
      <c r="G8">
        <v>22.286635499999999</v>
      </c>
      <c r="H8">
        <f t="shared" si="1"/>
        <v>222.866355</v>
      </c>
      <c r="I8">
        <f t="shared" si="4"/>
        <v>264.43950199038494</v>
      </c>
      <c r="J8" s="2">
        <f t="shared" si="2"/>
        <v>3.781583282653286</v>
      </c>
    </row>
    <row r="9" spans="1:10" x14ac:dyDescent="0.25">
      <c r="A9">
        <v>9</v>
      </c>
      <c r="B9" s="1" t="s">
        <v>12</v>
      </c>
      <c r="C9">
        <v>0.53200000000000003</v>
      </c>
      <c r="D9" s="1">
        <v>0.59599999999999997</v>
      </c>
      <c r="E9">
        <f t="shared" si="3"/>
        <v>6.3999999999999946E-2</v>
      </c>
      <c r="F9">
        <f t="shared" si="0"/>
        <v>51.863857374392175</v>
      </c>
      <c r="G9">
        <v>22.187654499999997</v>
      </c>
      <c r="H9">
        <f t="shared" si="1"/>
        <v>221.87654499999996</v>
      </c>
      <c r="I9">
        <f t="shared" si="4"/>
        <v>213.90285666406265</v>
      </c>
      <c r="J9" s="2">
        <f t="shared" si="2"/>
        <v>4.6750193784018208</v>
      </c>
    </row>
    <row r="10" spans="1:10" x14ac:dyDescent="0.25">
      <c r="A10">
        <v>10</v>
      </c>
      <c r="C10">
        <v>0.52200000000000002</v>
      </c>
      <c r="D10">
        <v>0.59599999999999997</v>
      </c>
      <c r="E10">
        <f t="shared" si="3"/>
        <v>7.3999999999999955E-2</v>
      </c>
      <c r="F10">
        <f t="shared" si="0"/>
        <v>59.967585089140968</v>
      </c>
      <c r="G10">
        <v>21.098863499999997</v>
      </c>
      <c r="H10">
        <f t="shared" si="1"/>
        <v>210.98863499999996</v>
      </c>
      <c r="I10">
        <f t="shared" si="4"/>
        <v>175.91890242567575</v>
      </c>
      <c r="J10" s="2">
        <f t="shared" si="2"/>
        <v>5.6844374664200261</v>
      </c>
    </row>
    <row r="11" spans="1:10" x14ac:dyDescent="0.25">
      <c r="A11">
        <v>11</v>
      </c>
      <c r="B11" s="1"/>
      <c r="C11">
        <v>0.56899999999999995</v>
      </c>
      <c r="D11">
        <v>0.59599999999999997</v>
      </c>
      <c r="E11">
        <f t="shared" si="3"/>
        <v>2.7000000000000024E-2</v>
      </c>
      <c r="F11">
        <f t="shared" si="0"/>
        <v>21.880064829821738</v>
      </c>
      <c r="G11">
        <v>22.385616499999998</v>
      </c>
      <c r="H11">
        <f t="shared" si="1"/>
        <v>223.85616499999998</v>
      </c>
      <c r="I11">
        <f t="shared" si="4"/>
        <v>511.55279187036979</v>
      </c>
      <c r="J11" s="2">
        <f t="shared" si="2"/>
        <v>1.9548324550116136</v>
      </c>
    </row>
    <row r="12" spans="1:10" x14ac:dyDescent="0.25">
      <c r="A12">
        <v>13</v>
      </c>
      <c r="B12" s="1" t="s">
        <v>13</v>
      </c>
      <c r="C12">
        <v>0.20399999999999999</v>
      </c>
      <c r="D12" s="1">
        <v>0.59599999999999997</v>
      </c>
      <c r="E12">
        <f t="shared" si="3"/>
        <v>0.39200000000000002</v>
      </c>
      <c r="F12">
        <f t="shared" si="0"/>
        <v>317.66612641815232</v>
      </c>
      <c r="G12">
        <v>22.831030999999999</v>
      </c>
      <c r="H12">
        <f t="shared" si="1"/>
        <v>228.31030999999999</v>
      </c>
      <c r="I12">
        <f t="shared" si="4"/>
        <v>35.935576854591837</v>
      </c>
      <c r="J12" s="2">
        <f t="shared" si="2"/>
        <v>27.827576110614746</v>
      </c>
    </row>
    <row r="13" spans="1:10" x14ac:dyDescent="0.25">
      <c r="A13">
        <v>14</v>
      </c>
      <c r="B13" s="1"/>
      <c r="C13">
        <v>0.23200000000000001</v>
      </c>
      <c r="D13">
        <v>0.59599999999999997</v>
      </c>
      <c r="E13">
        <f t="shared" si="3"/>
        <v>0.36399999999999999</v>
      </c>
      <c r="F13">
        <f t="shared" si="0"/>
        <v>294.97568881685578</v>
      </c>
      <c r="G13">
        <v>22.286635499999999</v>
      </c>
      <c r="H13">
        <f t="shared" si="1"/>
        <v>222.866355</v>
      </c>
      <c r="I13">
        <f t="shared" si="4"/>
        <v>37.777071712912083</v>
      </c>
      <c r="J13" s="2">
        <f t="shared" si="2"/>
        <v>26.471082978573037</v>
      </c>
    </row>
    <row r="14" spans="1:10" x14ac:dyDescent="0.25">
      <c r="A14">
        <v>15</v>
      </c>
      <c r="B14" s="1"/>
      <c r="C14">
        <v>0.22800000000000001</v>
      </c>
      <c r="D14">
        <v>0.59599999999999997</v>
      </c>
      <c r="E14">
        <f t="shared" si="3"/>
        <v>0.36799999999999999</v>
      </c>
      <c r="F14">
        <f t="shared" si="0"/>
        <v>298.21717990275528</v>
      </c>
      <c r="G14">
        <v>22.435106999999999</v>
      </c>
      <c r="H14">
        <f t="shared" si="1"/>
        <v>224.35106999999999</v>
      </c>
      <c r="I14">
        <f t="shared" si="4"/>
        <v>37.615383203804349</v>
      </c>
      <c r="J14" s="2">
        <f t="shared" si="2"/>
        <v>26.584868073306293</v>
      </c>
    </row>
    <row r="15" spans="1:10" x14ac:dyDescent="0.25">
      <c r="A15">
        <v>17</v>
      </c>
      <c r="B15" s="1" t="s">
        <v>14</v>
      </c>
      <c r="C15">
        <v>0.41799999999999998</v>
      </c>
      <c r="D15" s="1">
        <v>0.52800000000000002</v>
      </c>
      <c r="E15">
        <f t="shared" si="3"/>
        <v>0.11000000000000004</v>
      </c>
      <c r="F15">
        <f t="shared" si="0"/>
        <v>89.14100486223667</v>
      </c>
      <c r="G15">
        <v>21.692749499999998</v>
      </c>
      <c r="H15">
        <f t="shared" si="1"/>
        <v>216.92749499999996</v>
      </c>
      <c r="I15">
        <f t="shared" si="4"/>
        <v>121.67660401363629</v>
      </c>
      <c r="J15" s="2">
        <f t="shared" si="2"/>
        <v>8.2185068206532961</v>
      </c>
    </row>
    <row r="16" spans="1:10" x14ac:dyDescent="0.25">
      <c r="A16">
        <v>18</v>
      </c>
      <c r="B16" s="1"/>
      <c r="C16">
        <v>0.40899999999999997</v>
      </c>
      <c r="D16">
        <v>0.52800000000000002</v>
      </c>
      <c r="E16">
        <f t="shared" si="3"/>
        <v>0.11900000000000005</v>
      </c>
      <c r="F16">
        <f t="shared" si="0"/>
        <v>96.434359805510567</v>
      </c>
      <c r="G16">
        <v>20.999882499999998</v>
      </c>
      <c r="H16">
        <f t="shared" si="1"/>
        <v>209.99882499999998</v>
      </c>
      <c r="I16">
        <f t="shared" si="4"/>
        <v>108.88174371848736</v>
      </c>
      <c r="J16" s="2">
        <f t="shared" si="2"/>
        <v>9.1842761315936468</v>
      </c>
    </row>
    <row r="17" spans="1:10" x14ac:dyDescent="0.25">
      <c r="A17">
        <v>19</v>
      </c>
      <c r="B17" s="1"/>
      <c r="C17">
        <v>0.41299999999999998</v>
      </c>
      <c r="D17">
        <v>0.52800000000000002</v>
      </c>
      <c r="E17">
        <f t="shared" si="3"/>
        <v>0.11500000000000005</v>
      </c>
      <c r="F17">
        <f t="shared" si="0"/>
        <v>93.19286871961107</v>
      </c>
      <c r="G17">
        <v>25.750970499999998</v>
      </c>
      <c r="H17">
        <f t="shared" si="1"/>
        <v>257.509705</v>
      </c>
      <c r="I17">
        <f t="shared" si="4"/>
        <v>138.15955476956515</v>
      </c>
      <c r="J17" s="2">
        <f t="shared" si="2"/>
        <v>7.2380082699881987</v>
      </c>
    </row>
    <row r="18" spans="1:10" x14ac:dyDescent="0.25">
      <c r="A18">
        <v>21</v>
      </c>
      <c r="B18" s="1" t="s">
        <v>15</v>
      </c>
      <c r="C18">
        <v>0.46800000000000003</v>
      </c>
      <c r="D18" s="1">
        <v>0.628</v>
      </c>
      <c r="E18">
        <f t="shared" si="3"/>
        <v>0.15999999999999998</v>
      </c>
      <c r="F18">
        <f t="shared" si="0"/>
        <v>129.65964343598051</v>
      </c>
      <c r="G18">
        <v>27.631609499999996</v>
      </c>
      <c r="H18">
        <f t="shared" si="1"/>
        <v>276.31609499999996</v>
      </c>
      <c r="I18">
        <f t="shared" si="4"/>
        <v>106.55439413437502</v>
      </c>
      <c r="J18" s="2">
        <f t="shared" si="2"/>
        <v>9.3848781002771862</v>
      </c>
    </row>
    <row r="19" spans="1:10" x14ac:dyDescent="0.25">
      <c r="A19">
        <v>22</v>
      </c>
      <c r="B19" s="1"/>
      <c r="C19">
        <v>0.498</v>
      </c>
      <c r="D19">
        <v>0.628</v>
      </c>
      <c r="E19">
        <f t="shared" si="3"/>
        <v>0.13</v>
      </c>
      <c r="F19">
        <f t="shared" si="0"/>
        <v>105.3484602917342</v>
      </c>
      <c r="G19">
        <v>21.098863499999997</v>
      </c>
      <c r="H19">
        <f t="shared" si="1"/>
        <v>210.98863499999996</v>
      </c>
      <c r="I19">
        <f t="shared" si="4"/>
        <v>100.13845214999999</v>
      </c>
      <c r="J19" s="2">
        <f t="shared" si="2"/>
        <v>9.9861739274946455</v>
      </c>
    </row>
    <row r="20" spans="1:10" x14ac:dyDescent="0.25">
      <c r="A20">
        <v>23</v>
      </c>
      <c r="B20" s="1"/>
      <c r="C20">
        <v>0.50900000000000001</v>
      </c>
      <c r="D20">
        <v>0.628</v>
      </c>
      <c r="E20">
        <f t="shared" si="3"/>
        <v>0.11899999999999999</v>
      </c>
      <c r="F20">
        <f t="shared" si="0"/>
        <v>96.434359805510525</v>
      </c>
      <c r="G20">
        <v>25.701479999999997</v>
      </c>
      <c r="H20">
        <f t="shared" si="1"/>
        <v>257.01479999999998</v>
      </c>
      <c r="I20">
        <f t="shared" si="4"/>
        <v>133.25893411764707</v>
      </c>
      <c r="J20" s="2">
        <f t="shared" si="2"/>
        <v>7.5041872923668613</v>
      </c>
    </row>
    <row r="21" spans="1:10" x14ac:dyDescent="0.25">
      <c r="A21">
        <v>25</v>
      </c>
      <c r="B21" s="1" t="s">
        <v>10</v>
      </c>
      <c r="C21">
        <v>0.434</v>
      </c>
      <c r="D21" s="1">
        <v>0.48399999999999999</v>
      </c>
      <c r="E21">
        <f t="shared" si="3"/>
        <v>4.9999999999999989E-2</v>
      </c>
      <c r="F21">
        <f t="shared" si="0"/>
        <v>40.518638573743914</v>
      </c>
      <c r="G21">
        <v>22.583578499999998</v>
      </c>
      <c r="H21">
        <f t="shared" si="1"/>
        <v>225.83578499999999</v>
      </c>
      <c r="I21">
        <f t="shared" si="4"/>
        <v>278.68135869000008</v>
      </c>
      <c r="J21" s="2">
        <f t="shared" si="2"/>
        <v>3.5883275605541356</v>
      </c>
    </row>
    <row r="22" spans="1:10" x14ac:dyDescent="0.25">
      <c r="A22">
        <v>26</v>
      </c>
      <c r="C22">
        <v>0.39900000000000002</v>
      </c>
      <c r="D22">
        <v>0.48399999999999999</v>
      </c>
      <c r="E22">
        <f t="shared" si="3"/>
        <v>8.4999999999999964E-2</v>
      </c>
      <c r="F22">
        <f t="shared" si="0"/>
        <v>68.881685575364642</v>
      </c>
      <c r="G22">
        <v>20.603958499999997</v>
      </c>
      <c r="H22">
        <f t="shared" si="1"/>
        <v>206.03958499999999</v>
      </c>
      <c r="I22">
        <f t="shared" si="4"/>
        <v>149.56049875882357</v>
      </c>
      <c r="J22" s="2">
        <f t="shared" si="2"/>
        <v>6.6862574563392414</v>
      </c>
    </row>
    <row r="23" spans="1:10" x14ac:dyDescent="0.25">
      <c r="A23">
        <v>27</v>
      </c>
      <c r="B23" s="1"/>
      <c r="C23">
        <v>0.42399999999999999</v>
      </c>
      <c r="D23">
        <v>0.48399999999999999</v>
      </c>
      <c r="E23">
        <f t="shared" si="3"/>
        <v>0.06</v>
      </c>
      <c r="F23">
        <f t="shared" si="0"/>
        <v>48.622366288492699</v>
      </c>
      <c r="G23">
        <v>20.208034499999997</v>
      </c>
      <c r="H23">
        <f t="shared" si="1"/>
        <v>202.08034499999997</v>
      </c>
      <c r="I23">
        <f t="shared" si="4"/>
        <v>207.805954775</v>
      </c>
      <c r="J23" s="2">
        <f t="shared" si="2"/>
        <v>4.8121816387925014</v>
      </c>
    </row>
    <row r="24" spans="1:10" x14ac:dyDescent="0.25">
      <c r="A24">
        <v>29</v>
      </c>
      <c r="B24" s="1" t="s">
        <v>16</v>
      </c>
      <c r="C24">
        <v>0.36699999999999999</v>
      </c>
      <c r="D24" s="1">
        <v>0.48399999999999999</v>
      </c>
      <c r="E24">
        <f t="shared" si="3"/>
        <v>0.11699999999999999</v>
      </c>
      <c r="F24">
        <f t="shared" si="0"/>
        <v>94.813614262560776</v>
      </c>
      <c r="G24">
        <v>20.801920500000001</v>
      </c>
      <c r="H24">
        <f t="shared" si="1"/>
        <v>208.019205</v>
      </c>
      <c r="I24">
        <f t="shared" si="4"/>
        <v>109.69901665384616</v>
      </c>
      <c r="J24" s="2">
        <f t="shared" si="2"/>
        <v>9.1158519967000906</v>
      </c>
    </row>
    <row r="25" spans="1:10" x14ac:dyDescent="0.25">
      <c r="A25">
        <v>30</v>
      </c>
      <c r="B25" s="1"/>
      <c r="C25">
        <v>0.40899999999999997</v>
      </c>
      <c r="D25">
        <v>0.48399999999999999</v>
      </c>
      <c r="E25">
        <f t="shared" si="3"/>
        <v>7.5000000000000011E-2</v>
      </c>
      <c r="F25">
        <f t="shared" si="0"/>
        <v>60.777957860615892</v>
      </c>
      <c r="G25">
        <v>20.0100725</v>
      </c>
      <c r="H25">
        <f t="shared" si="1"/>
        <v>200.10072500000001</v>
      </c>
      <c r="I25">
        <f t="shared" si="4"/>
        <v>164.61619643333333</v>
      </c>
      <c r="J25" s="2">
        <f t="shared" si="2"/>
        <v>6.0747363969436776</v>
      </c>
    </row>
    <row r="26" spans="1:10" x14ac:dyDescent="0.25">
      <c r="A26">
        <v>31</v>
      </c>
      <c r="B26" s="1"/>
      <c r="C26">
        <v>0.38600000000000001</v>
      </c>
      <c r="D26">
        <v>0.48399999999999999</v>
      </c>
      <c r="E26">
        <f t="shared" si="3"/>
        <v>9.7999999999999976E-2</v>
      </c>
      <c r="F26">
        <f t="shared" si="0"/>
        <v>79.416531604538065</v>
      </c>
      <c r="G26">
        <v>20.702939499999999</v>
      </c>
      <c r="H26">
        <f t="shared" si="1"/>
        <v>207.02939499999999</v>
      </c>
      <c r="I26">
        <f t="shared" si="4"/>
        <v>130.34401705612248</v>
      </c>
      <c r="J26" s="2">
        <f t="shared" si="2"/>
        <v>7.6720053791914973</v>
      </c>
    </row>
    <row r="27" spans="1:10" x14ac:dyDescent="0.25">
      <c r="A27">
        <v>33</v>
      </c>
      <c r="B27" s="1" t="s">
        <v>12</v>
      </c>
      <c r="C27">
        <v>0.46400000000000002</v>
      </c>
      <c r="D27" s="1">
        <v>0.59499999999999997</v>
      </c>
      <c r="E27">
        <f t="shared" si="3"/>
        <v>0.13099999999999995</v>
      </c>
      <c r="F27">
        <f t="shared" si="0"/>
        <v>106.15883306320904</v>
      </c>
      <c r="G27">
        <v>20.257524999999998</v>
      </c>
      <c r="H27">
        <f t="shared" si="1"/>
        <v>202.57524999999998</v>
      </c>
      <c r="I27">
        <f t="shared" si="4"/>
        <v>95.411396374045822</v>
      </c>
      <c r="J27" s="2">
        <f t="shared" si="2"/>
        <v>10.480928253891731</v>
      </c>
    </row>
    <row r="28" spans="1:10" x14ac:dyDescent="0.25">
      <c r="A28">
        <v>34</v>
      </c>
      <c r="B28" s="1"/>
      <c r="C28">
        <v>0.51100000000000001</v>
      </c>
      <c r="D28">
        <v>0.59499999999999997</v>
      </c>
      <c r="E28">
        <f t="shared" si="3"/>
        <v>8.3999999999999964E-2</v>
      </c>
      <c r="F28">
        <f t="shared" si="0"/>
        <v>68.071312803889754</v>
      </c>
      <c r="G28">
        <v>20.455486999999998</v>
      </c>
      <c r="H28">
        <f t="shared" si="1"/>
        <v>204.55486999999999</v>
      </c>
      <c r="I28">
        <f t="shared" si="4"/>
        <v>150.2504223690477</v>
      </c>
      <c r="J28" s="2">
        <f t="shared" si="2"/>
        <v>6.6555553337732567</v>
      </c>
    </row>
    <row r="29" spans="1:10" x14ac:dyDescent="0.25">
      <c r="A29">
        <v>35</v>
      </c>
      <c r="B29" s="1"/>
      <c r="C29">
        <v>0.52100000000000002</v>
      </c>
      <c r="D29">
        <v>0.59499999999999997</v>
      </c>
      <c r="E29">
        <f t="shared" si="3"/>
        <v>7.3999999999999955E-2</v>
      </c>
      <c r="F29">
        <f t="shared" si="0"/>
        <v>59.967585089140968</v>
      </c>
      <c r="G29">
        <v>20.208034499999997</v>
      </c>
      <c r="H29">
        <f t="shared" si="1"/>
        <v>202.08034499999997</v>
      </c>
      <c r="I29">
        <f t="shared" si="4"/>
        <v>168.49131468243252</v>
      </c>
      <c r="J29" s="2">
        <f t="shared" si="2"/>
        <v>5.9350240211774157</v>
      </c>
    </row>
    <row r="30" spans="1:10" x14ac:dyDescent="0.25">
      <c r="A30">
        <v>36</v>
      </c>
      <c r="B30" s="1" t="s">
        <v>13</v>
      </c>
      <c r="C30">
        <v>0.19800000000000001</v>
      </c>
      <c r="D30" s="1">
        <v>0.59599999999999997</v>
      </c>
      <c r="E30">
        <f t="shared" si="3"/>
        <v>0.39799999999999996</v>
      </c>
      <c r="F30">
        <f t="shared" si="0"/>
        <v>322.52836304700162</v>
      </c>
      <c r="G30">
        <v>22.831030999999999</v>
      </c>
      <c r="H30">
        <f t="shared" si="1"/>
        <v>228.31030999999999</v>
      </c>
      <c r="I30">
        <f t="shared" si="4"/>
        <v>35.393834489949747</v>
      </c>
      <c r="J30" s="2">
        <f t="shared" si="2"/>
        <v>28.253508398022117</v>
      </c>
    </row>
    <row r="31" spans="1:10" x14ac:dyDescent="0.25">
      <c r="A31">
        <v>37</v>
      </c>
      <c r="B31" s="1"/>
      <c r="C31">
        <v>0.34200000000000003</v>
      </c>
      <c r="D31">
        <v>0.59599999999999997</v>
      </c>
      <c r="E31">
        <f t="shared" si="3"/>
        <v>0.25399999999999995</v>
      </c>
      <c r="F31">
        <f t="shared" si="0"/>
        <v>205.83468395461909</v>
      </c>
      <c r="G31">
        <v>22.286635499999999</v>
      </c>
      <c r="H31">
        <f t="shared" si="1"/>
        <v>222.866355</v>
      </c>
      <c r="I31">
        <f t="shared" si="4"/>
        <v>54.137220879921266</v>
      </c>
      <c r="J31" s="2">
        <f t="shared" si="2"/>
        <v>18.471579880652609</v>
      </c>
    </row>
    <row r="32" spans="1:10" x14ac:dyDescent="0.25">
      <c r="A32">
        <v>38</v>
      </c>
      <c r="B32" s="1"/>
      <c r="C32">
        <v>0.36199999999999999</v>
      </c>
      <c r="D32">
        <v>0.59599999999999997</v>
      </c>
      <c r="E32">
        <f t="shared" si="3"/>
        <v>0.23399999999999999</v>
      </c>
      <c r="F32">
        <f t="shared" si="0"/>
        <v>189.62722852512155</v>
      </c>
      <c r="G32">
        <v>22.435106999999999</v>
      </c>
      <c r="H32">
        <f t="shared" si="1"/>
        <v>224.35106999999999</v>
      </c>
      <c r="I32">
        <f t="shared" si="4"/>
        <v>59.15581632051282</v>
      </c>
      <c r="J32" s="2">
        <f t="shared" si="2"/>
        <v>16.904508503134981</v>
      </c>
    </row>
    <row r="33" spans="1:10" x14ac:dyDescent="0.25">
      <c r="A33">
        <v>39</v>
      </c>
      <c r="B33" s="1" t="s">
        <v>14</v>
      </c>
      <c r="C33">
        <v>0.47199999999999998</v>
      </c>
      <c r="D33" s="1">
        <v>0.59499999999999997</v>
      </c>
      <c r="E33">
        <f t="shared" si="3"/>
        <v>0.123</v>
      </c>
      <c r="F33">
        <f t="shared" si="0"/>
        <v>99.67585089141005</v>
      </c>
      <c r="G33">
        <v>20.059563000000004</v>
      </c>
      <c r="H33">
        <f t="shared" si="1"/>
        <v>200.59563000000003</v>
      </c>
      <c r="I33">
        <f t="shared" si="4"/>
        <v>100.62398675609758</v>
      </c>
      <c r="J33" s="2">
        <f t="shared" si="2"/>
        <v>9.9379882693765591</v>
      </c>
    </row>
    <row r="34" spans="1:10" x14ac:dyDescent="0.25">
      <c r="A34">
        <v>40</v>
      </c>
      <c r="B34" s="1"/>
      <c r="C34">
        <v>0.443</v>
      </c>
      <c r="D34" s="3">
        <v>0.59499999999999997</v>
      </c>
      <c r="E34">
        <f t="shared" si="3"/>
        <v>0.15199999999999997</v>
      </c>
      <c r="F34">
        <f t="shared" si="0"/>
        <v>123.1766612641815</v>
      </c>
      <c r="G34">
        <v>20.0100725</v>
      </c>
      <c r="H34">
        <f t="shared" si="1"/>
        <v>200.10072500000001</v>
      </c>
      <c r="I34">
        <f t="shared" si="4"/>
        <v>81.225096924342125</v>
      </c>
      <c r="J34" s="2">
        <f t="shared" si="2"/>
        <v>12.311465764472517</v>
      </c>
    </row>
    <row r="35" spans="1:10" x14ac:dyDescent="0.25">
      <c r="A35">
        <v>41</v>
      </c>
      <c r="B35" s="1"/>
      <c r="C35">
        <v>0.41099999999999998</v>
      </c>
      <c r="D35" s="3">
        <v>0.59499999999999997</v>
      </c>
      <c r="E35">
        <f t="shared" si="3"/>
        <v>0.184</v>
      </c>
      <c r="F35">
        <f t="shared" si="0"/>
        <v>149.10858995137764</v>
      </c>
      <c r="G35">
        <v>21.791730499999996</v>
      </c>
      <c r="H35">
        <f t="shared" si="1"/>
        <v>217.91730499999997</v>
      </c>
      <c r="I35">
        <f t="shared" si="4"/>
        <v>73.073357165760854</v>
      </c>
      <c r="J35" s="2">
        <f t="shared" si="2"/>
        <v>13.68487830293034</v>
      </c>
    </row>
    <row r="36" spans="1:10" x14ac:dyDescent="0.25">
      <c r="A36">
        <v>43</v>
      </c>
      <c r="B36" s="1" t="s">
        <v>15</v>
      </c>
      <c r="C36">
        <v>0.48199999999999998</v>
      </c>
      <c r="D36" s="1">
        <v>0.59499999999999997</v>
      </c>
      <c r="E36">
        <f t="shared" si="3"/>
        <v>0.11299999999999999</v>
      </c>
      <c r="F36">
        <f t="shared" si="0"/>
        <v>91.572123176661265</v>
      </c>
      <c r="G36">
        <v>20.208034499999997</v>
      </c>
      <c r="H36">
        <f t="shared" si="1"/>
        <v>202.08034499999997</v>
      </c>
      <c r="I36">
        <f t="shared" si="4"/>
        <v>110.3394450132743</v>
      </c>
      <c r="J36" s="2">
        <f t="shared" si="2"/>
        <v>9.0629420863925478</v>
      </c>
    </row>
    <row r="37" spans="1:10" x14ac:dyDescent="0.25">
      <c r="A37">
        <v>44</v>
      </c>
      <c r="B37" s="1"/>
      <c r="C37">
        <v>0.51800000000000002</v>
      </c>
      <c r="D37">
        <v>0.59499999999999997</v>
      </c>
      <c r="E37">
        <f t="shared" si="3"/>
        <v>7.6999999999999957E-2</v>
      </c>
      <c r="F37">
        <f t="shared" si="0"/>
        <v>62.398703403565605</v>
      </c>
      <c r="G37">
        <v>21.395806499999999</v>
      </c>
      <c r="H37">
        <f t="shared" si="1"/>
        <v>213.95806499999998</v>
      </c>
      <c r="I37">
        <f t="shared" si="4"/>
        <v>171.44431961688321</v>
      </c>
      <c r="J37" s="2">
        <f t="shared" si="2"/>
        <v>5.8327975067044662</v>
      </c>
    </row>
    <row r="38" spans="1:10" x14ac:dyDescent="0.25">
      <c r="A38">
        <v>45</v>
      </c>
      <c r="B38" s="1"/>
      <c r="C38">
        <v>0.42199999999999999</v>
      </c>
      <c r="D38">
        <v>0.59499999999999997</v>
      </c>
      <c r="E38">
        <f t="shared" si="3"/>
        <v>0.17299999999999999</v>
      </c>
      <c r="F38">
        <f t="shared" si="0"/>
        <v>140.19448946515394</v>
      </c>
      <c r="G38">
        <v>20.603958499999997</v>
      </c>
      <c r="H38">
        <f t="shared" si="1"/>
        <v>206.03958499999999</v>
      </c>
      <c r="I38">
        <f t="shared" si="4"/>
        <v>73.483482049132959</v>
      </c>
      <c r="J38" s="2">
        <f t="shared" si="2"/>
        <v>13.608500469961047</v>
      </c>
    </row>
    <row r="39" spans="1:10" x14ac:dyDescent="0.25">
      <c r="A39">
        <v>46</v>
      </c>
      <c r="B39" s="1"/>
      <c r="J3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2069-7206-48DE-8AE7-E948C19484B4}">
  <dimension ref="A1:J39"/>
  <sheetViews>
    <sheetView workbookViewId="0">
      <selection activeCell="J2" sqref="J2:J38"/>
    </sheetView>
  </sheetViews>
  <sheetFormatPr defaultRowHeight="15" x14ac:dyDescent="0.25"/>
  <sheetData>
    <row r="1" spans="1:10" x14ac:dyDescent="0.25">
      <c r="C1" s="1" t="s">
        <v>0</v>
      </c>
      <c r="D1" t="s">
        <v>1</v>
      </c>
      <c r="H1" t="s">
        <v>2</v>
      </c>
      <c r="I1" t="s">
        <v>3</v>
      </c>
    </row>
    <row r="2" spans="1:10" x14ac:dyDescent="0.25">
      <c r="C2" t="s">
        <v>0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J2" s="1" t="s">
        <v>9</v>
      </c>
    </row>
    <row r="3" spans="1:10" x14ac:dyDescent="0.25">
      <c r="A3">
        <v>1</v>
      </c>
      <c r="B3" s="1" t="s">
        <v>10</v>
      </c>
      <c r="C3">
        <v>0.45600000000000002</v>
      </c>
      <c r="D3" s="1">
        <v>0.59599999999999997</v>
      </c>
      <c r="E3">
        <f>D3-C3</f>
        <v>0.13999999999999996</v>
      </c>
      <c r="F3">
        <f>(E3)/1.234*100</f>
        <v>11.345218800648295</v>
      </c>
      <c r="G3">
        <v>22.039182999999998</v>
      </c>
      <c r="H3">
        <f>(G3*10)</f>
        <v>220.39182999999997</v>
      </c>
      <c r="I3">
        <f>(H3/F3)*50</f>
        <v>971.29827935714297</v>
      </c>
      <c r="J3" s="2">
        <f>(1000/I3)</f>
        <v>1.0295498522470907</v>
      </c>
    </row>
    <row r="4" spans="1:10" x14ac:dyDescent="0.25">
      <c r="A4">
        <v>2</v>
      </c>
      <c r="B4" s="1"/>
      <c r="C4">
        <v>0.50900000000000001</v>
      </c>
      <c r="D4">
        <v>0.59599999999999997</v>
      </c>
      <c r="E4">
        <f>D4-C4</f>
        <v>8.6999999999999966E-2</v>
      </c>
      <c r="F4">
        <f t="shared" ref="F4:F38" si="0">(E4)/1.234*1000</f>
        <v>70.502431118314405</v>
      </c>
      <c r="G4">
        <v>22.286635499999999</v>
      </c>
      <c r="H4">
        <f t="shared" ref="H4:H38" si="1">(G4*10)</f>
        <v>222.866355</v>
      </c>
      <c r="I4">
        <f>(H4/F4)*50</f>
        <v>158.0557942931035</v>
      </c>
      <c r="J4" s="2">
        <f t="shared" ref="J4:J38" si="2">(1000/I4)</f>
        <v>6.3268797229006957</v>
      </c>
    </row>
    <row r="5" spans="1:10" x14ac:dyDescent="0.25">
      <c r="A5">
        <v>3</v>
      </c>
      <c r="B5" s="1"/>
      <c r="C5">
        <v>0.56699999999999995</v>
      </c>
      <c r="D5">
        <v>0.59599999999999997</v>
      </c>
      <c r="E5">
        <f>D5-C5</f>
        <v>2.9000000000000026E-2</v>
      </c>
      <c r="F5">
        <f t="shared" si="0"/>
        <v>23.500810372771493</v>
      </c>
      <c r="G5">
        <v>21.643258999999997</v>
      </c>
      <c r="H5">
        <f t="shared" si="1"/>
        <v>216.43258999999998</v>
      </c>
      <c r="I5">
        <f>(H5/F5)*50</f>
        <v>460.47899320689618</v>
      </c>
      <c r="J5" s="2">
        <f t="shared" si="2"/>
        <v>2.1716517251650034</v>
      </c>
    </row>
    <row r="6" spans="1:10" x14ac:dyDescent="0.25">
      <c r="A6">
        <v>5</v>
      </c>
      <c r="B6" s="1" t="s">
        <v>11</v>
      </c>
      <c r="C6">
        <v>0.56999999999999995</v>
      </c>
      <c r="D6" s="1">
        <v>0.59599999999999997</v>
      </c>
      <c r="E6">
        <f t="shared" ref="E6:E38" si="3">D6-C6</f>
        <v>2.6000000000000023E-2</v>
      </c>
      <c r="F6">
        <f t="shared" si="0"/>
        <v>21.06969205834686</v>
      </c>
      <c r="G6">
        <v>21.049372999999999</v>
      </c>
      <c r="H6">
        <f t="shared" si="1"/>
        <v>210.49373</v>
      </c>
      <c r="I6">
        <f t="shared" ref="I6:I38" si="4">(H6/F6)*50</f>
        <v>499.51781311538417</v>
      </c>
      <c r="J6" s="2">
        <f t="shared" si="2"/>
        <v>2.0019306093674958</v>
      </c>
    </row>
    <row r="7" spans="1:10" x14ac:dyDescent="0.25">
      <c r="A7">
        <v>6</v>
      </c>
      <c r="B7" s="1"/>
      <c r="C7">
        <v>0.53400000000000003</v>
      </c>
      <c r="D7">
        <v>0.59599999999999997</v>
      </c>
      <c r="E7">
        <f t="shared" si="3"/>
        <v>6.1999999999999944E-2</v>
      </c>
      <c r="F7">
        <f t="shared" si="0"/>
        <v>50.24311183144242</v>
      </c>
      <c r="G7">
        <v>21.494787499999997</v>
      </c>
      <c r="H7">
        <f t="shared" si="1"/>
        <v>214.94787499999998</v>
      </c>
      <c r="I7">
        <f t="shared" si="4"/>
        <v>213.90780463709694</v>
      </c>
      <c r="J7" s="2">
        <f t="shared" si="2"/>
        <v>4.6749112389636256</v>
      </c>
    </row>
    <row r="8" spans="1:10" x14ac:dyDescent="0.25">
      <c r="A8">
        <v>7</v>
      </c>
      <c r="C8">
        <v>0.54500000000000004</v>
      </c>
      <c r="D8">
        <v>0.59599999999999997</v>
      </c>
      <c r="E8">
        <f t="shared" si="3"/>
        <v>5.0999999999999934E-2</v>
      </c>
      <c r="F8">
        <f t="shared" si="0"/>
        <v>41.329011345218746</v>
      </c>
      <c r="G8">
        <v>22.286635499999999</v>
      </c>
      <c r="H8">
        <f t="shared" si="1"/>
        <v>222.866355</v>
      </c>
      <c r="I8">
        <f t="shared" si="4"/>
        <v>269.62459026470623</v>
      </c>
      <c r="J8" s="2">
        <f t="shared" si="2"/>
        <v>3.7088605272176456</v>
      </c>
    </row>
    <row r="9" spans="1:10" x14ac:dyDescent="0.25">
      <c r="A9">
        <v>9</v>
      </c>
      <c r="B9" s="1" t="s">
        <v>12</v>
      </c>
      <c r="C9">
        <v>0.54900000000000004</v>
      </c>
      <c r="D9" s="1">
        <v>0.59599999999999997</v>
      </c>
      <c r="E9">
        <f t="shared" si="3"/>
        <v>4.6999999999999931E-2</v>
      </c>
      <c r="F9">
        <f t="shared" si="0"/>
        <v>38.087520259319234</v>
      </c>
      <c r="G9">
        <v>22.187654499999997</v>
      </c>
      <c r="H9">
        <f t="shared" si="1"/>
        <v>221.87654499999996</v>
      </c>
      <c r="I9">
        <f t="shared" si="4"/>
        <v>291.27197503191525</v>
      </c>
      <c r="J9" s="2">
        <f t="shared" si="2"/>
        <v>3.4332173560138357</v>
      </c>
    </row>
    <row r="10" spans="1:10" x14ac:dyDescent="0.25">
      <c r="A10">
        <v>10</v>
      </c>
      <c r="C10">
        <v>0.57099999999999995</v>
      </c>
      <c r="D10">
        <v>0.59599999999999997</v>
      </c>
      <c r="E10">
        <f t="shared" si="3"/>
        <v>2.5000000000000022E-2</v>
      </c>
      <c r="F10">
        <f t="shared" si="0"/>
        <v>20.259319286871978</v>
      </c>
      <c r="G10">
        <v>21.098863499999997</v>
      </c>
      <c r="H10">
        <f t="shared" si="1"/>
        <v>210.98863499999996</v>
      </c>
      <c r="I10">
        <f t="shared" si="4"/>
        <v>520.7199511799995</v>
      </c>
      <c r="J10" s="2">
        <f t="shared" si="2"/>
        <v>1.9204180629797412</v>
      </c>
    </row>
    <row r="11" spans="1:10" x14ac:dyDescent="0.25">
      <c r="A11">
        <v>11</v>
      </c>
      <c r="B11" s="1"/>
      <c r="C11">
        <v>0.57299999999999995</v>
      </c>
      <c r="D11">
        <v>0.59599999999999997</v>
      </c>
      <c r="E11">
        <f t="shared" si="3"/>
        <v>2.300000000000002E-2</v>
      </c>
      <c r="F11">
        <f t="shared" si="0"/>
        <v>18.638573743922223</v>
      </c>
      <c r="G11">
        <v>22.385616499999998</v>
      </c>
      <c r="H11">
        <f t="shared" si="1"/>
        <v>223.85616499999998</v>
      </c>
      <c r="I11">
        <f t="shared" si="4"/>
        <v>600.51849480434726</v>
      </c>
      <c r="J11" s="2">
        <f t="shared" si="2"/>
        <v>1.6652276468617446</v>
      </c>
    </row>
    <row r="12" spans="1:10" x14ac:dyDescent="0.25">
      <c r="A12">
        <v>13</v>
      </c>
      <c r="B12" s="1" t="s">
        <v>13</v>
      </c>
      <c r="C12">
        <v>0.214</v>
      </c>
      <c r="D12" s="1">
        <v>0.59599999999999997</v>
      </c>
      <c r="E12">
        <f t="shared" si="3"/>
        <v>0.38200000000000001</v>
      </c>
      <c r="F12">
        <f t="shared" si="0"/>
        <v>309.56239870340357</v>
      </c>
      <c r="G12">
        <v>22.831030999999999</v>
      </c>
      <c r="H12">
        <f t="shared" si="1"/>
        <v>228.31030999999999</v>
      </c>
      <c r="I12">
        <f t="shared" si="4"/>
        <v>36.876298761780099</v>
      </c>
      <c r="J12" s="2">
        <f t="shared" si="2"/>
        <v>27.117688964935802</v>
      </c>
    </row>
    <row r="13" spans="1:10" x14ac:dyDescent="0.25">
      <c r="A13">
        <v>14</v>
      </c>
      <c r="B13" s="1"/>
      <c r="C13">
        <v>0.23100000000000001</v>
      </c>
      <c r="D13">
        <v>0.59599999999999997</v>
      </c>
      <c r="E13">
        <f t="shared" si="3"/>
        <v>0.36499999999999999</v>
      </c>
      <c r="F13">
        <f t="shared" si="0"/>
        <v>295.78606158833065</v>
      </c>
      <c r="G13">
        <v>22.286635499999999</v>
      </c>
      <c r="H13">
        <f t="shared" si="1"/>
        <v>222.866355</v>
      </c>
      <c r="I13">
        <f t="shared" si="4"/>
        <v>37.673572886301365</v>
      </c>
      <c r="J13" s="2">
        <f t="shared" si="2"/>
        <v>26.543805734008679</v>
      </c>
    </row>
    <row r="14" spans="1:10" x14ac:dyDescent="0.25">
      <c r="A14">
        <v>15</v>
      </c>
      <c r="B14" s="1"/>
      <c r="C14">
        <v>0.23200000000000001</v>
      </c>
      <c r="D14">
        <v>0.59599999999999997</v>
      </c>
      <c r="E14">
        <f t="shared" si="3"/>
        <v>0.36399999999999999</v>
      </c>
      <c r="F14">
        <f t="shared" si="0"/>
        <v>294.97568881685578</v>
      </c>
      <c r="G14">
        <v>22.435106999999999</v>
      </c>
      <c r="H14">
        <f t="shared" si="1"/>
        <v>224.35106999999999</v>
      </c>
      <c r="I14">
        <f t="shared" si="4"/>
        <v>38.028739063186805</v>
      </c>
      <c r="J14" s="2">
        <f t="shared" si="2"/>
        <v>26.295902115987751</v>
      </c>
    </row>
    <row r="15" spans="1:10" x14ac:dyDescent="0.25">
      <c r="A15">
        <v>17</v>
      </c>
      <c r="B15" s="1" t="s">
        <v>14</v>
      </c>
      <c r="C15">
        <v>0.40400000000000003</v>
      </c>
      <c r="D15" s="1">
        <v>0.52800000000000002</v>
      </c>
      <c r="E15">
        <f t="shared" si="3"/>
        <v>0.124</v>
      </c>
      <c r="F15">
        <f t="shared" si="0"/>
        <v>100.48622366288492</v>
      </c>
      <c r="G15">
        <v>21.692749499999998</v>
      </c>
      <c r="H15">
        <f t="shared" si="1"/>
        <v>216.92749499999996</v>
      </c>
      <c r="I15">
        <f t="shared" si="4"/>
        <v>107.93892291532256</v>
      </c>
      <c r="J15" s="2">
        <f t="shared" si="2"/>
        <v>9.2644985978273464</v>
      </c>
    </row>
    <row r="16" spans="1:10" x14ac:dyDescent="0.25">
      <c r="A16">
        <v>18</v>
      </c>
      <c r="B16" s="1"/>
      <c r="C16">
        <v>0.39700000000000002</v>
      </c>
      <c r="D16">
        <v>0.52800000000000002</v>
      </c>
      <c r="E16">
        <f t="shared" si="3"/>
        <v>0.13100000000000001</v>
      </c>
      <c r="F16">
        <f t="shared" si="0"/>
        <v>106.15883306320909</v>
      </c>
      <c r="G16">
        <v>20.999882499999998</v>
      </c>
      <c r="H16">
        <f t="shared" si="1"/>
        <v>209.99882499999998</v>
      </c>
      <c r="I16">
        <f t="shared" si="4"/>
        <v>98.907843530534336</v>
      </c>
      <c r="J16" s="2">
        <f t="shared" si="2"/>
        <v>10.11042162385519</v>
      </c>
    </row>
    <row r="17" spans="1:10" x14ac:dyDescent="0.25">
      <c r="A17">
        <v>19</v>
      </c>
      <c r="B17" s="1"/>
      <c r="C17">
        <v>0.40300000000000002</v>
      </c>
      <c r="D17">
        <v>0.52800000000000002</v>
      </c>
      <c r="E17">
        <f t="shared" si="3"/>
        <v>0.125</v>
      </c>
      <c r="F17">
        <f t="shared" si="0"/>
        <v>101.2965964343598</v>
      </c>
      <c r="G17">
        <v>25.750970499999998</v>
      </c>
      <c r="H17">
        <f t="shared" si="1"/>
        <v>257.509705</v>
      </c>
      <c r="I17">
        <f t="shared" si="4"/>
        <v>127.10679038800001</v>
      </c>
      <c r="J17" s="2">
        <f t="shared" si="2"/>
        <v>7.8674002934654288</v>
      </c>
    </row>
    <row r="18" spans="1:10" x14ac:dyDescent="0.25">
      <c r="A18">
        <v>21</v>
      </c>
      <c r="B18" s="1" t="s">
        <v>15</v>
      </c>
      <c r="C18">
        <v>0.497</v>
      </c>
      <c r="D18" s="1">
        <v>0.628</v>
      </c>
      <c r="E18">
        <f t="shared" si="3"/>
        <v>0.13100000000000001</v>
      </c>
      <c r="F18">
        <f t="shared" si="0"/>
        <v>106.15883306320909</v>
      </c>
      <c r="G18">
        <v>27.631609499999996</v>
      </c>
      <c r="H18">
        <f t="shared" si="1"/>
        <v>276.31609499999996</v>
      </c>
      <c r="I18">
        <f t="shared" si="4"/>
        <v>130.14277146183201</v>
      </c>
      <c r="J18" s="2">
        <f t="shared" si="2"/>
        <v>7.6838689446019508</v>
      </c>
    </row>
    <row r="19" spans="1:10" x14ac:dyDescent="0.25">
      <c r="A19">
        <v>22</v>
      </c>
      <c r="B19" s="1"/>
      <c r="C19">
        <v>0.51100000000000001</v>
      </c>
      <c r="D19">
        <v>0.628</v>
      </c>
      <c r="E19">
        <f t="shared" si="3"/>
        <v>0.11699999999999999</v>
      </c>
      <c r="F19">
        <f t="shared" si="0"/>
        <v>94.813614262560776</v>
      </c>
      <c r="G19">
        <v>21.098863499999997</v>
      </c>
      <c r="H19">
        <f t="shared" si="1"/>
        <v>210.98863499999996</v>
      </c>
      <c r="I19">
        <f t="shared" si="4"/>
        <v>111.26494683333333</v>
      </c>
      <c r="J19" s="2">
        <f t="shared" si="2"/>
        <v>8.9875565347451811</v>
      </c>
    </row>
    <row r="20" spans="1:10" x14ac:dyDescent="0.25">
      <c r="A20">
        <v>23</v>
      </c>
      <c r="B20" s="1"/>
      <c r="C20">
        <v>0.52300000000000002</v>
      </c>
      <c r="D20">
        <v>0.628</v>
      </c>
      <c r="E20">
        <f t="shared" si="3"/>
        <v>0.10499999999999998</v>
      </c>
      <c r="F20">
        <f t="shared" si="0"/>
        <v>85.089141004862228</v>
      </c>
      <c r="G20">
        <v>25.701479999999997</v>
      </c>
      <c r="H20">
        <f t="shared" si="1"/>
        <v>257.01479999999998</v>
      </c>
      <c r="I20">
        <f t="shared" si="4"/>
        <v>151.026792</v>
      </c>
      <c r="J20" s="2">
        <f t="shared" si="2"/>
        <v>6.6213417285589964</v>
      </c>
    </row>
    <row r="21" spans="1:10" x14ac:dyDescent="0.25">
      <c r="A21">
        <v>25</v>
      </c>
      <c r="B21" s="1" t="s">
        <v>10</v>
      </c>
      <c r="C21">
        <v>0.44500000000000001</v>
      </c>
      <c r="D21" s="1">
        <v>0.48399999999999999</v>
      </c>
      <c r="E21">
        <f t="shared" si="3"/>
        <v>3.8999999999999979E-2</v>
      </c>
      <c r="F21">
        <f t="shared" si="0"/>
        <v>31.604538087520243</v>
      </c>
      <c r="G21">
        <v>22.583578499999998</v>
      </c>
      <c r="H21">
        <f t="shared" si="1"/>
        <v>225.83578499999999</v>
      </c>
      <c r="I21">
        <f t="shared" si="4"/>
        <v>357.28379319230783</v>
      </c>
      <c r="J21" s="2">
        <f t="shared" si="2"/>
        <v>2.7988954972322255</v>
      </c>
    </row>
    <row r="22" spans="1:10" x14ac:dyDescent="0.25">
      <c r="A22">
        <v>26</v>
      </c>
      <c r="C22">
        <v>0.40200000000000002</v>
      </c>
      <c r="D22">
        <v>0.48399999999999999</v>
      </c>
      <c r="E22">
        <f t="shared" si="3"/>
        <v>8.1999999999999962E-2</v>
      </c>
      <c r="F22">
        <f t="shared" si="0"/>
        <v>66.450567260940005</v>
      </c>
      <c r="G22">
        <v>20.603958499999997</v>
      </c>
      <c r="H22">
        <f t="shared" si="1"/>
        <v>206.03958499999999</v>
      </c>
      <c r="I22">
        <f t="shared" si="4"/>
        <v>155.03222432317079</v>
      </c>
      <c r="J22" s="2">
        <f t="shared" si="2"/>
        <v>6.4502718990566796</v>
      </c>
    </row>
    <row r="23" spans="1:10" x14ac:dyDescent="0.25">
      <c r="A23">
        <v>27</v>
      </c>
      <c r="B23" s="1"/>
      <c r="C23">
        <v>0.45100000000000001</v>
      </c>
      <c r="D23">
        <v>0.48399999999999999</v>
      </c>
      <c r="E23">
        <f t="shared" si="3"/>
        <v>3.2999999999999974E-2</v>
      </c>
      <c r="F23">
        <f t="shared" si="0"/>
        <v>26.742301458670969</v>
      </c>
      <c r="G23">
        <v>20.208034499999997</v>
      </c>
      <c r="H23">
        <f t="shared" si="1"/>
        <v>202.08034499999997</v>
      </c>
      <c r="I23">
        <f t="shared" si="4"/>
        <v>377.82900868181838</v>
      </c>
      <c r="J23" s="2">
        <f t="shared" si="2"/>
        <v>2.6466999013358747</v>
      </c>
    </row>
    <row r="24" spans="1:10" x14ac:dyDescent="0.25">
      <c r="A24">
        <v>29</v>
      </c>
      <c r="B24" s="1" t="s">
        <v>16</v>
      </c>
      <c r="C24">
        <v>0.36699999999999999</v>
      </c>
      <c r="D24" s="1">
        <v>0.48399999999999999</v>
      </c>
      <c r="E24">
        <f t="shared" si="3"/>
        <v>0.11699999999999999</v>
      </c>
      <c r="F24">
        <f t="shared" si="0"/>
        <v>94.813614262560776</v>
      </c>
      <c r="G24">
        <v>20.801920500000001</v>
      </c>
      <c r="H24">
        <f t="shared" si="1"/>
        <v>208.019205</v>
      </c>
      <c r="I24">
        <f t="shared" si="4"/>
        <v>109.69901665384616</v>
      </c>
      <c r="J24" s="2">
        <f t="shared" si="2"/>
        <v>9.1158519967000906</v>
      </c>
    </row>
    <row r="25" spans="1:10" x14ac:dyDescent="0.25">
      <c r="A25">
        <v>30</v>
      </c>
      <c r="B25" s="1"/>
      <c r="C25">
        <v>0.40899999999999997</v>
      </c>
      <c r="D25">
        <v>0.48399999999999999</v>
      </c>
      <c r="E25">
        <f t="shared" si="3"/>
        <v>7.5000000000000011E-2</v>
      </c>
      <c r="F25">
        <f t="shared" si="0"/>
        <v>60.777957860615892</v>
      </c>
      <c r="G25">
        <v>20.0100725</v>
      </c>
      <c r="H25">
        <f t="shared" si="1"/>
        <v>200.10072500000001</v>
      </c>
      <c r="I25">
        <f t="shared" si="4"/>
        <v>164.61619643333333</v>
      </c>
      <c r="J25" s="2">
        <f t="shared" si="2"/>
        <v>6.0747363969436776</v>
      </c>
    </row>
    <row r="26" spans="1:10" x14ac:dyDescent="0.25">
      <c r="A26">
        <v>31</v>
      </c>
      <c r="B26" s="1"/>
      <c r="C26">
        <v>0.38600000000000001</v>
      </c>
      <c r="D26">
        <v>0.48399999999999999</v>
      </c>
      <c r="E26">
        <f t="shared" si="3"/>
        <v>9.7999999999999976E-2</v>
      </c>
      <c r="F26">
        <f t="shared" si="0"/>
        <v>79.416531604538065</v>
      </c>
      <c r="G26">
        <v>20.702939499999999</v>
      </c>
      <c r="H26">
        <f t="shared" si="1"/>
        <v>207.02939499999999</v>
      </c>
      <c r="I26">
        <f t="shared" si="4"/>
        <v>130.34401705612248</v>
      </c>
      <c r="J26" s="2">
        <f t="shared" si="2"/>
        <v>7.6720053791914973</v>
      </c>
    </row>
    <row r="27" spans="1:10" x14ac:dyDescent="0.25">
      <c r="A27">
        <v>33</v>
      </c>
      <c r="B27" s="1" t="s">
        <v>12</v>
      </c>
      <c r="C27">
        <v>0.498</v>
      </c>
      <c r="D27" s="1">
        <v>0.59499999999999997</v>
      </c>
      <c r="E27">
        <f t="shared" si="3"/>
        <v>9.6999999999999975E-2</v>
      </c>
      <c r="F27">
        <f t="shared" si="0"/>
        <v>78.606158833063176</v>
      </c>
      <c r="G27">
        <v>20.257524999999998</v>
      </c>
      <c r="H27">
        <f t="shared" si="1"/>
        <v>202.57524999999998</v>
      </c>
      <c r="I27">
        <f t="shared" si="4"/>
        <v>128.85456623711343</v>
      </c>
      <c r="J27" s="2">
        <f t="shared" si="2"/>
        <v>7.760687333034336</v>
      </c>
    </row>
    <row r="28" spans="1:10" x14ac:dyDescent="0.25">
      <c r="A28">
        <v>34</v>
      </c>
      <c r="B28" s="1"/>
      <c r="C28">
        <v>0.51900000000000002</v>
      </c>
      <c r="D28">
        <v>0.59499999999999997</v>
      </c>
      <c r="E28">
        <f t="shared" si="3"/>
        <v>7.5999999999999956E-2</v>
      </c>
      <c r="F28">
        <f t="shared" si="0"/>
        <v>61.588330632090731</v>
      </c>
      <c r="G28">
        <v>20.455486999999998</v>
      </c>
      <c r="H28">
        <f t="shared" si="1"/>
        <v>204.55486999999999</v>
      </c>
      <c r="I28">
        <f t="shared" si="4"/>
        <v>166.06625630263164</v>
      </c>
      <c r="J28" s="2">
        <f t="shared" si="2"/>
        <v>6.0216929210329475</v>
      </c>
    </row>
    <row r="29" spans="1:10" x14ac:dyDescent="0.25">
      <c r="A29">
        <v>35</v>
      </c>
      <c r="B29" s="1"/>
      <c r="C29">
        <v>0.53400000000000003</v>
      </c>
      <c r="D29">
        <v>0.59499999999999997</v>
      </c>
      <c r="E29">
        <f t="shared" si="3"/>
        <v>6.0999999999999943E-2</v>
      </c>
      <c r="F29">
        <f t="shared" si="0"/>
        <v>49.432739059967538</v>
      </c>
      <c r="G29">
        <v>20.208034499999997</v>
      </c>
      <c r="H29">
        <f t="shared" si="1"/>
        <v>202.08034499999997</v>
      </c>
      <c r="I29">
        <f t="shared" si="4"/>
        <v>204.39929977868866</v>
      </c>
      <c r="J29" s="2">
        <f t="shared" si="2"/>
        <v>4.8923846661057073</v>
      </c>
    </row>
    <row r="30" spans="1:10" x14ac:dyDescent="0.25">
      <c r="A30">
        <v>36</v>
      </c>
      <c r="B30" s="1" t="s">
        <v>13</v>
      </c>
      <c r="C30">
        <v>0.19900000000000001</v>
      </c>
      <c r="D30" s="1">
        <v>0.59599999999999997</v>
      </c>
      <c r="E30">
        <f t="shared" si="3"/>
        <v>0.39699999999999996</v>
      </c>
      <c r="F30">
        <f t="shared" si="0"/>
        <v>321.71799027552674</v>
      </c>
      <c r="G30">
        <v>22.831030999999999</v>
      </c>
      <c r="H30">
        <f t="shared" si="1"/>
        <v>228.31030999999999</v>
      </c>
      <c r="I30">
        <f t="shared" si="4"/>
        <v>35.4829877254408</v>
      </c>
      <c r="J30" s="2">
        <f t="shared" si="2"/>
        <v>28.182519683454224</v>
      </c>
    </row>
    <row r="31" spans="1:10" x14ac:dyDescent="0.25">
      <c r="A31">
        <v>37</v>
      </c>
      <c r="B31" s="1"/>
      <c r="C31">
        <v>0.35099999999999998</v>
      </c>
      <c r="D31">
        <v>0.59599999999999997</v>
      </c>
      <c r="E31">
        <f t="shared" si="3"/>
        <v>0.245</v>
      </c>
      <c r="F31">
        <f t="shared" si="0"/>
        <v>198.54132901134523</v>
      </c>
      <c r="G31">
        <v>22.286635499999999</v>
      </c>
      <c r="H31">
        <f t="shared" si="1"/>
        <v>222.866355</v>
      </c>
      <c r="I31">
        <f t="shared" si="4"/>
        <v>56.125935116326531</v>
      </c>
      <c r="J31" s="2">
        <f t="shared" si="2"/>
        <v>17.817075081731851</v>
      </c>
    </row>
    <row r="32" spans="1:10" x14ac:dyDescent="0.25">
      <c r="A32">
        <v>38</v>
      </c>
      <c r="B32" s="1"/>
      <c r="C32">
        <v>0.39900000000000002</v>
      </c>
      <c r="D32">
        <v>0.59599999999999997</v>
      </c>
      <c r="E32">
        <f t="shared" si="3"/>
        <v>0.19699999999999995</v>
      </c>
      <c r="F32">
        <f t="shared" si="0"/>
        <v>159.64343598055103</v>
      </c>
      <c r="G32">
        <v>22.435106999999999</v>
      </c>
      <c r="H32">
        <f t="shared" si="1"/>
        <v>224.35106999999999</v>
      </c>
      <c r="I32">
        <f t="shared" si="4"/>
        <v>70.266299588832496</v>
      </c>
      <c r="J32" s="2">
        <f t="shared" si="2"/>
        <v>14.231573397938421</v>
      </c>
    </row>
    <row r="33" spans="1:10" x14ac:dyDescent="0.25">
      <c r="A33">
        <v>39</v>
      </c>
      <c r="B33" s="1" t="s">
        <v>14</v>
      </c>
      <c r="C33">
        <v>0.47799999999999998</v>
      </c>
      <c r="D33" s="1">
        <v>0.59499999999999997</v>
      </c>
      <c r="E33">
        <f t="shared" si="3"/>
        <v>0.11699999999999999</v>
      </c>
      <c r="F33">
        <f t="shared" si="0"/>
        <v>94.813614262560776</v>
      </c>
      <c r="G33">
        <v>20.059563000000004</v>
      </c>
      <c r="H33">
        <f t="shared" si="1"/>
        <v>200.59563000000003</v>
      </c>
      <c r="I33">
        <f t="shared" si="4"/>
        <v>105.78419120512822</v>
      </c>
      <c r="J33" s="2">
        <f t="shared" si="2"/>
        <v>9.4532083537972156</v>
      </c>
    </row>
    <row r="34" spans="1:10" x14ac:dyDescent="0.25">
      <c r="A34">
        <v>40</v>
      </c>
      <c r="B34" s="1"/>
      <c r="C34">
        <v>0.443</v>
      </c>
      <c r="D34" s="3">
        <v>0.59499999999999997</v>
      </c>
      <c r="E34">
        <f t="shared" si="3"/>
        <v>0.15199999999999997</v>
      </c>
      <c r="F34">
        <f t="shared" si="0"/>
        <v>123.1766612641815</v>
      </c>
      <c r="G34">
        <v>20.0100725</v>
      </c>
      <c r="H34">
        <f t="shared" si="1"/>
        <v>200.10072500000001</v>
      </c>
      <c r="I34">
        <f t="shared" si="4"/>
        <v>81.225096924342125</v>
      </c>
      <c r="J34" s="2">
        <f t="shared" si="2"/>
        <v>12.311465764472517</v>
      </c>
    </row>
    <row r="35" spans="1:10" x14ac:dyDescent="0.25">
      <c r="A35">
        <v>41</v>
      </c>
      <c r="B35" s="1"/>
      <c r="C35">
        <v>0.434</v>
      </c>
      <c r="D35" s="3">
        <v>0.59499999999999997</v>
      </c>
      <c r="E35">
        <f t="shared" si="3"/>
        <v>0.16099999999999998</v>
      </c>
      <c r="F35">
        <f t="shared" si="0"/>
        <v>130.47001620745542</v>
      </c>
      <c r="G35">
        <v>21.791730499999996</v>
      </c>
      <c r="H35">
        <f t="shared" si="1"/>
        <v>217.91730499999997</v>
      </c>
      <c r="I35">
        <f t="shared" si="4"/>
        <v>83.51240818944099</v>
      </c>
      <c r="J35" s="2">
        <f t="shared" si="2"/>
        <v>11.974268515064045</v>
      </c>
    </row>
    <row r="36" spans="1:10" x14ac:dyDescent="0.25">
      <c r="A36">
        <v>43</v>
      </c>
      <c r="B36" s="1" t="s">
        <v>15</v>
      </c>
      <c r="C36">
        <v>0.48399999999999999</v>
      </c>
      <c r="D36" s="1">
        <v>0.59499999999999997</v>
      </c>
      <c r="E36">
        <f t="shared" si="3"/>
        <v>0.11099999999999999</v>
      </c>
      <c r="F36">
        <f t="shared" si="0"/>
        <v>89.951377633711502</v>
      </c>
      <c r="G36">
        <v>20.208034499999997</v>
      </c>
      <c r="H36">
        <f t="shared" si="1"/>
        <v>202.08034499999997</v>
      </c>
      <c r="I36">
        <f t="shared" si="4"/>
        <v>112.3275431216216</v>
      </c>
      <c r="J36" s="2">
        <f t="shared" si="2"/>
        <v>8.9025360317661306</v>
      </c>
    </row>
    <row r="37" spans="1:10" x14ac:dyDescent="0.25">
      <c r="A37">
        <v>44</v>
      </c>
      <c r="B37" s="1"/>
      <c r="C37">
        <v>0.51300000000000001</v>
      </c>
      <c r="D37">
        <v>0.59499999999999997</v>
      </c>
      <c r="E37">
        <f t="shared" si="3"/>
        <v>8.1999999999999962E-2</v>
      </c>
      <c r="F37">
        <f t="shared" si="0"/>
        <v>66.450567260940005</v>
      </c>
      <c r="G37">
        <v>21.395806499999999</v>
      </c>
      <c r="H37">
        <f t="shared" si="1"/>
        <v>213.95806499999998</v>
      </c>
      <c r="I37">
        <f t="shared" si="4"/>
        <v>160.99039768902443</v>
      </c>
      <c r="J37" s="2">
        <f t="shared" si="2"/>
        <v>6.2115505915554072</v>
      </c>
    </row>
    <row r="38" spans="1:10" x14ac:dyDescent="0.25">
      <c r="A38">
        <v>45</v>
      </c>
      <c r="B38" s="1"/>
      <c r="C38">
        <v>0.41799999999999998</v>
      </c>
      <c r="D38">
        <v>0.59499999999999997</v>
      </c>
      <c r="E38">
        <f t="shared" si="3"/>
        <v>0.17699999999999999</v>
      </c>
      <c r="F38">
        <f t="shared" si="0"/>
        <v>143.43598055105346</v>
      </c>
      <c r="G38">
        <v>20.603958499999997</v>
      </c>
      <c r="H38">
        <f t="shared" si="1"/>
        <v>206.03958499999999</v>
      </c>
      <c r="I38">
        <f t="shared" si="4"/>
        <v>71.82283838700566</v>
      </c>
      <c r="J38" s="2">
        <f t="shared" si="2"/>
        <v>13.923147879671129</v>
      </c>
    </row>
    <row r="39" spans="1:10" x14ac:dyDescent="0.25">
      <c r="A39">
        <v>46</v>
      </c>
      <c r="B39" s="1"/>
      <c r="J3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555F-1B46-45C6-A61C-80D64A8E7AA6}">
  <dimension ref="A2:K46"/>
  <sheetViews>
    <sheetView workbookViewId="0">
      <selection activeCell="J3" sqref="J3:K3"/>
    </sheetView>
  </sheetViews>
  <sheetFormatPr defaultRowHeight="15" x14ac:dyDescent="0.25"/>
  <cols>
    <col min="2" max="2" width="14" customWidth="1"/>
    <col min="4" max="4" width="12.7109375" customWidth="1"/>
    <col min="9" max="9" width="15.42578125" customWidth="1"/>
    <col min="10" max="10" width="11.5703125" customWidth="1"/>
    <col min="11" max="11" width="10.85546875" customWidth="1"/>
  </cols>
  <sheetData>
    <row r="2" spans="1:11" x14ac:dyDescent="0.25">
      <c r="C2" t="s">
        <v>0</v>
      </c>
      <c r="D2" t="s">
        <v>18</v>
      </c>
      <c r="E2" t="s">
        <v>19</v>
      </c>
      <c r="F2" t="s">
        <v>20</v>
      </c>
    </row>
    <row r="3" spans="1:11" x14ac:dyDescent="0.25">
      <c r="A3">
        <v>1</v>
      </c>
      <c r="B3" s="1" t="s">
        <v>10</v>
      </c>
      <c r="C3">
        <v>0.34563459325438006</v>
      </c>
      <c r="D3">
        <f>AVERAGE(C3:C5)</f>
        <v>3.0598921966499018</v>
      </c>
      <c r="E3">
        <f>STDEV(C3,C4,C5)</f>
        <v>3.9857883825045142</v>
      </c>
      <c r="F3">
        <f>E3/1.732</f>
        <v>2.3012635002912898</v>
      </c>
      <c r="J3" s="7" t="s">
        <v>29</v>
      </c>
      <c r="K3" s="7" t="s">
        <v>30</v>
      </c>
    </row>
    <row r="4" spans="1:11" x14ac:dyDescent="0.25">
      <c r="A4">
        <v>2</v>
      </c>
      <c r="B4" s="1"/>
      <c r="C4">
        <v>7.63588932074222</v>
      </c>
      <c r="I4" s="7" t="s">
        <v>22</v>
      </c>
      <c r="J4">
        <v>3.0598921966499018</v>
      </c>
      <c r="K4">
        <v>15.792829751108611</v>
      </c>
    </row>
    <row r="5" spans="1:11" x14ac:dyDescent="0.25">
      <c r="A5">
        <v>3</v>
      </c>
      <c r="B5" s="1"/>
      <c r="C5">
        <v>1.1981526759531056</v>
      </c>
      <c r="I5" s="7" t="s">
        <v>23</v>
      </c>
      <c r="J5">
        <v>7.9133132291845216</v>
      </c>
      <c r="K5">
        <v>11.741936282666318</v>
      </c>
    </row>
    <row r="6" spans="1:11" x14ac:dyDescent="0.25">
      <c r="A6">
        <v>4</v>
      </c>
      <c r="B6" s="1" t="s">
        <v>11</v>
      </c>
      <c r="C6">
        <v>2.0789279404970151</v>
      </c>
      <c r="D6">
        <f t="shared" ref="D6:D36" si="0">AVERAGE(C6:C8)</f>
        <v>7.9133132291845216</v>
      </c>
      <c r="E6">
        <f>STDEV(C6:C8)</f>
        <v>5.1838095652084686</v>
      </c>
      <c r="F6">
        <f t="shared" ref="F6:F36" si="1">E6/1.732</f>
        <v>2.9929616427300627</v>
      </c>
      <c r="H6" s="7" t="s">
        <v>24</v>
      </c>
      <c r="I6" s="7" t="s">
        <v>25</v>
      </c>
      <c r="J6">
        <v>17.933412027240056</v>
      </c>
      <c r="K6">
        <v>25.974882602800307</v>
      </c>
    </row>
    <row r="7" spans="1:11" x14ac:dyDescent="0.25">
      <c r="A7">
        <v>5</v>
      </c>
      <c r="B7" s="1"/>
      <c r="C7">
        <v>11.988885274116406</v>
      </c>
      <c r="I7" s="7" t="s">
        <v>26</v>
      </c>
      <c r="J7">
        <v>21.460237148923781</v>
      </c>
      <c r="K7">
        <v>22.836133105887033</v>
      </c>
    </row>
    <row r="8" spans="1:11" x14ac:dyDescent="0.25">
      <c r="A8">
        <v>6</v>
      </c>
      <c r="C8">
        <v>9.6721264729401444</v>
      </c>
      <c r="H8" s="7"/>
      <c r="I8" s="7" t="s">
        <v>27</v>
      </c>
      <c r="J8">
        <v>7.0663436373100774</v>
      </c>
      <c r="K8">
        <v>11.978110778926473</v>
      </c>
    </row>
    <row r="9" spans="1:11" x14ac:dyDescent="0.25">
      <c r="A9">
        <v>7</v>
      </c>
      <c r="B9" s="1" t="s">
        <v>12</v>
      </c>
      <c r="C9">
        <v>6.3551044675149795</v>
      </c>
      <c r="D9">
        <f t="shared" si="0"/>
        <v>17.933412027240056</v>
      </c>
      <c r="E9">
        <f t="shared" ref="E9:E36" si="2">STDEV(C9:C11)</f>
        <v>10.19768844354593</v>
      </c>
      <c r="F9">
        <f t="shared" si="1"/>
        <v>5.887810879645456</v>
      </c>
      <c r="I9" s="7" t="s">
        <v>28</v>
      </c>
      <c r="J9">
        <v>15.069465835686676</v>
      </c>
      <c r="K9">
        <v>9.5014133543526871</v>
      </c>
    </row>
    <row r="10" spans="1:11" x14ac:dyDescent="0.25">
      <c r="A10">
        <v>8</v>
      </c>
      <c r="C10">
        <v>25.579968598890126</v>
      </c>
    </row>
    <row r="11" spans="1:11" x14ac:dyDescent="0.25">
      <c r="A11">
        <v>9</v>
      </c>
      <c r="B11" s="1"/>
      <c r="C11">
        <v>21.865163015315062</v>
      </c>
    </row>
    <row r="12" spans="1:11" x14ac:dyDescent="0.25">
      <c r="A12">
        <v>10</v>
      </c>
      <c r="B12" s="1" t="s">
        <v>13</v>
      </c>
      <c r="C12">
        <v>27.472632537775272</v>
      </c>
      <c r="D12">
        <f t="shared" si="0"/>
        <v>21.460237148923781</v>
      </c>
      <c r="E12">
        <f t="shared" si="2"/>
        <v>5.6809692531272482</v>
      </c>
      <c r="F12">
        <f t="shared" si="1"/>
        <v>3.2800053424522218</v>
      </c>
      <c r="I12" s="7" t="s">
        <v>22</v>
      </c>
      <c r="J12">
        <v>2.3012635002912898</v>
      </c>
      <c r="K12">
        <v>1.3116775806928962</v>
      </c>
    </row>
    <row r="13" spans="1:11" x14ac:dyDescent="0.25">
      <c r="A13">
        <v>11</v>
      </c>
      <c r="B13" s="1"/>
      <c r="C13">
        <v>20.725985299157454</v>
      </c>
      <c r="I13" s="7" t="s">
        <v>23</v>
      </c>
      <c r="J13">
        <v>2.9929616427300627</v>
      </c>
      <c r="K13">
        <v>1.1577728929079893</v>
      </c>
    </row>
    <row r="14" spans="1:11" x14ac:dyDescent="0.25">
      <c r="A14">
        <v>12</v>
      </c>
      <c r="B14" s="1"/>
      <c r="C14">
        <v>16.182093609838613</v>
      </c>
      <c r="H14" t="s">
        <v>20</v>
      </c>
      <c r="I14" s="7" t="s">
        <v>25</v>
      </c>
      <c r="J14">
        <v>5.887810879645456</v>
      </c>
      <c r="K14">
        <v>2.3668823610932259</v>
      </c>
    </row>
    <row r="15" spans="1:11" x14ac:dyDescent="0.25">
      <c r="A15">
        <v>13</v>
      </c>
      <c r="B15" s="1" t="s">
        <v>14</v>
      </c>
      <c r="C15">
        <v>4.9311040923919753</v>
      </c>
      <c r="D15">
        <f t="shared" si="0"/>
        <v>7.0663436373100774</v>
      </c>
      <c r="E15">
        <f t="shared" si="2"/>
        <v>2.0547923369859999</v>
      </c>
      <c r="F15">
        <f t="shared" si="1"/>
        <v>1.1863697095762125</v>
      </c>
      <c r="I15" s="7" t="s">
        <v>26</v>
      </c>
      <c r="J15">
        <v>3.2800053424522218</v>
      </c>
      <c r="K15">
        <v>2.1155098408522406</v>
      </c>
    </row>
    <row r="16" spans="1:11" x14ac:dyDescent="0.25">
      <c r="A16">
        <v>14</v>
      </c>
      <c r="B16" s="1"/>
      <c r="C16">
        <v>9.0299185495500573</v>
      </c>
      <c r="H16" s="7"/>
      <c r="I16" s="7" t="s">
        <v>27</v>
      </c>
      <c r="J16">
        <v>1.1863697095762125</v>
      </c>
      <c r="K16">
        <v>1.0944330648962406</v>
      </c>
    </row>
    <row r="17" spans="1:11" x14ac:dyDescent="0.25">
      <c r="A17">
        <v>15</v>
      </c>
      <c r="B17" s="1"/>
      <c r="C17">
        <v>7.2380082699881987</v>
      </c>
      <c r="H17" s="7"/>
      <c r="I17" s="7" t="s">
        <v>28</v>
      </c>
      <c r="J17">
        <v>2.8654103112900091</v>
      </c>
      <c r="K17">
        <v>2.2553992413871429</v>
      </c>
    </row>
    <row r="18" spans="1:11" x14ac:dyDescent="0.25">
      <c r="A18">
        <v>16</v>
      </c>
      <c r="B18" s="1" t="s">
        <v>15</v>
      </c>
      <c r="C18">
        <v>9.3848781002771862</v>
      </c>
      <c r="D18">
        <f t="shared" si="0"/>
        <v>15.069465835686676</v>
      </c>
      <c r="E18">
        <f t="shared" si="2"/>
        <v>4.9628906591542954</v>
      </c>
      <c r="F18">
        <f t="shared" si="1"/>
        <v>2.8654103112900091</v>
      </c>
    </row>
    <row r="19" spans="1:11" x14ac:dyDescent="0.25">
      <c r="A19">
        <v>17</v>
      </c>
      <c r="B19" s="1"/>
      <c r="C19">
        <v>17.283762566817657</v>
      </c>
    </row>
    <row r="20" spans="1:11" x14ac:dyDescent="0.25">
      <c r="A20">
        <v>18</v>
      </c>
      <c r="B20" s="1"/>
      <c r="C20">
        <v>18.53975683996519</v>
      </c>
    </row>
    <row r="21" spans="1:11" x14ac:dyDescent="0.25">
      <c r="A21">
        <v>19</v>
      </c>
      <c r="B21" s="1" t="s">
        <v>10</v>
      </c>
      <c r="C21">
        <v>14.066244037372213</v>
      </c>
      <c r="D21">
        <f t="shared" si="0"/>
        <v>15.792829751108611</v>
      </c>
      <c r="E21">
        <f t="shared" si="2"/>
        <v>2.2718255697600962</v>
      </c>
      <c r="F21">
        <f t="shared" si="1"/>
        <v>1.3116775806928962</v>
      </c>
    </row>
    <row r="22" spans="1:11" x14ac:dyDescent="0.25">
      <c r="A22">
        <v>20</v>
      </c>
      <c r="C22">
        <v>14.9457519612289</v>
      </c>
    </row>
    <row r="23" spans="1:11" x14ac:dyDescent="0.25">
      <c r="A23">
        <v>21</v>
      </c>
      <c r="B23" s="1"/>
      <c r="C23">
        <v>18.366493254724716</v>
      </c>
    </row>
    <row r="24" spans="1:11" x14ac:dyDescent="0.25">
      <c r="A24">
        <v>22</v>
      </c>
      <c r="B24" s="1" t="s">
        <v>16</v>
      </c>
      <c r="C24">
        <v>9.427505056416333</v>
      </c>
      <c r="D24">
        <f t="shared" si="0"/>
        <v>11.741936282666318</v>
      </c>
      <c r="E24">
        <f t="shared" si="2"/>
        <v>2.0052626505166375</v>
      </c>
      <c r="F24">
        <f t="shared" si="1"/>
        <v>1.1577728929079893</v>
      </c>
    </row>
    <row r="25" spans="1:11" x14ac:dyDescent="0.25">
      <c r="A25">
        <v>23</v>
      </c>
      <c r="B25" s="1"/>
      <c r="C25">
        <v>12.959437646813173</v>
      </c>
    </row>
    <row r="26" spans="1:11" x14ac:dyDescent="0.25">
      <c r="A26">
        <v>24</v>
      </c>
      <c r="B26" s="1"/>
      <c r="C26">
        <v>12.838866144769447</v>
      </c>
    </row>
    <row r="27" spans="1:11" x14ac:dyDescent="0.25">
      <c r="A27">
        <v>25</v>
      </c>
      <c r="B27" s="1" t="s">
        <v>12</v>
      </c>
      <c r="C27">
        <v>25.362246232699846</v>
      </c>
      <c r="D27">
        <f t="shared" si="0"/>
        <v>25.974882602800307</v>
      </c>
      <c r="E27">
        <f t="shared" si="2"/>
        <v>4.0994402494134672</v>
      </c>
      <c r="F27">
        <f t="shared" si="1"/>
        <v>2.3668823610932259</v>
      </c>
    </row>
    <row r="28" spans="1:11" x14ac:dyDescent="0.25">
      <c r="A28">
        <v>26</v>
      </c>
      <c r="B28" s="1"/>
      <c r="C28">
        <v>30.346163009942362</v>
      </c>
    </row>
    <row r="29" spans="1:11" x14ac:dyDescent="0.25">
      <c r="A29">
        <v>27</v>
      </c>
      <c r="B29" s="1"/>
      <c r="C29">
        <v>22.216238565758719</v>
      </c>
    </row>
    <row r="30" spans="1:11" x14ac:dyDescent="0.25">
      <c r="A30">
        <v>29</v>
      </c>
      <c r="B30" s="1" t="s">
        <v>17</v>
      </c>
      <c r="C30">
        <v>27.046700250367905</v>
      </c>
      <c r="D30">
        <f t="shared" si="0"/>
        <v>22.836133105887033</v>
      </c>
      <c r="E30">
        <f t="shared" si="2"/>
        <v>3.6640630443560807</v>
      </c>
      <c r="F30">
        <f t="shared" si="1"/>
        <v>2.1155098408522406</v>
      </c>
    </row>
    <row r="31" spans="1:11" x14ac:dyDescent="0.25">
      <c r="A31">
        <v>30</v>
      </c>
      <c r="B31" s="1"/>
      <c r="C31">
        <v>21.089599076335656</v>
      </c>
    </row>
    <row r="32" spans="1:11" x14ac:dyDescent="0.25">
      <c r="A32">
        <v>31</v>
      </c>
      <c r="B32" s="1"/>
      <c r="C32">
        <v>20.37209999095754</v>
      </c>
    </row>
    <row r="33" spans="1:6" x14ac:dyDescent="0.25">
      <c r="A33">
        <v>32</v>
      </c>
      <c r="B33" s="1" t="s">
        <v>14</v>
      </c>
      <c r="C33">
        <v>9.9379882693765591</v>
      </c>
      <c r="D33">
        <f t="shared" si="0"/>
        <v>11.978110778926473</v>
      </c>
      <c r="E33">
        <f t="shared" si="2"/>
        <v>1.8955580684002886</v>
      </c>
      <c r="F33">
        <f t="shared" si="1"/>
        <v>1.0944330648962406</v>
      </c>
    </row>
    <row r="34" spans="1:6" x14ac:dyDescent="0.25">
      <c r="A34">
        <v>33</v>
      </c>
      <c r="B34" s="1"/>
      <c r="C34">
        <v>12.311465764472517</v>
      </c>
    </row>
    <row r="35" spans="1:6" x14ac:dyDescent="0.25">
      <c r="A35">
        <v>34</v>
      </c>
      <c r="B35" s="1"/>
      <c r="C35">
        <v>13.68487830293034</v>
      </c>
    </row>
    <row r="36" spans="1:6" x14ac:dyDescent="0.25">
      <c r="A36">
        <v>35</v>
      </c>
      <c r="B36" s="1" t="s">
        <v>15</v>
      </c>
      <c r="C36">
        <v>9.0629420863925478</v>
      </c>
      <c r="D36">
        <f t="shared" si="0"/>
        <v>9.5014133543526871</v>
      </c>
      <c r="E36">
        <f t="shared" si="2"/>
        <v>3.9063514860825315</v>
      </c>
      <c r="F36">
        <f t="shared" si="1"/>
        <v>2.2553992413871429</v>
      </c>
    </row>
    <row r="37" spans="1:6" x14ac:dyDescent="0.25">
      <c r="A37">
        <v>36</v>
      </c>
      <c r="B37" s="1"/>
      <c r="C37">
        <v>5.8327975067044662</v>
      </c>
    </row>
    <row r="38" spans="1:6" x14ac:dyDescent="0.25">
      <c r="A38">
        <v>37</v>
      </c>
      <c r="B38" s="1"/>
      <c r="C38">
        <v>13.608500469961047</v>
      </c>
    </row>
    <row r="39" spans="1:6" x14ac:dyDescent="0.25">
      <c r="A39">
        <v>38</v>
      </c>
    </row>
    <row r="40" spans="1:6" x14ac:dyDescent="0.25">
      <c r="A40">
        <v>39</v>
      </c>
    </row>
    <row r="41" spans="1:6" x14ac:dyDescent="0.25">
      <c r="A41">
        <v>40</v>
      </c>
    </row>
    <row r="42" spans="1:6" x14ac:dyDescent="0.25">
      <c r="A42">
        <v>41</v>
      </c>
    </row>
    <row r="43" spans="1:6" x14ac:dyDescent="0.25">
      <c r="A43">
        <v>42</v>
      </c>
    </row>
    <row r="44" spans="1:6" x14ac:dyDescent="0.25">
      <c r="A44">
        <v>43</v>
      </c>
    </row>
    <row r="45" spans="1:6" x14ac:dyDescent="0.25">
      <c r="A45">
        <v>44</v>
      </c>
    </row>
    <row r="46" spans="1:6" x14ac:dyDescent="0.25">
      <c r="A46">
        <v>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EBD8-E69B-4321-8D4A-09E8142F1C16}">
  <dimension ref="A2:K39"/>
  <sheetViews>
    <sheetView topLeftCell="C1" workbookViewId="0">
      <selection activeCell="C2" sqref="C2"/>
    </sheetView>
  </sheetViews>
  <sheetFormatPr defaultRowHeight="15" x14ac:dyDescent="0.25"/>
  <cols>
    <col min="2" max="2" width="12.5703125" customWidth="1"/>
    <col min="3" max="3" width="16.5703125" customWidth="1"/>
    <col min="9" max="9" width="15" customWidth="1"/>
    <col min="10" max="10" width="12.42578125" customWidth="1"/>
    <col min="11" max="11" width="10.7109375" customWidth="1"/>
  </cols>
  <sheetData>
    <row r="2" spans="1:11" x14ac:dyDescent="0.25">
      <c r="C2" t="s">
        <v>21</v>
      </c>
      <c r="D2" t="s">
        <v>18</v>
      </c>
      <c r="E2" t="s">
        <v>19</v>
      </c>
      <c r="F2" t="s">
        <v>20</v>
      </c>
    </row>
    <row r="3" spans="1:11" x14ac:dyDescent="0.25">
      <c r="A3">
        <v>1</v>
      </c>
      <c r="B3" s="1" t="s">
        <v>10</v>
      </c>
      <c r="C3" s="5">
        <v>0.40446601338278526</v>
      </c>
      <c r="D3">
        <f>AVERAGE(C3:C5)</f>
        <v>3.4217579111409306</v>
      </c>
      <c r="E3">
        <f>STDEV(C3,C4,C5)</f>
        <v>4.314111315334582</v>
      </c>
      <c r="F3">
        <f>E3/1.732</f>
        <v>2.4908263945349782</v>
      </c>
      <c r="J3" s="7" t="s">
        <v>29</v>
      </c>
      <c r="K3" s="7" t="s">
        <v>30</v>
      </c>
    </row>
    <row r="4" spans="1:11" x14ac:dyDescent="0.25">
      <c r="A4">
        <v>2</v>
      </c>
      <c r="B4" s="1"/>
      <c r="C4" s="5">
        <v>8.3631168750986244</v>
      </c>
      <c r="I4" s="7" t="s">
        <v>22</v>
      </c>
      <c r="J4" s="4">
        <v>3.4217579111409306</v>
      </c>
      <c r="K4" s="6">
        <v>2.4611493611019917</v>
      </c>
    </row>
    <row r="5" spans="1:11" x14ac:dyDescent="0.25">
      <c r="A5">
        <v>3</v>
      </c>
      <c r="B5" s="1"/>
      <c r="C5" s="5">
        <v>1.4976908449413819</v>
      </c>
      <c r="I5" s="7" t="s">
        <v>23</v>
      </c>
      <c r="J5" s="4">
        <v>3.6832799425485976</v>
      </c>
      <c r="K5" s="6">
        <v>9.0420534395802417</v>
      </c>
    </row>
    <row r="6" spans="1:11" x14ac:dyDescent="0.25">
      <c r="A6">
        <v>4</v>
      </c>
      <c r="B6" s="1" t="s">
        <v>11</v>
      </c>
      <c r="C6" s="5">
        <v>2.0789279404970151</v>
      </c>
      <c r="D6">
        <f t="shared" ref="D6:D36" si="0">AVERAGE(C6:C8)</f>
        <v>3.6832799425485976</v>
      </c>
      <c r="E6">
        <f>STDEV(C6:C8)</f>
        <v>1.4304667482437876</v>
      </c>
      <c r="F6">
        <f t="shared" ref="F6:F36" si="1">E6/1.732</f>
        <v>0.82590458905530462</v>
      </c>
      <c r="H6" s="7" t="s">
        <v>24</v>
      </c>
      <c r="I6" s="7" t="s">
        <v>25</v>
      </c>
      <c r="J6" s="4">
        <v>5.3720013835301197</v>
      </c>
      <c r="K6" s="6">
        <v>7.3709282288278359</v>
      </c>
    </row>
    <row r="7" spans="1:11" x14ac:dyDescent="0.25">
      <c r="A7">
        <v>5</v>
      </c>
      <c r="B7" s="1"/>
      <c r="C7" s="5">
        <v>4.8257148273172907</v>
      </c>
      <c r="I7" s="7" t="s">
        <v>26</v>
      </c>
      <c r="J7" s="4">
        <v>25.492428331307636</v>
      </c>
      <c r="K7" s="6">
        <v>22.033063688474215</v>
      </c>
    </row>
    <row r="8" spans="1:11" x14ac:dyDescent="0.25">
      <c r="A8">
        <v>6</v>
      </c>
      <c r="C8" s="5">
        <v>4.1451970598314869</v>
      </c>
      <c r="H8" s="7"/>
      <c r="I8" s="7" t="s">
        <v>27</v>
      </c>
      <c r="J8" s="4">
        <v>7.7828241720274605</v>
      </c>
      <c r="K8" s="6">
        <v>11.978110778926473</v>
      </c>
    </row>
    <row r="9" spans="1:11" x14ac:dyDescent="0.25">
      <c r="A9">
        <v>7</v>
      </c>
      <c r="B9" s="1" t="s">
        <v>12</v>
      </c>
      <c r="C9" s="5">
        <v>3.9445476005265352</v>
      </c>
      <c r="D9">
        <f t="shared" si="0"/>
        <v>5.3720013835301197</v>
      </c>
      <c r="E9">
        <f t="shared" ref="E9:E36" si="2">STDEV(C9:C11)</f>
        <v>4.3119042780214407</v>
      </c>
      <c r="F9">
        <f t="shared" si="1"/>
        <v>2.4895521235689611</v>
      </c>
      <c r="I9" s="7" t="s">
        <v>28</v>
      </c>
      <c r="J9" s="4">
        <v>10.260064861614936</v>
      </c>
      <c r="K9" s="6">
        <v>9.5014133543526871</v>
      </c>
    </row>
    <row r="10" spans="1:11" x14ac:dyDescent="0.25">
      <c r="A10">
        <v>8</v>
      </c>
      <c r="C10" s="5">
        <v>10.216624095052211</v>
      </c>
    </row>
    <row r="11" spans="1:11" x14ac:dyDescent="0.25">
      <c r="A11">
        <v>9</v>
      </c>
      <c r="B11" s="1"/>
      <c r="C11" s="5">
        <v>1.9548324550116136</v>
      </c>
    </row>
    <row r="12" spans="1:11" x14ac:dyDescent="0.25">
      <c r="A12">
        <v>10</v>
      </c>
      <c r="B12" s="1" t="s">
        <v>13</v>
      </c>
      <c r="C12" s="5">
        <v>27.472632537775272</v>
      </c>
      <c r="D12">
        <f t="shared" si="0"/>
        <v>25.492428331307636</v>
      </c>
      <c r="E12">
        <f t="shared" si="2"/>
        <v>2.0352655771673951</v>
      </c>
      <c r="F12">
        <f t="shared" si="1"/>
        <v>1.1750955988264407</v>
      </c>
      <c r="I12" s="7" t="s">
        <v>22</v>
      </c>
      <c r="J12" s="6">
        <v>2.4908263945349782</v>
      </c>
      <c r="K12" s="4">
        <v>1.0241361654814258</v>
      </c>
    </row>
    <row r="13" spans="1:11" x14ac:dyDescent="0.25">
      <c r="A13">
        <v>11</v>
      </c>
      <c r="B13" s="1"/>
      <c r="C13" s="5">
        <v>25.598409913345353</v>
      </c>
      <c r="I13" s="7" t="s">
        <v>23</v>
      </c>
      <c r="J13" s="6">
        <v>0.82590458905530462</v>
      </c>
      <c r="K13" s="4">
        <v>2.3114777105268272</v>
      </c>
    </row>
    <row r="14" spans="1:11" x14ac:dyDescent="0.25">
      <c r="A14">
        <v>12</v>
      </c>
      <c r="B14" s="1"/>
      <c r="C14" s="5">
        <v>23.406242542802278</v>
      </c>
      <c r="H14" t="s">
        <v>20</v>
      </c>
      <c r="I14" s="7" t="s">
        <v>25</v>
      </c>
      <c r="J14" s="6">
        <v>2.4895521235689611</v>
      </c>
      <c r="K14" s="4">
        <v>1.0016808471949878</v>
      </c>
    </row>
    <row r="15" spans="1:11" x14ac:dyDescent="0.25">
      <c r="A15">
        <v>13</v>
      </c>
      <c r="B15" s="1" t="s">
        <v>14</v>
      </c>
      <c r="C15" s="5">
        <v>7.6207972336966918</v>
      </c>
      <c r="D15">
        <f t="shared" si="0"/>
        <v>7.7828241720274605</v>
      </c>
      <c r="E15">
        <f t="shared" si="2"/>
        <v>0.64136724925820421</v>
      </c>
      <c r="F15">
        <f t="shared" si="1"/>
        <v>0.37030441643083384</v>
      </c>
      <c r="I15" s="7" t="s">
        <v>26</v>
      </c>
      <c r="J15" s="6">
        <v>1.1750955988264407</v>
      </c>
      <c r="K15" s="4">
        <v>3.0481182244558718</v>
      </c>
    </row>
    <row r="16" spans="1:11" x14ac:dyDescent="0.25">
      <c r="A16">
        <v>14</v>
      </c>
      <c r="B16" s="1"/>
      <c r="C16" s="5">
        <v>8.4896670123974918</v>
      </c>
      <c r="H16" s="7"/>
      <c r="I16" s="7" t="s">
        <v>27</v>
      </c>
      <c r="J16" s="6">
        <v>0.37030441643083384</v>
      </c>
      <c r="K16" s="4">
        <v>1.0944330648962406</v>
      </c>
    </row>
    <row r="17" spans="1:11" x14ac:dyDescent="0.25">
      <c r="A17">
        <v>15</v>
      </c>
      <c r="B17" s="1"/>
      <c r="C17" s="5">
        <v>7.2380082699881987</v>
      </c>
      <c r="H17" s="7"/>
      <c r="I17" s="7" t="s">
        <v>28</v>
      </c>
      <c r="J17" s="6">
        <v>2.7113592260080241</v>
      </c>
      <c r="K17" s="4">
        <v>2.2553992413871429</v>
      </c>
    </row>
    <row r="18" spans="1:11" x14ac:dyDescent="0.25">
      <c r="A18">
        <v>16</v>
      </c>
      <c r="B18" s="1" t="s">
        <v>15</v>
      </c>
      <c r="C18" s="5">
        <v>15.250426912950434</v>
      </c>
      <c r="D18">
        <f t="shared" si="0"/>
        <v>10.260064861614936</v>
      </c>
      <c r="E18">
        <f t="shared" si="2"/>
        <v>4.6960741794458976</v>
      </c>
      <c r="F18">
        <f t="shared" si="1"/>
        <v>2.7113592260080241</v>
      </c>
    </row>
    <row r="19" spans="1:11" x14ac:dyDescent="0.25">
      <c r="A19">
        <v>17</v>
      </c>
      <c r="B19" s="1"/>
      <c r="C19" s="5">
        <v>9.6020903148986978</v>
      </c>
    </row>
    <row r="20" spans="1:11" x14ac:dyDescent="0.25">
      <c r="A20">
        <v>18</v>
      </c>
      <c r="B20" s="1"/>
      <c r="C20" s="5">
        <v>5.9276773569956713</v>
      </c>
    </row>
    <row r="21" spans="1:11" x14ac:dyDescent="0.25">
      <c r="A21">
        <v>19</v>
      </c>
      <c r="B21" s="1" t="s">
        <v>10</v>
      </c>
      <c r="C21" s="5">
        <v>2.5835958435989763</v>
      </c>
      <c r="D21">
        <f t="shared" si="0"/>
        <v>2.4611493611019917</v>
      </c>
      <c r="E21">
        <f t="shared" si="2"/>
        <v>1.7738038386138295</v>
      </c>
      <c r="F21">
        <f t="shared" si="1"/>
        <v>1.0241361654814258</v>
      </c>
    </row>
    <row r="22" spans="1:11" x14ac:dyDescent="0.25">
      <c r="A22">
        <v>20</v>
      </c>
      <c r="C22" s="5">
        <v>0.62929481942016474</v>
      </c>
    </row>
    <row r="23" spans="1:11" x14ac:dyDescent="0.25">
      <c r="A23">
        <v>21</v>
      </c>
      <c r="B23" s="1"/>
      <c r="C23" s="5">
        <v>4.1705574202868343</v>
      </c>
    </row>
    <row r="24" spans="1:11" x14ac:dyDescent="0.25">
      <c r="A24">
        <v>22</v>
      </c>
      <c r="B24" s="1" t="s">
        <v>16</v>
      </c>
      <c r="C24" s="5">
        <v>9.427505056416333</v>
      </c>
      <c r="D24">
        <f t="shared" si="0"/>
        <v>9.0420534395802417</v>
      </c>
      <c r="E24">
        <f t="shared" si="2"/>
        <v>4.0034793946324649</v>
      </c>
      <c r="F24">
        <f t="shared" si="1"/>
        <v>2.3114777105268272</v>
      </c>
    </row>
    <row r="25" spans="1:11" x14ac:dyDescent="0.25">
      <c r="A25">
        <v>23</v>
      </c>
      <c r="B25" s="1"/>
      <c r="C25" s="5">
        <v>4.859789117554941</v>
      </c>
    </row>
    <row r="26" spans="1:11" x14ac:dyDescent="0.25">
      <c r="A26">
        <v>24</v>
      </c>
      <c r="B26" s="1"/>
      <c r="C26" s="5">
        <v>12.838866144769447</v>
      </c>
    </row>
    <row r="27" spans="1:11" x14ac:dyDescent="0.25">
      <c r="A27">
        <v>25</v>
      </c>
      <c r="B27" s="1" t="s">
        <v>12</v>
      </c>
      <c r="C27" s="5">
        <v>9.3608290511857479</v>
      </c>
      <c r="D27">
        <f t="shared" si="0"/>
        <v>7.3709282288278359</v>
      </c>
      <c r="E27">
        <f t="shared" si="2"/>
        <v>1.7349112273417191</v>
      </c>
      <c r="F27">
        <f t="shared" si="1"/>
        <v>1.0016808471949878</v>
      </c>
    </row>
    <row r="28" spans="1:11" x14ac:dyDescent="0.25">
      <c r="A28">
        <v>26</v>
      </c>
      <c r="B28" s="1"/>
      <c r="C28" s="5">
        <v>6.5763225321807184</v>
      </c>
    </row>
    <row r="29" spans="1:11" x14ac:dyDescent="0.25">
      <c r="A29">
        <v>27</v>
      </c>
      <c r="B29" s="1"/>
      <c r="C29" s="5">
        <v>6.1756331031170415</v>
      </c>
    </row>
    <row r="30" spans="1:11" x14ac:dyDescent="0.25">
      <c r="A30">
        <v>29</v>
      </c>
      <c r="B30" s="1" t="s">
        <v>17</v>
      </c>
      <c r="C30" s="5">
        <v>28.040542254318428</v>
      </c>
      <c r="D30">
        <f t="shared" si="0"/>
        <v>22.033063688474215</v>
      </c>
      <c r="E30">
        <f t="shared" si="2"/>
        <v>5.2793407647575696</v>
      </c>
      <c r="F30">
        <f t="shared" si="1"/>
        <v>3.0481182244558718</v>
      </c>
    </row>
    <row r="31" spans="1:11" x14ac:dyDescent="0.25">
      <c r="A31">
        <v>30</v>
      </c>
      <c r="B31" s="1"/>
      <c r="C31" s="5">
        <v>19.926034989365416</v>
      </c>
    </row>
    <row r="32" spans="1:11" x14ac:dyDescent="0.25">
      <c r="A32">
        <v>31</v>
      </c>
      <c r="B32" s="1"/>
      <c r="C32" s="5">
        <v>18.132613821738804</v>
      </c>
    </row>
    <row r="33" spans="1:6" x14ac:dyDescent="0.25">
      <c r="A33">
        <v>32</v>
      </c>
      <c r="B33" s="1" t="s">
        <v>14</v>
      </c>
      <c r="C33" s="5">
        <v>9.9379882693765591</v>
      </c>
      <c r="D33">
        <f t="shared" si="0"/>
        <v>11.978110778926473</v>
      </c>
      <c r="E33">
        <f t="shared" si="2"/>
        <v>1.8955580684002886</v>
      </c>
      <c r="F33">
        <f t="shared" si="1"/>
        <v>1.0944330648962406</v>
      </c>
    </row>
    <row r="34" spans="1:6" x14ac:dyDescent="0.25">
      <c r="A34">
        <v>33</v>
      </c>
      <c r="B34" s="1"/>
      <c r="C34" s="5">
        <v>12.311465764472517</v>
      </c>
    </row>
    <row r="35" spans="1:6" x14ac:dyDescent="0.25">
      <c r="A35">
        <v>34</v>
      </c>
      <c r="B35" s="1"/>
      <c r="C35" s="5">
        <v>13.68487830293034</v>
      </c>
    </row>
    <row r="36" spans="1:6" x14ac:dyDescent="0.25">
      <c r="A36">
        <v>35</v>
      </c>
      <c r="B36" s="1" t="s">
        <v>15</v>
      </c>
      <c r="C36" s="5">
        <v>9.0629420863925478</v>
      </c>
      <c r="D36">
        <f t="shared" si="0"/>
        <v>9.5014133543526871</v>
      </c>
      <c r="E36">
        <f t="shared" si="2"/>
        <v>3.9063514860825315</v>
      </c>
      <c r="F36">
        <f t="shared" si="1"/>
        <v>2.2553992413871429</v>
      </c>
    </row>
    <row r="37" spans="1:6" x14ac:dyDescent="0.25">
      <c r="A37">
        <v>36</v>
      </c>
      <c r="B37" s="1"/>
      <c r="C37" s="5">
        <v>5.8327975067044662</v>
      </c>
    </row>
    <row r="38" spans="1:6" x14ac:dyDescent="0.25">
      <c r="A38">
        <v>37</v>
      </c>
      <c r="B38" s="1"/>
      <c r="C38" s="5">
        <v>13.608500469961047</v>
      </c>
    </row>
    <row r="39" spans="1:6" x14ac:dyDescent="0.25">
      <c r="A39">
        <v>38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270E-033E-44C6-B444-F8425622BF41}">
  <dimension ref="A2:K39"/>
  <sheetViews>
    <sheetView topLeftCell="F1" workbookViewId="0">
      <selection activeCell="J4" sqref="J4:K4"/>
    </sheetView>
  </sheetViews>
  <sheetFormatPr defaultRowHeight="15" x14ac:dyDescent="0.25"/>
  <cols>
    <col min="2" max="2" width="11.5703125" customWidth="1"/>
    <col min="3" max="3" width="13.140625" customWidth="1"/>
    <col min="9" max="9" width="15.28515625" customWidth="1"/>
    <col min="10" max="10" width="12.42578125" customWidth="1"/>
    <col min="11" max="11" width="10.5703125" bestFit="1" customWidth="1"/>
  </cols>
  <sheetData>
    <row r="2" spans="1:11" x14ac:dyDescent="0.25">
      <c r="C2" s="1" t="s">
        <v>9</v>
      </c>
      <c r="D2" t="s">
        <v>18</v>
      </c>
      <c r="E2" t="s">
        <v>19</v>
      </c>
      <c r="F2" t="s">
        <v>20</v>
      </c>
    </row>
    <row r="3" spans="1:11" x14ac:dyDescent="0.25">
      <c r="A3">
        <v>1</v>
      </c>
      <c r="B3" s="1" t="s">
        <v>10</v>
      </c>
      <c r="C3" s="2">
        <v>0.44123565096303852</v>
      </c>
      <c r="D3">
        <f>AVERAGE(C3:C5)</f>
        <v>3.7940252561601659</v>
      </c>
      <c r="E3">
        <f>STDEV(C3,C4,C5)</f>
        <v>5.2276790702976177</v>
      </c>
      <c r="F3">
        <f>E3/1.732</f>
        <v>3.0182904562919273</v>
      </c>
    </row>
    <row r="4" spans="1:11" x14ac:dyDescent="0.25">
      <c r="A4">
        <v>2</v>
      </c>
      <c r="B4" s="1"/>
      <c r="C4" s="2">
        <v>9.8175719838114226</v>
      </c>
      <c r="J4" s="7"/>
      <c r="K4" s="7" t="s">
        <v>30</v>
      </c>
    </row>
    <row r="5" spans="1:11" x14ac:dyDescent="0.25">
      <c r="A5">
        <v>3</v>
      </c>
      <c r="B5" s="1"/>
      <c r="C5" s="2">
        <v>1.1232681337060364</v>
      </c>
      <c r="I5" s="7" t="s">
        <v>22</v>
      </c>
      <c r="J5" s="4">
        <v>3.7940252561601659</v>
      </c>
      <c r="K5">
        <v>5.0289222185619593</v>
      </c>
    </row>
    <row r="6" spans="1:11" x14ac:dyDescent="0.25">
      <c r="A6">
        <v>4</v>
      </c>
      <c r="B6" s="1" t="s">
        <v>11</v>
      </c>
      <c r="C6" s="2">
        <v>1.9249332782379767</v>
      </c>
      <c r="D6">
        <f t="shared" ref="D6:D36" si="0">AVERAGE(C6:C8)</f>
        <v>3.4604759332849628</v>
      </c>
      <c r="E6">
        <f>STDEV(C6:C8)</f>
        <v>1.4028282658554339</v>
      </c>
      <c r="F6">
        <f t="shared" ref="F6:F36" si="1">E6/1.732</f>
        <v>0.80994703571329896</v>
      </c>
      <c r="I6" s="7" t="s">
        <v>23</v>
      </c>
      <c r="J6" s="4">
        <v>3.4604759332849628</v>
      </c>
      <c r="K6">
        <v>7.6208645909450885</v>
      </c>
    </row>
    <row r="7" spans="1:11" x14ac:dyDescent="0.25">
      <c r="A7">
        <v>5</v>
      </c>
      <c r="B7" s="1"/>
      <c r="C7" s="2">
        <v>4.6749112389636256</v>
      </c>
      <c r="H7" s="7" t="s">
        <v>24</v>
      </c>
      <c r="I7" s="7" t="s">
        <v>25</v>
      </c>
      <c r="J7" s="4">
        <v>4.1047630999444866</v>
      </c>
      <c r="K7">
        <v>7.6905025362808006</v>
      </c>
    </row>
    <row r="8" spans="1:11" x14ac:dyDescent="0.25">
      <c r="A8">
        <v>6</v>
      </c>
      <c r="C8" s="2">
        <v>3.781583282653286</v>
      </c>
      <c r="I8" s="7" t="s">
        <v>26</v>
      </c>
      <c r="J8" s="4">
        <v>26.96117572083136</v>
      </c>
      <c r="K8">
        <v>21.20986559393657</v>
      </c>
    </row>
    <row r="9" spans="1:11" x14ac:dyDescent="0.25">
      <c r="A9">
        <v>7</v>
      </c>
      <c r="B9" s="1" t="s">
        <v>12</v>
      </c>
      <c r="C9" s="2">
        <v>4.6750193784018208</v>
      </c>
      <c r="D9">
        <f t="shared" si="0"/>
        <v>4.1047630999444866</v>
      </c>
      <c r="E9">
        <f t="shared" ref="E9:E36" si="2">STDEV(C9:C11)</f>
        <v>1.9290885289744202</v>
      </c>
      <c r="F9">
        <f t="shared" si="1"/>
        <v>1.1137924532184875</v>
      </c>
      <c r="H9" s="7"/>
      <c r="I9" s="7" t="s">
        <v>27</v>
      </c>
      <c r="J9" s="4">
        <v>8.2135970740783808</v>
      </c>
      <c r="K9">
        <v>11.978110778926473</v>
      </c>
    </row>
    <row r="10" spans="1:11" x14ac:dyDescent="0.25">
      <c r="A10">
        <v>8</v>
      </c>
      <c r="C10" s="2">
        <v>5.6844374664200261</v>
      </c>
      <c r="I10" s="7" t="s">
        <v>28</v>
      </c>
      <c r="J10" s="4">
        <v>8.9584131067128983</v>
      </c>
      <c r="K10">
        <v>9.5014133543526871</v>
      </c>
    </row>
    <row r="11" spans="1:11" x14ac:dyDescent="0.25">
      <c r="A11">
        <v>9</v>
      </c>
      <c r="B11" s="1"/>
      <c r="C11" s="2">
        <v>1.9548324550116136</v>
      </c>
    </row>
    <row r="12" spans="1:11" x14ac:dyDescent="0.25">
      <c r="A12">
        <v>10</v>
      </c>
      <c r="B12" s="1" t="s">
        <v>13</v>
      </c>
      <c r="C12" s="2">
        <v>27.827576110614746</v>
      </c>
      <c r="D12">
        <f t="shared" si="0"/>
        <v>26.96117572083136</v>
      </c>
      <c r="E12">
        <f t="shared" si="2"/>
        <v>0.75247856348767073</v>
      </c>
      <c r="F12">
        <f t="shared" si="1"/>
        <v>0.43445644543168055</v>
      </c>
    </row>
    <row r="13" spans="1:11" x14ac:dyDescent="0.25">
      <c r="A13">
        <v>11</v>
      </c>
      <c r="B13" s="1"/>
      <c r="C13" s="2">
        <v>26.471082978573037</v>
      </c>
      <c r="I13" s="7" t="s">
        <v>22</v>
      </c>
      <c r="J13" s="6">
        <v>3.0182904562919273</v>
      </c>
      <c r="K13" s="6">
        <v>0.90086395621491755</v>
      </c>
    </row>
    <row r="14" spans="1:11" x14ac:dyDescent="0.25">
      <c r="A14">
        <v>12</v>
      </c>
      <c r="B14" s="1"/>
      <c r="C14" s="2">
        <v>26.584868073306293</v>
      </c>
      <c r="I14" s="7" t="s">
        <v>23</v>
      </c>
      <c r="J14" s="6">
        <v>0.80994703571329896</v>
      </c>
      <c r="K14" s="6">
        <v>0.87829253364044213</v>
      </c>
    </row>
    <row r="15" spans="1:11" x14ac:dyDescent="0.25">
      <c r="A15">
        <v>13</v>
      </c>
      <c r="B15" s="1" t="s">
        <v>14</v>
      </c>
      <c r="C15" s="2">
        <v>8.2185068206532961</v>
      </c>
      <c r="D15">
        <f t="shared" si="0"/>
        <v>8.2135970740783808</v>
      </c>
      <c r="E15">
        <f t="shared" si="2"/>
        <v>0.97314321992609765</v>
      </c>
      <c r="F15">
        <f t="shared" si="1"/>
        <v>0.56186098148158059</v>
      </c>
      <c r="H15" t="s">
        <v>20</v>
      </c>
      <c r="I15" s="7" t="s">
        <v>25</v>
      </c>
      <c r="J15" s="6">
        <v>1.1137924532184875</v>
      </c>
      <c r="K15" s="6">
        <v>1.4106734026862457</v>
      </c>
    </row>
    <row r="16" spans="1:11" x14ac:dyDescent="0.25">
      <c r="A16">
        <v>14</v>
      </c>
      <c r="B16" s="1"/>
      <c r="C16" s="2">
        <v>9.1842761315936468</v>
      </c>
      <c r="I16" s="7" t="s">
        <v>26</v>
      </c>
      <c r="J16" s="6">
        <v>0.43445644543168055</v>
      </c>
      <c r="K16" s="6">
        <v>3.5508602363511819</v>
      </c>
    </row>
    <row r="17" spans="1:11" x14ac:dyDescent="0.25">
      <c r="A17">
        <v>15</v>
      </c>
      <c r="B17" s="1"/>
      <c r="C17" s="2">
        <v>7.2380082699881987</v>
      </c>
      <c r="H17" s="7"/>
      <c r="I17" s="7" t="s">
        <v>27</v>
      </c>
      <c r="J17" s="6">
        <v>0.56186098148158059</v>
      </c>
      <c r="K17" s="6">
        <v>1.0944330648962406</v>
      </c>
    </row>
    <row r="18" spans="1:11" x14ac:dyDescent="0.25">
      <c r="A18">
        <v>16</v>
      </c>
      <c r="B18" s="1" t="s">
        <v>15</v>
      </c>
      <c r="C18" s="2">
        <v>9.3848781002771862</v>
      </c>
      <c r="D18">
        <f t="shared" si="0"/>
        <v>8.9584131067128983</v>
      </c>
      <c r="E18">
        <f t="shared" si="2"/>
        <v>1.2947851973551714</v>
      </c>
      <c r="F18">
        <f t="shared" si="1"/>
        <v>0.74756651117504125</v>
      </c>
      <c r="H18" s="7"/>
      <c r="I18" s="7" t="s">
        <v>28</v>
      </c>
      <c r="J18" s="6">
        <v>0.74756651117504125</v>
      </c>
      <c r="K18" s="6">
        <v>2.2553992413871429</v>
      </c>
    </row>
    <row r="19" spans="1:11" x14ac:dyDescent="0.25">
      <c r="A19">
        <v>17</v>
      </c>
      <c r="B19" s="1"/>
      <c r="C19" s="2">
        <v>9.9861739274946455</v>
      </c>
      <c r="J19" s="6"/>
      <c r="K19" s="6"/>
    </row>
    <row r="20" spans="1:11" x14ac:dyDescent="0.25">
      <c r="A20">
        <v>18</v>
      </c>
      <c r="B20" s="1"/>
      <c r="C20" s="2">
        <v>7.5041872923668613</v>
      </c>
    </row>
    <row r="21" spans="1:11" x14ac:dyDescent="0.25">
      <c r="A21">
        <v>19</v>
      </c>
      <c r="B21" s="1" t="s">
        <v>10</v>
      </c>
      <c r="C21" s="2">
        <v>3.5883275605541356</v>
      </c>
      <c r="D21">
        <f t="shared" si="0"/>
        <v>5.0289222185619593</v>
      </c>
      <c r="E21">
        <f t="shared" si="2"/>
        <v>1.5602963721642371</v>
      </c>
      <c r="F21">
        <f t="shared" si="1"/>
        <v>0.90086395621491755</v>
      </c>
    </row>
    <row r="22" spans="1:11" x14ac:dyDescent="0.25">
      <c r="A22">
        <v>20</v>
      </c>
      <c r="C22" s="2">
        <v>6.6862574563392414</v>
      </c>
    </row>
    <row r="23" spans="1:11" x14ac:dyDescent="0.25">
      <c r="A23">
        <v>21</v>
      </c>
      <c r="B23" s="1"/>
      <c r="C23" s="2">
        <v>4.8121816387925014</v>
      </c>
    </row>
    <row r="24" spans="1:11" x14ac:dyDescent="0.25">
      <c r="A24">
        <v>22</v>
      </c>
      <c r="B24" s="1" t="s">
        <v>16</v>
      </c>
      <c r="C24" s="2">
        <v>9.1158519967000906</v>
      </c>
      <c r="D24">
        <f t="shared" si="0"/>
        <v>7.6208645909450885</v>
      </c>
      <c r="E24">
        <f t="shared" si="2"/>
        <v>1.5212026682652457</v>
      </c>
      <c r="F24">
        <f t="shared" si="1"/>
        <v>0.87829253364044213</v>
      </c>
    </row>
    <row r="25" spans="1:11" x14ac:dyDescent="0.25">
      <c r="A25">
        <v>23</v>
      </c>
      <c r="B25" s="1"/>
      <c r="C25" s="2">
        <v>6.0747363969436776</v>
      </c>
    </row>
    <row r="26" spans="1:11" x14ac:dyDescent="0.25">
      <c r="A26">
        <v>24</v>
      </c>
      <c r="B26" s="1"/>
      <c r="C26" s="2">
        <v>7.6720053791914973</v>
      </c>
    </row>
    <row r="27" spans="1:11" x14ac:dyDescent="0.25">
      <c r="A27">
        <v>25</v>
      </c>
      <c r="B27" s="1" t="s">
        <v>12</v>
      </c>
      <c r="C27" s="2">
        <v>10.480928253891731</v>
      </c>
      <c r="D27">
        <f t="shared" si="0"/>
        <v>7.6905025362808006</v>
      </c>
      <c r="E27">
        <f t="shared" si="2"/>
        <v>2.4432863334525776</v>
      </c>
      <c r="F27">
        <f t="shared" si="1"/>
        <v>1.4106734026862457</v>
      </c>
    </row>
    <row r="28" spans="1:11" x14ac:dyDescent="0.25">
      <c r="A28">
        <v>26</v>
      </c>
      <c r="B28" s="1"/>
      <c r="C28" s="2">
        <v>6.6555553337732567</v>
      </c>
    </row>
    <row r="29" spans="1:11" x14ac:dyDescent="0.25">
      <c r="A29">
        <v>27</v>
      </c>
      <c r="B29" s="1"/>
      <c r="C29" s="2">
        <v>5.9350240211774157</v>
      </c>
    </row>
    <row r="30" spans="1:11" x14ac:dyDescent="0.25">
      <c r="A30">
        <v>29</v>
      </c>
      <c r="B30" s="1" t="s">
        <v>17</v>
      </c>
      <c r="C30" s="2">
        <v>28.253508398022117</v>
      </c>
      <c r="D30">
        <f t="shared" si="0"/>
        <v>21.20986559393657</v>
      </c>
      <c r="E30">
        <f t="shared" si="2"/>
        <v>6.1500899293602469</v>
      </c>
      <c r="F30">
        <f t="shared" si="1"/>
        <v>3.5508602363511819</v>
      </c>
    </row>
    <row r="31" spans="1:11" x14ac:dyDescent="0.25">
      <c r="A31">
        <v>30</v>
      </c>
      <c r="B31" s="1"/>
      <c r="C31" s="2">
        <v>18.471579880652609</v>
      </c>
    </row>
    <row r="32" spans="1:11" x14ac:dyDescent="0.25">
      <c r="A32">
        <v>31</v>
      </c>
      <c r="B32" s="1"/>
      <c r="C32" s="2">
        <v>16.904508503134981</v>
      </c>
    </row>
    <row r="33" spans="1:6" x14ac:dyDescent="0.25">
      <c r="A33">
        <v>32</v>
      </c>
      <c r="B33" s="1" t="s">
        <v>14</v>
      </c>
      <c r="C33" s="2">
        <v>9.9379882693765591</v>
      </c>
      <c r="D33">
        <f t="shared" si="0"/>
        <v>11.978110778926473</v>
      </c>
      <c r="E33">
        <f t="shared" si="2"/>
        <v>1.8955580684002886</v>
      </c>
      <c r="F33">
        <f t="shared" si="1"/>
        <v>1.0944330648962406</v>
      </c>
    </row>
    <row r="34" spans="1:6" x14ac:dyDescent="0.25">
      <c r="A34">
        <v>33</v>
      </c>
      <c r="B34" s="1"/>
      <c r="C34" s="2">
        <v>12.311465764472517</v>
      </c>
    </row>
    <row r="35" spans="1:6" x14ac:dyDescent="0.25">
      <c r="A35">
        <v>34</v>
      </c>
      <c r="B35" s="1"/>
      <c r="C35" s="2">
        <v>13.68487830293034</v>
      </c>
    </row>
    <row r="36" spans="1:6" x14ac:dyDescent="0.25">
      <c r="A36">
        <v>35</v>
      </c>
      <c r="B36" s="1" t="s">
        <v>15</v>
      </c>
      <c r="C36" s="2">
        <v>9.0629420863925478</v>
      </c>
      <c r="D36">
        <f t="shared" si="0"/>
        <v>9.5014133543526871</v>
      </c>
      <c r="E36">
        <f t="shared" si="2"/>
        <v>3.9063514860825315</v>
      </c>
      <c r="F36">
        <f t="shared" si="1"/>
        <v>2.2553992413871429</v>
      </c>
    </row>
    <row r="37" spans="1:6" x14ac:dyDescent="0.25">
      <c r="A37">
        <v>36</v>
      </c>
      <c r="B37" s="1"/>
      <c r="C37" s="2">
        <v>5.8327975067044662</v>
      </c>
    </row>
    <row r="38" spans="1:6" x14ac:dyDescent="0.25">
      <c r="A38">
        <v>37</v>
      </c>
      <c r="B38" s="1"/>
      <c r="C38" s="2">
        <v>13.608500469961047</v>
      </c>
    </row>
    <row r="39" spans="1:6" x14ac:dyDescent="0.25">
      <c r="A39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5888-5A71-4542-8BA2-850B10084D4F}">
  <dimension ref="A2:K39"/>
  <sheetViews>
    <sheetView topLeftCell="F1" workbookViewId="0">
      <selection activeCell="M10" sqref="M10"/>
    </sheetView>
  </sheetViews>
  <sheetFormatPr defaultRowHeight="15" x14ac:dyDescent="0.25"/>
  <cols>
    <col min="3" max="3" width="11.85546875" customWidth="1"/>
    <col min="9" max="9" width="15.5703125" customWidth="1"/>
    <col min="10" max="10" width="12.5703125" customWidth="1"/>
    <col min="11" max="11" width="9.140625" customWidth="1"/>
  </cols>
  <sheetData>
    <row r="2" spans="1:11" x14ac:dyDescent="0.25">
      <c r="C2" t="s">
        <v>9</v>
      </c>
      <c r="D2" t="s">
        <v>18</v>
      </c>
      <c r="E2" t="s">
        <v>19</v>
      </c>
      <c r="F2" t="s">
        <v>20</v>
      </c>
    </row>
    <row r="3" spans="1:11" x14ac:dyDescent="0.25">
      <c r="A3">
        <v>1</v>
      </c>
      <c r="B3" s="1" t="s">
        <v>10</v>
      </c>
      <c r="C3" s="5">
        <v>1.0295498522470907</v>
      </c>
      <c r="D3">
        <f>AVERAGE(C3:C5)</f>
        <v>3.1760271001042635</v>
      </c>
      <c r="E3">
        <f>STDEV(C3,C4,C5)</f>
        <v>2.7878313004857409</v>
      </c>
      <c r="F3">
        <f>E3/1.732</f>
        <v>1.6096023674859936</v>
      </c>
    </row>
    <row r="4" spans="1:11" x14ac:dyDescent="0.25">
      <c r="A4">
        <v>2</v>
      </c>
      <c r="B4" s="1"/>
      <c r="C4" s="5">
        <v>6.3268797229006957</v>
      </c>
      <c r="J4" s="7" t="s">
        <v>29</v>
      </c>
      <c r="K4" s="7" t="s">
        <v>30</v>
      </c>
    </row>
    <row r="5" spans="1:11" x14ac:dyDescent="0.25">
      <c r="A5">
        <v>3</v>
      </c>
      <c r="B5" s="1"/>
      <c r="C5" s="5">
        <v>2.1716517251650034</v>
      </c>
      <c r="I5" s="7" t="s">
        <v>22</v>
      </c>
      <c r="J5" s="5">
        <v>6.1760271001042604</v>
      </c>
      <c r="K5" s="5">
        <v>7.6528909920826003</v>
      </c>
    </row>
    <row r="6" spans="1:11" x14ac:dyDescent="0.25">
      <c r="A6">
        <v>4</v>
      </c>
      <c r="B6" s="1" t="s">
        <v>11</v>
      </c>
      <c r="C6" s="5">
        <v>2.0019306093674958</v>
      </c>
      <c r="D6">
        <f t="shared" ref="D6:D36" si="0">AVERAGE(C6:C8)</f>
        <v>3.461900791849589</v>
      </c>
      <c r="E6">
        <f>STDEV(C6:C8)</f>
        <v>1.3534948077916023</v>
      </c>
      <c r="F6">
        <f t="shared" ref="F6:F36" si="1">E6/1.732</f>
        <v>0.78146351489122534</v>
      </c>
      <c r="I6" s="7" t="s">
        <v>31</v>
      </c>
      <c r="J6" s="5">
        <v>7.4619007918495903</v>
      </c>
      <c r="K6" s="5">
        <v>7.9864590945089997</v>
      </c>
    </row>
    <row r="7" spans="1:11" x14ac:dyDescent="0.25">
      <c r="A7">
        <v>5</v>
      </c>
      <c r="B7" s="1"/>
      <c r="C7" s="5">
        <v>4.6749112389636256</v>
      </c>
      <c r="H7" s="7" t="s">
        <v>24</v>
      </c>
      <c r="I7" s="7" t="s">
        <v>25</v>
      </c>
      <c r="J7" s="5">
        <v>8.3396210219517695</v>
      </c>
      <c r="K7" s="5">
        <v>9.2249216400576604</v>
      </c>
    </row>
    <row r="8" spans="1:11" x14ac:dyDescent="0.25">
      <c r="A8">
        <v>6</v>
      </c>
      <c r="C8" s="5">
        <v>3.7088605272176456</v>
      </c>
      <c r="I8" s="7" t="s">
        <v>26</v>
      </c>
      <c r="J8" s="5">
        <v>3.6524656049774</v>
      </c>
      <c r="K8" s="5">
        <v>5.0770560543747996</v>
      </c>
    </row>
    <row r="9" spans="1:11" x14ac:dyDescent="0.25">
      <c r="A9">
        <v>7</v>
      </c>
      <c r="B9" s="1" t="s">
        <v>12</v>
      </c>
      <c r="C9" s="5">
        <v>3.4332173560138357</v>
      </c>
      <c r="D9">
        <f t="shared" si="0"/>
        <v>2.3396210219517735</v>
      </c>
      <c r="E9">
        <f t="shared" ref="E9:E36" si="2">STDEV(C9:C11)</f>
        <v>0.95563865740409826</v>
      </c>
      <c r="F9">
        <f t="shared" si="1"/>
        <v>0.55175442113400597</v>
      </c>
      <c r="H9" s="7"/>
      <c r="I9" s="7" t="s">
        <v>27</v>
      </c>
      <c r="J9" s="5">
        <v>13.080773505049301</v>
      </c>
      <c r="K9" s="5">
        <v>14.146314211111299</v>
      </c>
    </row>
    <row r="10" spans="1:11" x14ac:dyDescent="0.25">
      <c r="A10">
        <v>8</v>
      </c>
      <c r="C10" s="5">
        <v>1.9204180629797412</v>
      </c>
      <c r="I10" s="7" t="s">
        <v>28</v>
      </c>
      <c r="J10" s="5">
        <v>14.1333</v>
      </c>
      <c r="K10" s="5">
        <v>15.6766422</v>
      </c>
    </row>
    <row r="11" spans="1:11" x14ac:dyDescent="0.25">
      <c r="A11">
        <v>9</v>
      </c>
      <c r="B11" s="1"/>
      <c r="C11" s="5">
        <v>1.6652276468617446</v>
      </c>
    </row>
    <row r="12" spans="1:11" x14ac:dyDescent="0.25">
      <c r="A12">
        <v>10</v>
      </c>
      <c r="B12" s="1" t="s">
        <v>13</v>
      </c>
      <c r="C12" s="5">
        <v>27.117688964935802</v>
      </c>
      <c r="D12">
        <f t="shared" si="0"/>
        <v>26.652465604977408</v>
      </c>
      <c r="E12">
        <f t="shared" si="2"/>
        <v>0.42153129414694435</v>
      </c>
      <c r="F12">
        <f t="shared" si="1"/>
        <v>0.24337834535042976</v>
      </c>
    </row>
    <row r="13" spans="1:11" x14ac:dyDescent="0.25">
      <c r="A13">
        <v>11</v>
      </c>
      <c r="B13" s="1"/>
      <c r="C13" s="5">
        <v>26.543805734008679</v>
      </c>
      <c r="I13" s="7" t="s">
        <v>22</v>
      </c>
      <c r="J13" s="5">
        <v>1.6096023674859936</v>
      </c>
      <c r="K13">
        <v>1.2433044107458684</v>
      </c>
    </row>
    <row r="14" spans="1:11" x14ac:dyDescent="0.25">
      <c r="A14">
        <v>12</v>
      </c>
      <c r="B14" s="1"/>
      <c r="C14" s="5">
        <v>26.295902115987751</v>
      </c>
      <c r="I14" s="7" t="s">
        <v>23</v>
      </c>
      <c r="J14" s="5">
        <v>0.78146351489122534</v>
      </c>
      <c r="K14">
        <v>0.87829253364044213</v>
      </c>
    </row>
    <row r="15" spans="1:11" x14ac:dyDescent="0.25">
      <c r="A15">
        <v>13</v>
      </c>
      <c r="B15" s="1" t="s">
        <v>14</v>
      </c>
      <c r="C15" s="5">
        <v>9.2644985978273464</v>
      </c>
      <c r="D15">
        <f t="shared" si="0"/>
        <v>9.0807735050493221</v>
      </c>
      <c r="E15">
        <f t="shared" si="2"/>
        <v>1.1327410800501072</v>
      </c>
      <c r="F15">
        <f t="shared" si="1"/>
        <v>0.6540075519919788</v>
      </c>
      <c r="H15" t="s">
        <v>20</v>
      </c>
      <c r="I15" s="7" t="s">
        <v>25</v>
      </c>
      <c r="J15" s="5">
        <v>0.55175442113400597</v>
      </c>
      <c r="K15">
        <v>0.83424396330671668</v>
      </c>
    </row>
    <row r="16" spans="1:11" x14ac:dyDescent="0.25">
      <c r="A16">
        <v>14</v>
      </c>
      <c r="B16" s="1"/>
      <c r="C16" s="5">
        <v>10.11042162385519</v>
      </c>
      <c r="I16" s="7" t="s">
        <v>26</v>
      </c>
      <c r="J16" s="5">
        <v>1.2433783453504299</v>
      </c>
      <c r="K16">
        <v>0.89391792286899996</v>
      </c>
    </row>
    <row r="17" spans="1:11" x14ac:dyDescent="0.25">
      <c r="A17">
        <v>15</v>
      </c>
      <c r="B17" s="1"/>
      <c r="C17" s="5">
        <v>7.8674002934654288</v>
      </c>
      <c r="H17" s="7"/>
      <c r="I17" s="7" t="s">
        <v>27</v>
      </c>
      <c r="J17" s="5">
        <v>0.6540075519919788</v>
      </c>
      <c r="K17">
        <v>0.90184812172721784</v>
      </c>
    </row>
    <row r="18" spans="1:11" x14ac:dyDescent="0.25">
      <c r="A18">
        <v>16</v>
      </c>
      <c r="B18" s="1" t="s">
        <v>15</v>
      </c>
      <c r="C18" s="5">
        <v>7.6838689446019508</v>
      </c>
      <c r="D18">
        <f t="shared" si="0"/>
        <v>7.7642557359687094</v>
      </c>
      <c r="E18">
        <f t="shared" si="2"/>
        <v>1.1851538526382874</v>
      </c>
      <c r="F18">
        <f t="shared" si="1"/>
        <v>0.68426896803596271</v>
      </c>
      <c r="H18" s="7"/>
      <c r="I18" s="7" t="s">
        <v>28</v>
      </c>
      <c r="J18" s="5">
        <v>0.68426896803596271</v>
      </c>
      <c r="K18">
        <v>2.2598189635252459</v>
      </c>
    </row>
    <row r="19" spans="1:11" x14ac:dyDescent="0.25">
      <c r="A19">
        <v>17</v>
      </c>
      <c r="B19" s="1"/>
      <c r="C19" s="5">
        <v>8.9875565347451811</v>
      </c>
    </row>
    <row r="20" spans="1:11" x14ac:dyDescent="0.25">
      <c r="A20">
        <v>18</v>
      </c>
      <c r="B20" s="1"/>
      <c r="C20" s="5">
        <v>6.6213417285589964</v>
      </c>
    </row>
    <row r="21" spans="1:11" x14ac:dyDescent="0.25">
      <c r="A21">
        <v>19</v>
      </c>
      <c r="B21" s="1" t="s">
        <v>10</v>
      </c>
      <c r="C21" s="5">
        <v>2.7988954972322255</v>
      </c>
      <c r="D21">
        <f t="shared" si="0"/>
        <v>3.9652890992082601</v>
      </c>
      <c r="E21">
        <f t="shared" si="2"/>
        <v>2.1534032394118441</v>
      </c>
      <c r="F21">
        <f t="shared" si="1"/>
        <v>1.2433044107458684</v>
      </c>
    </row>
    <row r="22" spans="1:11" x14ac:dyDescent="0.25">
      <c r="A22">
        <v>20</v>
      </c>
      <c r="C22" s="5">
        <v>6.4502718990566796</v>
      </c>
    </row>
    <row r="23" spans="1:11" x14ac:dyDescent="0.25">
      <c r="A23">
        <v>21</v>
      </c>
      <c r="B23" s="1"/>
      <c r="C23" s="5">
        <v>2.6466999013358747</v>
      </c>
    </row>
    <row r="24" spans="1:11" x14ac:dyDescent="0.25">
      <c r="A24">
        <v>22</v>
      </c>
      <c r="B24" s="1" t="s">
        <v>16</v>
      </c>
      <c r="C24" s="5">
        <v>9.1158519967000906</v>
      </c>
      <c r="D24">
        <f t="shared" si="0"/>
        <v>7.6208645909450885</v>
      </c>
      <c r="E24">
        <f t="shared" si="2"/>
        <v>1.5212026682652457</v>
      </c>
      <c r="F24">
        <f t="shared" si="1"/>
        <v>0.87829253364044213</v>
      </c>
    </row>
    <row r="25" spans="1:11" x14ac:dyDescent="0.25">
      <c r="A25">
        <v>23</v>
      </c>
      <c r="B25" s="1"/>
      <c r="C25" s="5">
        <v>6.0747363969436776</v>
      </c>
    </row>
    <row r="26" spans="1:11" x14ac:dyDescent="0.25">
      <c r="A26">
        <v>24</v>
      </c>
      <c r="B26" s="1"/>
      <c r="C26" s="5">
        <v>7.6720053791914973</v>
      </c>
    </row>
    <row r="27" spans="1:11" x14ac:dyDescent="0.25">
      <c r="A27">
        <v>25</v>
      </c>
      <c r="B27" s="1" t="s">
        <v>12</v>
      </c>
      <c r="C27" s="5">
        <v>7.760687333034336</v>
      </c>
      <c r="D27">
        <f t="shared" si="0"/>
        <v>6.224921640057663</v>
      </c>
      <c r="E27">
        <f t="shared" si="2"/>
        <v>1.4449105444472332</v>
      </c>
      <c r="F27">
        <f t="shared" si="1"/>
        <v>0.83424396330671668</v>
      </c>
    </row>
    <row r="28" spans="1:11" x14ac:dyDescent="0.25">
      <c r="A28">
        <v>26</v>
      </c>
      <c r="B28" s="1"/>
      <c r="C28" s="5">
        <v>6.0216929210329475</v>
      </c>
    </row>
    <row r="29" spans="1:11" x14ac:dyDescent="0.25">
      <c r="A29">
        <v>27</v>
      </c>
      <c r="B29" s="1"/>
      <c r="C29" s="5">
        <v>4.8923846661057073</v>
      </c>
    </row>
    <row r="30" spans="1:11" x14ac:dyDescent="0.25">
      <c r="A30">
        <v>29</v>
      </c>
      <c r="B30" s="1" t="s">
        <v>17</v>
      </c>
      <c r="C30" s="5">
        <v>28.182519683454224</v>
      </c>
      <c r="D30">
        <f t="shared" si="0"/>
        <v>20.077056054374832</v>
      </c>
      <c r="E30">
        <f t="shared" si="2"/>
        <v>7.2448506584240988</v>
      </c>
      <c r="F30">
        <f t="shared" si="1"/>
        <v>4.1829391792286943</v>
      </c>
    </row>
    <row r="31" spans="1:11" x14ac:dyDescent="0.25">
      <c r="A31">
        <v>30</v>
      </c>
      <c r="B31" s="1"/>
      <c r="C31" s="5">
        <v>17.817075081731851</v>
      </c>
    </row>
    <row r="32" spans="1:11" x14ac:dyDescent="0.25">
      <c r="A32">
        <v>31</v>
      </c>
      <c r="B32" s="1"/>
      <c r="C32" s="5">
        <v>14.231573397938421</v>
      </c>
    </row>
    <row r="33" spans="1:6" x14ac:dyDescent="0.25">
      <c r="A33">
        <v>32</v>
      </c>
      <c r="B33" s="1" t="s">
        <v>14</v>
      </c>
      <c r="C33" s="5">
        <v>9.4532083537972156</v>
      </c>
      <c r="D33">
        <f t="shared" si="0"/>
        <v>11.24631421111126</v>
      </c>
      <c r="E33">
        <f t="shared" si="2"/>
        <v>1.5620009468315412</v>
      </c>
      <c r="F33">
        <f t="shared" si="1"/>
        <v>0.90184812172721784</v>
      </c>
    </row>
    <row r="34" spans="1:6" x14ac:dyDescent="0.25">
      <c r="A34">
        <v>33</v>
      </c>
      <c r="B34" s="1"/>
      <c r="C34" s="5">
        <v>12.311465764472517</v>
      </c>
    </row>
    <row r="35" spans="1:6" x14ac:dyDescent="0.25">
      <c r="A35">
        <v>34</v>
      </c>
      <c r="B35" s="1"/>
      <c r="C35" s="5">
        <v>11.974268515064045</v>
      </c>
    </row>
    <row r="36" spans="1:6" x14ac:dyDescent="0.25">
      <c r="A36">
        <v>35</v>
      </c>
      <c r="B36" s="1" t="s">
        <v>15</v>
      </c>
      <c r="C36" s="5">
        <v>8.9025360317661306</v>
      </c>
      <c r="D36">
        <f t="shared" si="0"/>
        <v>9.6790781676642226</v>
      </c>
      <c r="E36">
        <f t="shared" si="2"/>
        <v>3.9140064448257261</v>
      </c>
      <c r="F36">
        <f t="shared" si="1"/>
        <v>2.2598189635252459</v>
      </c>
    </row>
    <row r="37" spans="1:6" x14ac:dyDescent="0.25">
      <c r="A37">
        <v>36</v>
      </c>
      <c r="B37" s="1"/>
      <c r="C37" s="5">
        <v>6.2115505915554072</v>
      </c>
    </row>
    <row r="38" spans="1:6" x14ac:dyDescent="0.25">
      <c r="A38">
        <v>37</v>
      </c>
      <c r="B38" s="1"/>
      <c r="C38" s="5">
        <v>13.923147879671129</v>
      </c>
    </row>
    <row r="39" spans="1:6" x14ac:dyDescent="0.25">
      <c r="A39">
        <v>38</v>
      </c>
      <c r="C3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ist</vt:lpstr>
      <vt:lpstr>2nd</vt:lpstr>
      <vt:lpstr>3rd</vt:lpstr>
      <vt:lpstr>4th</vt:lpstr>
      <vt:lpstr>sod mean 1</vt:lpstr>
      <vt:lpstr>sod mean2</vt:lpstr>
      <vt:lpstr>sod mean 3</vt:lpstr>
      <vt:lpstr>sod mean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 ch</dc:creator>
  <cp:lastModifiedBy>NR</cp:lastModifiedBy>
  <dcterms:created xsi:type="dcterms:W3CDTF">2021-07-13T07:38:27Z</dcterms:created>
  <dcterms:modified xsi:type="dcterms:W3CDTF">2022-05-13T14:04:36Z</dcterms:modified>
</cp:coreProperties>
</file>