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filterPrivacy="1" defaultThemeVersion="124226"/>
  <xr:revisionPtr revIDLastSave="13" documentId="11_42C761184BFEF04B1E0A43513CFE7744852A723A" xr6:coauthVersionLast="45" xr6:coauthVersionMax="45" xr10:uidLastSave="{87C462C6-3233-D240-BCF7-F21123AF3BBA}"/>
  <bookViews>
    <workbookView xWindow="0" yWindow="460" windowWidth="28800" windowHeight="12240" tabRatio="970" xr2:uid="{00000000-000D-0000-FFFF-FFFF00000000}"/>
  </bookViews>
  <sheets>
    <sheet name="Transwell raw data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6" l="1"/>
  <c r="B24" i="6" l="1"/>
  <c r="B20" i="6"/>
  <c r="D13" i="6"/>
  <c r="E13" i="6"/>
  <c r="F13" i="6"/>
  <c r="G13" i="6"/>
  <c r="C13" i="6"/>
  <c r="B21" i="6"/>
  <c r="C15" i="6" l="1"/>
  <c r="D21" i="6" s="1"/>
  <c r="H25" i="6"/>
  <c r="B25" i="6"/>
  <c r="I21" i="6"/>
  <c r="C14" i="6"/>
  <c r="C16" i="6" s="1"/>
  <c r="F15" i="6"/>
  <c r="D22" i="6" s="1"/>
  <c r="F14" i="6"/>
  <c r="F16" i="6" l="1"/>
  <c r="C21" i="6"/>
  <c r="D16" i="6"/>
  <c r="G16" i="6"/>
  <c r="H16" i="6"/>
  <c r="E16" i="6"/>
  <c r="C22" i="6"/>
  <c r="F25" i="6"/>
  <c r="H21" i="6"/>
  <c r="F21" i="6"/>
  <c r="C17" i="6" l="1"/>
  <c r="C25" i="6" s="1"/>
  <c r="I25" i="6"/>
  <c r="C18" i="6"/>
  <c r="D25" i="6" s="1"/>
  <c r="F18" i="6"/>
  <c r="D26" i="6" s="1"/>
  <c r="F17" i="6"/>
  <c r="C2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6" authorId="0" shapeId="0" xr:uid="{00000000-0006-0000-0100-000001000000}">
      <text>
        <r>
          <rPr>
            <sz val="9"/>
            <color indexed="81"/>
            <rFont val="宋体"/>
            <family val="3"/>
            <charset val="134"/>
          </rPr>
          <t>每组对转移的细胞数进行计数后，把对照组转移细胞数均一化为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宋体"/>
            <family val="3"/>
            <charset val="134"/>
          </rPr>
          <t>，实验组与其进行比较得出</t>
        </r>
        <r>
          <rPr>
            <sz val="9"/>
            <color indexed="81"/>
            <rFont val="Tahoma"/>
            <family val="2"/>
          </rPr>
          <t>FC</t>
        </r>
        <r>
          <rPr>
            <sz val="9"/>
            <color indexed="81"/>
            <rFont val="宋体"/>
            <family val="3"/>
            <charset val="134"/>
          </rPr>
          <t>。</t>
        </r>
      </text>
    </comment>
  </commentList>
</comments>
</file>

<file path=xl/sharedStrings.xml><?xml version="1.0" encoding="utf-8"?>
<sst xmlns="http://schemas.openxmlformats.org/spreadsheetml/2006/main" count="55" uniqueCount="28">
  <si>
    <t>vs</t>
    <phoneticPr fontId="1" type="noConversion"/>
  </si>
  <si>
    <t>field 2</t>
  </si>
  <si>
    <t>field 3</t>
  </si>
  <si>
    <t>field 4</t>
  </si>
  <si>
    <t>field 5</t>
  </si>
  <si>
    <t>field 6</t>
  </si>
  <si>
    <t>field 7</t>
  </si>
  <si>
    <t>field 8</t>
  </si>
  <si>
    <t>field 9</t>
  </si>
  <si>
    <t>Average</t>
    <phoneticPr fontId="1" type="noConversion"/>
  </si>
  <si>
    <t>Stdev.</t>
    <phoneticPr fontId="1" type="noConversion"/>
  </si>
  <si>
    <t>field 1</t>
    <phoneticPr fontId="1" type="noConversion"/>
  </si>
  <si>
    <t>Migration Fold Change</t>
    <phoneticPr fontId="1" type="noConversion"/>
  </si>
  <si>
    <t>AVERAGE</t>
    <phoneticPr fontId="1" type="noConversion"/>
  </si>
  <si>
    <t>STDEV.</t>
    <phoneticPr fontId="1" type="noConversion"/>
  </si>
  <si>
    <t>Migratory cells per field</t>
    <phoneticPr fontId="1" type="noConversion"/>
  </si>
  <si>
    <t>P VALUE</t>
    <phoneticPr fontId="1" type="noConversion"/>
  </si>
  <si>
    <t>T-Test分析</t>
    <phoneticPr fontId="1" type="noConversion"/>
  </si>
  <si>
    <t xml:space="preserve"> </t>
    <phoneticPr fontId="1" type="noConversion"/>
  </si>
  <si>
    <t>NC</t>
    <phoneticPr fontId="1" type="noConversion"/>
  </si>
  <si>
    <t>UP</t>
  </si>
  <si>
    <t>Transwell, 200X, cell number</t>
  </si>
  <si>
    <t>repeat1</t>
  </si>
  <si>
    <t>repeat2</t>
  </si>
  <si>
    <t>repeat3</t>
  </si>
  <si>
    <t>ovex</t>
  </si>
  <si>
    <t>200X, count cell unmber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</si>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</sst>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"/>
    <numFmt numFmtId="165" formatCode="0_ "/>
    <numFmt numFmtId="166" formatCode="0_);[Red]\(0\)"/>
    <numFmt numFmtId="167" formatCode="0.00_);[Red]\(0.00\)"/>
  </numFmts>
  <fonts count="1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name val="微软雅黑"/>
      <family val="2"/>
      <charset val="134"/>
    </font>
    <font>
      <sz val="14"/>
      <name val="微软雅黑"/>
      <family val="2"/>
      <charset val="134"/>
    </font>
    <font>
      <b/>
      <sz val="10"/>
      <name val="微软雅黑"/>
      <family val="2"/>
      <charset val="134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Calibri"/>
      <family val="2"/>
      <charset val="134"/>
      <scheme val="minor"/>
    </font>
    <font>
      <sz val="10"/>
      <name val="微软雅黑"/>
      <family val="2"/>
      <charset val="134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BFF"/>
        <bgColor indexed="64"/>
      </patternFill>
    </fill>
    <fill>
      <patternFill patternType="solid">
        <fgColor rgb="FFFBFFD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7" fillId="17" borderId="1" xfId="2" applyFont="1" applyFill="1" applyBorder="1" applyAlignment="1">
      <alignment horizontal="center" vertical="center"/>
    </xf>
    <xf numFmtId="0" fontId="7" fillId="18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65" fontId="7" fillId="17" borderId="1" xfId="2" applyNumberFormat="1" applyFont="1" applyFill="1" applyBorder="1" applyAlignment="1">
      <alignment horizontal="center" vertical="center"/>
    </xf>
    <xf numFmtId="164" fontId="7" fillId="18" borderId="1" xfId="2" applyNumberFormat="1" applyFont="1" applyFill="1" applyBorder="1" applyAlignment="1">
      <alignment horizontal="center" vertical="center"/>
    </xf>
    <xf numFmtId="40" fontId="12" fillId="0" borderId="1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16" borderId="5" xfId="2" applyFont="1" applyFill="1" applyBorder="1" applyAlignment="1">
      <alignment horizontal="left" vertical="center"/>
    </xf>
    <xf numFmtId="0" fontId="12" fillId="16" borderId="4" xfId="2" applyFont="1" applyFill="1" applyBorder="1" applyAlignment="1">
      <alignment horizontal="center" vertical="center"/>
    </xf>
    <xf numFmtId="0" fontId="12" fillId="16" borderId="2" xfId="2" applyFont="1" applyFill="1" applyBorder="1" applyAlignment="1">
      <alignment horizontal="right" vertical="center"/>
    </xf>
    <xf numFmtId="167" fontId="12" fillId="0" borderId="1" xfId="2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>
      <alignment vertical="center"/>
    </xf>
    <xf numFmtId="0" fontId="12" fillId="0" borderId="0" xfId="2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6" fillId="15" borderId="0" xfId="0" applyFont="1" applyFill="1">
      <alignment vertical="center"/>
    </xf>
    <xf numFmtId="164" fontId="7" fillId="18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6" fillId="15" borderId="0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165" fontId="7" fillId="17" borderId="1" xfId="2" applyNumberFormat="1" applyFont="1" applyFill="1" applyBorder="1" applyAlignment="1">
      <alignment horizontal="center" vertical="center"/>
    </xf>
    <xf numFmtId="164" fontId="7" fillId="17" borderId="1" xfId="2" applyNumberFormat="1" applyFont="1" applyFill="1" applyBorder="1" applyAlignment="1">
      <alignment horizontal="center" vertical="center"/>
    </xf>
    <xf numFmtId="164" fontId="7" fillId="18" borderId="1" xfId="2" applyNumberFormat="1" applyFont="1" applyFill="1" applyBorder="1" applyAlignment="1">
      <alignment horizontal="center" vertical="center"/>
    </xf>
  </cellXfs>
  <cellStyles count="116">
    <cellStyle name="20% - 强调文字颜色 1 2" xfId="16" xr:uid="{00000000-0005-0000-0000-000000000000}"/>
    <cellStyle name="20% - 强调文字颜色 1 3" xfId="17" xr:uid="{00000000-0005-0000-0000-000001000000}"/>
    <cellStyle name="20% - 强调文字颜色 1 4" xfId="18" xr:uid="{00000000-0005-0000-0000-000002000000}"/>
    <cellStyle name="20% - 强调文字颜色 1 5" xfId="19" xr:uid="{00000000-0005-0000-0000-000003000000}"/>
    <cellStyle name="20% - 强调文字颜色 1 6" xfId="20" xr:uid="{00000000-0005-0000-0000-000004000000}"/>
    <cellStyle name="20% - 强调文字颜色 1 7" xfId="21" xr:uid="{00000000-0005-0000-0000-000005000000}"/>
    <cellStyle name="20% - 强调文字颜色 1 8" xfId="22" xr:uid="{00000000-0005-0000-0000-000006000000}"/>
    <cellStyle name="20% - 强调文字颜色 2 2" xfId="23" xr:uid="{00000000-0005-0000-0000-000007000000}"/>
    <cellStyle name="20% - 强调文字颜色 2 3" xfId="24" xr:uid="{00000000-0005-0000-0000-000008000000}"/>
    <cellStyle name="20% - 强调文字颜色 2 4" xfId="25" xr:uid="{00000000-0005-0000-0000-000009000000}"/>
    <cellStyle name="20% - 强调文字颜色 2 5" xfId="26" xr:uid="{00000000-0005-0000-0000-00000A000000}"/>
    <cellStyle name="20% - 强调文字颜色 2 6" xfId="27" xr:uid="{00000000-0005-0000-0000-00000B000000}"/>
    <cellStyle name="20% - 强调文字颜色 2 7" xfId="28" xr:uid="{00000000-0005-0000-0000-00000C000000}"/>
    <cellStyle name="20% - 强调文字颜色 2 8" xfId="29" xr:uid="{00000000-0005-0000-0000-00000D000000}"/>
    <cellStyle name="20% - 强调文字颜色 3 2" xfId="30" xr:uid="{00000000-0005-0000-0000-00000E000000}"/>
    <cellStyle name="20% - 强调文字颜色 3 3" xfId="31" xr:uid="{00000000-0005-0000-0000-00000F000000}"/>
    <cellStyle name="20% - 强调文字颜色 3 4" xfId="32" xr:uid="{00000000-0005-0000-0000-000010000000}"/>
    <cellStyle name="20% - 强调文字颜色 3 5" xfId="33" xr:uid="{00000000-0005-0000-0000-000011000000}"/>
    <cellStyle name="20% - 强调文字颜色 3 6" xfId="34" xr:uid="{00000000-0005-0000-0000-000012000000}"/>
    <cellStyle name="20% - 强调文字颜色 3 7" xfId="35" xr:uid="{00000000-0005-0000-0000-000013000000}"/>
    <cellStyle name="20% - 强调文字颜色 3 8" xfId="36" xr:uid="{00000000-0005-0000-0000-000014000000}"/>
    <cellStyle name="20% - 强调文字颜色 4 2" xfId="37" xr:uid="{00000000-0005-0000-0000-000015000000}"/>
    <cellStyle name="20% - 强调文字颜色 4 3" xfId="38" xr:uid="{00000000-0005-0000-0000-000016000000}"/>
    <cellStyle name="20% - 强调文字颜色 4 4" xfId="39" xr:uid="{00000000-0005-0000-0000-000017000000}"/>
    <cellStyle name="20% - 强调文字颜色 4 5" xfId="40" xr:uid="{00000000-0005-0000-0000-000018000000}"/>
    <cellStyle name="20% - 强调文字颜色 4 6" xfId="41" xr:uid="{00000000-0005-0000-0000-000019000000}"/>
    <cellStyle name="20% - 强调文字颜色 4 7" xfId="42" xr:uid="{00000000-0005-0000-0000-00001A000000}"/>
    <cellStyle name="20% - 强调文字颜色 4 8" xfId="43" xr:uid="{00000000-0005-0000-0000-00001B000000}"/>
    <cellStyle name="20% - 强调文字颜色 5 2" xfId="44" xr:uid="{00000000-0005-0000-0000-00001C000000}"/>
    <cellStyle name="20% - 强调文字颜色 5 3" xfId="45" xr:uid="{00000000-0005-0000-0000-00001D000000}"/>
    <cellStyle name="20% - 强调文字颜色 5 4" xfId="46" xr:uid="{00000000-0005-0000-0000-00001E000000}"/>
    <cellStyle name="20% - 强调文字颜色 5 5" xfId="47" xr:uid="{00000000-0005-0000-0000-00001F000000}"/>
    <cellStyle name="20% - 强调文字颜色 5 6" xfId="48" xr:uid="{00000000-0005-0000-0000-000020000000}"/>
    <cellStyle name="20% - 强调文字颜色 5 7" xfId="49" xr:uid="{00000000-0005-0000-0000-000021000000}"/>
    <cellStyle name="20% - 强调文字颜色 5 8" xfId="50" xr:uid="{00000000-0005-0000-0000-000022000000}"/>
    <cellStyle name="20% - 强调文字颜色 6 2" xfId="51" xr:uid="{00000000-0005-0000-0000-000023000000}"/>
    <cellStyle name="20% - 强调文字颜色 6 3" xfId="52" xr:uid="{00000000-0005-0000-0000-000024000000}"/>
    <cellStyle name="20% - 强调文字颜色 6 4" xfId="53" xr:uid="{00000000-0005-0000-0000-000025000000}"/>
    <cellStyle name="20% - 强调文字颜色 6 5" xfId="54" xr:uid="{00000000-0005-0000-0000-000026000000}"/>
    <cellStyle name="20% - 强调文字颜色 6 6" xfId="55" xr:uid="{00000000-0005-0000-0000-000027000000}"/>
    <cellStyle name="20% - 强调文字颜色 6 7" xfId="56" xr:uid="{00000000-0005-0000-0000-000028000000}"/>
    <cellStyle name="20% - 强调文字颜色 6 8" xfId="57" xr:uid="{00000000-0005-0000-0000-000029000000}"/>
    <cellStyle name="40% - 强调文字颜色 1 2" xfId="58" xr:uid="{00000000-0005-0000-0000-00002A000000}"/>
    <cellStyle name="40% - 强调文字颜色 1 3" xfId="59" xr:uid="{00000000-0005-0000-0000-00002B000000}"/>
    <cellStyle name="40% - 强调文字颜色 1 4" xfId="60" xr:uid="{00000000-0005-0000-0000-00002C000000}"/>
    <cellStyle name="40% - 强调文字颜色 1 5" xfId="61" xr:uid="{00000000-0005-0000-0000-00002D000000}"/>
    <cellStyle name="40% - 强调文字颜色 1 6" xfId="62" xr:uid="{00000000-0005-0000-0000-00002E000000}"/>
    <cellStyle name="40% - 强调文字颜色 1 7" xfId="63" xr:uid="{00000000-0005-0000-0000-00002F000000}"/>
    <cellStyle name="40% - 强调文字颜色 1 8" xfId="64" xr:uid="{00000000-0005-0000-0000-000030000000}"/>
    <cellStyle name="40% - 强调文字颜色 2 2" xfId="65" xr:uid="{00000000-0005-0000-0000-000031000000}"/>
    <cellStyle name="40% - 强调文字颜色 2 3" xfId="66" xr:uid="{00000000-0005-0000-0000-000032000000}"/>
    <cellStyle name="40% - 强调文字颜色 2 4" xfId="67" xr:uid="{00000000-0005-0000-0000-000033000000}"/>
    <cellStyle name="40% - 强调文字颜色 2 5" xfId="68" xr:uid="{00000000-0005-0000-0000-000034000000}"/>
    <cellStyle name="40% - 强调文字颜色 2 6" xfId="69" xr:uid="{00000000-0005-0000-0000-000035000000}"/>
    <cellStyle name="40% - 强调文字颜色 2 7" xfId="70" xr:uid="{00000000-0005-0000-0000-000036000000}"/>
    <cellStyle name="40% - 强调文字颜色 2 8" xfId="71" xr:uid="{00000000-0005-0000-0000-000037000000}"/>
    <cellStyle name="40% - 强调文字颜色 3 2" xfId="72" xr:uid="{00000000-0005-0000-0000-000038000000}"/>
    <cellStyle name="40% - 强调文字颜色 3 3" xfId="73" xr:uid="{00000000-0005-0000-0000-000039000000}"/>
    <cellStyle name="40% - 强调文字颜色 3 4" xfId="74" xr:uid="{00000000-0005-0000-0000-00003A000000}"/>
    <cellStyle name="40% - 强调文字颜色 3 5" xfId="75" xr:uid="{00000000-0005-0000-0000-00003B000000}"/>
    <cellStyle name="40% - 强调文字颜色 3 6" xfId="76" xr:uid="{00000000-0005-0000-0000-00003C000000}"/>
    <cellStyle name="40% - 强调文字颜色 3 7" xfId="77" xr:uid="{00000000-0005-0000-0000-00003D000000}"/>
    <cellStyle name="40% - 强调文字颜色 3 8" xfId="78" xr:uid="{00000000-0005-0000-0000-00003E000000}"/>
    <cellStyle name="40% - 强调文字颜色 4 2" xfId="79" xr:uid="{00000000-0005-0000-0000-00003F000000}"/>
    <cellStyle name="40% - 强调文字颜色 4 3" xfId="80" xr:uid="{00000000-0005-0000-0000-000040000000}"/>
    <cellStyle name="40% - 强调文字颜色 4 4" xfId="81" xr:uid="{00000000-0005-0000-0000-000041000000}"/>
    <cellStyle name="40% - 强调文字颜色 4 5" xfId="82" xr:uid="{00000000-0005-0000-0000-000042000000}"/>
    <cellStyle name="40% - 强调文字颜色 4 6" xfId="83" xr:uid="{00000000-0005-0000-0000-000043000000}"/>
    <cellStyle name="40% - 强调文字颜色 4 7" xfId="84" xr:uid="{00000000-0005-0000-0000-000044000000}"/>
    <cellStyle name="40% - 强调文字颜色 4 8" xfId="85" xr:uid="{00000000-0005-0000-0000-000045000000}"/>
    <cellStyle name="40% - 强调文字颜色 5 2" xfId="86" xr:uid="{00000000-0005-0000-0000-000046000000}"/>
    <cellStyle name="40% - 强调文字颜色 5 3" xfId="87" xr:uid="{00000000-0005-0000-0000-000047000000}"/>
    <cellStyle name="40% - 强调文字颜色 5 4" xfId="88" xr:uid="{00000000-0005-0000-0000-000048000000}"/>
    <cellStyle name="40% - 强调文字颜色 5 5" xfId="89" xr:uid="{00000000-0005-0000-0000-000049000000}"/>
    <cellStyle name="40% - 强调文字颜色 5 6" xfId="90" xr:uid="{00000000-0005-0000-0000-00004A000000}"/>
    <cellStyle name="40% - 强调文字颜色 5 7" xfId="91" xr:uid="{00000000-0005-0000-0000-00004B000000}"/>
    <cellStyle name="40% - 强调文字颜色 5 8" xfId="92" xr:uid="{00000000-0005-0000-0000-00004C000000}"/>
    <cellStyle name="40% - 强调文字颜色 6 2" xfId="93" xr:uid="{00000000-0005-0000-0000-00004D000000}"/>
    <cellStyle name="40% - 强调文字颜色 6 3" xfId="94" xr:uid="{00000000-0005-0000-0000-00004E000000}"/>
    <cellStyle name="40% - 强调文字颜色 6 4" xfId="95" xr:uid="{00000000-0005-0000-0000-00004F000000}"/>
    <cellStyle name="40% - 强调文字颜色 6 5" xfId="96" xr:uid="{00000000-0005-0000-0000-000050000000}"/>
    <cellStyle name="40% - 强调文字颜色 6 6" xfId="97" xr:uid="{00000000-0005-0000-0000-000051000000}"/>
    <cellStyle name="40% - 强调文字颜色 6 7" xfId="98" xr:uid="{00000000-0005-0000-0000-000052000000}"/>
    <cellStyle name="40% - 强调文字颜色 6 8" xfId="99" xr:uid="{00000000-0005-0000-0000-000053000000}"/>
    <cellStyle name="Normal" xfId="0" builtinId="0"/>
    <cellStyle name="常规 10" xfId="10" xr:uid="{00000000-0005-0000-0000-000055000000}"/>
    <cellStyle name="常规 11" xfId="9" xr:uid="{00000000-0005-0000-0000-000056000000}"/>
    <cellStyle name="常规 12" xfId="8" xr:uid="{00000000-0005-0000-0000-000057000000}"/>
    <cellStyle name="常规 13" xfId="111" xr:uid="{00000000-0005-0000-0000-000058000000}"/>
    <cellStyle name="常规 13 2" xfId="115" xr:uid="{00000000-0005-0000-0000-000059000000}"/>
    <cellStyle name="常规 2" xfId="1" xr:uid="{00000000-0005-0000-0000-00005A000000}"/>
    <cellStyle name="常规 2 2" xfId="3" xr:uid="{00000000-0005-0000-0000-00005B000000}"/>
    <cellStyle name="常规 2_Genecard实验数据统计数理" xfId="112" xr:uid="{00000000-0005-0000-0000-00005C000000}"/>
    <cellStyle name="常规 3" xfId="4" xr:uid="{00000000-0005-0000-0000-00005D000000}"/>
    <cellStyle name="常规 3 2" xfId="15" xr:uid="{00000000-0005-0000-0000-00005E000000}"/>
    <cellStyle name="常规 4" xfId="5" xr:uid="{00000000-0005-0000-0000-00005F000000}"/>
    <cellStyle name="常规 4 2" xfId="7" xr:uid="{00000000-0005-0000-0000-000060000000}"/>
    <cellStyle name="常规 5" xfId="2" xr:uid="{00000000-0005-0000-0000-000061000000}"/>
    <cellStyle name="常规 6" xfId="6" xr:uid="{00000000-0005-0000-0000-000062000000}"/>
    <cellStyle name="常规 6 2" xfId="14" xr:uid="{00000000-0005-0000-0000-000063000000}"/>
    <cellStyle name="常规 6 3" xfId="114" xr:uid="{00000000-0005-0000-0000-000064000000}"/>
    <cellStyle name="常规 6 4" xfId="110" xr:uid="{00000000-0005-0000-0000-000065000000}"/>
    <cellStyle name="常规 7" xfId="13" xr:uid="{00000000-0005-0000-0000-000066000000}"/>
    <cellStyle name="常规 8" xfId="12" xr:uid="{00000000-0005-0000-0000-000067000000}"/>
    <cellStyle name="常规 9" xfId="11" xr:uid="{00000000-0005-0000-0000-000068000000}"/>
    <cellStyle name="注释 10" xfId="100" xr:uid="{00000000-0005-0000-0000-00006B000000}"/>
    <cellStyle name="注释 11" xfId="101" xr:uid="{00000000-0005-0000-0000-00006C000000}"/>
    <cellStyle name="注释 2" xfId="102" xr:uid="{00000000-0005-0000-0000-00006D000000}"/>
    <cellStyle name="注释 3" xfId="103" xr:uid="{00000000-0005-0000-0000-00006E000000}"/>
    <cellStyle name="注释 4" xfId="104" xr:uid="{00000000-0005-0000-0000-00006F000000}"/>
    <cellStyle name="注释 5" xfId="105" xr:uid="{00000000-0005-0000-0000-000070000000}"/>
    <cellStyle name="注释 6" xfId="106" xr:uid="{00000000-0005-0000-0000-000071000000}"/>
    <cellStyle name="注释 7" xfId="107" xr:uid="{00000000-0005-0000-0000-000072000000}"/>
    <cellStyle name="注释 8" xfId="108" xr:uid="{00000000-0005-0000-0000-000073000000}"/>
    <cellStyle name="注释 9" xfId="109" xr:uid="{00000000-0005-0000-0000-000074000000}"/>
    <cellStyle name="超链接 2" xfId="113" xr:uid="{00000000-0005-0000-0000-00006A000000}"/>
  </cellStyles>
  <dxfs count="0"/>
  <tableStyles count="0" defaultTableStyle="TableStyleMedium9" defaultPivotStyle="PivotStyleLight16"/>
  <colors>
    <mruColors>
      <color rgb="FFFBFFD1"/>
      <color rgb="FFD9FFED"/>
      <color rgb="FFD9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43"/>
  <sheetViews>
    <sheetView tabSelected="1" topLeftCell="A15" workbookViewId="0">
      <selection activeCell="B19" sqref="B19:L19"/>
    </sheetView>
  </sheetViews>
  <sheetFormatPr baseColWidth="10" defaultColWidth="9" defaultRowHeight="16"/>
  <cols>
    <col min="1" max="1" width="2.6640625" style="17" customWidth="1"/>
    <col min="2" max="2" width="20.83203125" style="17" customWidth="1"/>
    <col min="3" max="11" width="12.1640625" style="17" customWidth="1"/>
    <col min="12" max="12" width="9.1640625" style="17" customWidth="1"/>
    <col min="13" max="16384" width="9" style="17"/>
  </cols>
  <sheetData>
    <row r="1" spans="2:12" s="18" customFormat="1" ht="35.25" customHeight="1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3.5" customHeight="1">
      <c r="B2" s="25" t="s">
        <v>26</v>
      </c>
      <c r="C2" s="25" t="s">
        <v>19</v>
      </c>
      <c r="D2" s="25"/>
      <c r="E2" s="25"/>
      <c r="F2" s="25" t="s">
        <v>20</v>
      </c>
      <c r="G2" s="25"/>
      <c r="H2" s="25"/>
      <c r="I2" s="17" t="s">
        <v>18</v>
      </c>
    </row>
    <row r="3" spans="2:12">
      <c r="B3" s="25"/>
      <c r="C3" s="3" t="s">
        <v>22</v>
      </c>
      <c r="D3" s="3" t="s">
        <v>23</v>
      </c>
      <c r="E3" s="3" t="s">
        <v>24</v>
      </c>
      <c r="F3" s="21" t="s">
        <v>22</v>
      </c>
      <c r="G3" s="21" t="s">
        <v>23</v>
      </c>
      <c r="H3" s="21" t="s">
        <v>24</v>
      </c>
      <c r="I3" s="17" t="s">
        <v>18</v>
      </c>
    </row>
    <row r="4" spans="2:12">
      <c r="B4" s="3" t="s">
        <v>11</v>
      </c>
      <c r="C4" s="20">
        <v>28</v>
      </c>
      <c r="D4" s="20">
        <v>31</v>
      </c>
      <c r="E4" s="20">
        <v>21</v>
      </c>
      <c r="F4" s="20">
        <v>128</v>
      </c>
      <c r="G4" s="20">
        <v>138</v>
      </c>
      <c r="H4" s="20">
        <v>91</v>
      </c>
      <c r="I4" s="17" t="s">
        <v>18</v>
      </c>
    </row>
    <row r="5" spans="2:12">
      <c r="B5" s="3" t="s">
        <v>1</v>
      </c>
      <c r="C5" s="20">
        <v>37</v>
      </c>
      <c r="D5" s="20">
        <v>21</v>
      </c>
      <c r="E5" s="20">
        <v>11</v>
      </c>
      <c r="F5" s="20">
        <v>136</v>
      </c>
      <c r="G5" s="20">
        <v>121</v>
      </c>
      <c r="H5" s="20">
        <v>112</v>
      </c>
      <c r="I5" s="17" t="s">
        <v>18</v>
      </c>
    </row>
    <row r="6" spans="2:12">
      <c r="B6" s="3" t="s">
        <v>2</v>
      </c>
      <c r="C6" s="20">
        <v>20</v>
      </c>
      <c r="D6" s="20">
        <v>22</v>
      </c>
      <c r="E6" s="20">
        <v>25</v>
      </c>
      <c r="F6" s="20">
        <v>102</v>
      </c>
      <c r="G6" s="20">
        <v>132</v>
      </c>
      <c r="H6" s="20">
        <v>115</v>
      </c>
      <c r="I6" s="17" t="s">
        <v>18</v>
      </c>
    </row>
    <row r="7" spans="2:12">
      <c r="B7" s="3" t="s">
        <v>3</v>
      </c>
      <c r="C7" s="20">
        <v>12</v>
      </c>
      <c r="D7" s="20">
        <v>14</v>
      </c>
      <c r="E7" s="20">
        <v>27</v>
      </c>
      <c r="F7" s="20">
        <v>112</v>
      </c>
      <c r="G7" s="20">
        <v>114</v>
      </c>
      <c r="H7" s="20">
        <v>87</v>
      </c>
      <c r="I7" s="17" t="s">
        <v>18</v>
      </c>
    </row>
    <row r="8" spans="2:12">
      <c r="B8" s="3" t="s">
        <v>4</v>
      </c>
      <c r="C8" s="20">
        <v>13</v>
      </c>
      <c r="D8" s="20">
        <v>28</v>
      </c>
      <c r="E8" s="20">
        <v>18</v>
      </c>
      <c r="F8" s="20">
        <v>116</v>
      </c>
      <c r="G8" s="20">
        <v>118</v>
      </c>
      <c r="H8" s="20">
        <v>108</v>
      </c>
      <c r="I8" s="17" t="s">
        <v>18</v>
      </c>
    </row>
    <row r="9" spans="2:12">
      <c r="B9" s="3" t="s">
        <v>5</v>
      </c>
      <c r="C9" s="20">
        <v>20</v>
      </c>
      <c r="D9" s="20">
        <v>16</v>
      </c>
      <c r="E9" s="20">
        <v>26</v>
      </c>
      <c r="F9" s="20">
        <v>128</v>
      </c>
      <c r="G9" s="20">
        <v>111</v>
      </c>
      <c r="H9" s="20">
        <v>109</v>
      </c>
      <c r="I9" s="17" t="s">
        <v>18</v>
      </c>
    </row>
    <row r="10" spans="2:12">
      <c r="B10" s="3" t="s">
        <v>6</v>
      </c>
      <c r="C10" s="20">
        <v>18</v>
      </c>
      <c r="D10" s="20">
        <v>13</v>
      </c>
      <c r="E10" s="20">
        <v>16</v>
      </c>
      <c r="F10" s="20">
        <v>110</v>
      </c>
      <c r="G10" s="20">
        <v>114</v>
      </c>
      <c r="H10" s="20">
        <v>116</v>
      </c>
      <c r="I10" s="17" t="s">
        <v>18</v>
      </c>
    </row>
    <row r="11" spans="2:12">
      <c r="B11" s="3" t="s">
        <v>7</v>
      </c>
      <c r="C11" s="20">
        <v>27</v>
      </c>
      <c r="D11" s="20">
        <v>15</v>
      </c>
      <c r="E11" s="20">
        <v>19</v>
      </c>
      <c r="F11" s="20">
        <v>102</v>
      </c>
      <c r="G11" s="20">
        <v>105</v>
      </c>
      <c r="H11" s="20">
        <v>122</v>
      </c>
      <c r="I11" s="17" t="s">
        <v>18</v>
      </c>
    </row>
    <row r="12" spans="2:12">
      <c r="B12" s="3" t="s">
        <v>8</v>
      </c>
      <c r="C12" s="20">
        <v>25</v>
      </c>
      <c r="D12" s="20">
        <v>16</v>
      </c>
      <c r="E12" s="20">
        <v>15</v>
      </c>
      <c r="F12" s="20">
        <v>105</v>
      </c>
      <c r="G12" s="20">
        <v>96</v>
      </c>
      <c r="H12" s="20">
        <v>105</v>
      </c>
      <c r="I12" s="17" t="s">
        <v>18</v>
      </c>
    </row>
    <row r="13" spans="2:12">
      <c r="B13" s="1" t="s">
        <v>15</v>
      </c>
      <c r="C13" s="4">
        <f>AVERAGE(C4:C12)</f>
        <v>22.222222222222221</v>
      </c>
      <c r="D13" s="4">
        <f t="shared" ref="D13:G13" si="0">AVERAGE(D4:D12)</f>
        <v>19.555555555555557</v>
      </c>
      <c r="E13" s="4">
        <f t="shared" si="0"/>
        <v>19.777777777777779</v>
      </c>
      <c r="F13" s="4">
        <f t="shared" si="0"/>
        <v>115.44444444444444</v>
      </c>
      <c r="G13" s="4">
        <f t="shared" si="0"/>
        <v>116.55555555555556</v>
      </c>
      <c r="H13" s="4">
        <f>AVERAGE(H4:H12)</f>
        <v>107.22222222222223</v>
      </c>
      <c r="I13" s="17" t="s">
        <v>18</v>
      </c>
    </row>
    <row r="14" spans="2:12">
      <c r="B14" s="1" t="s">
        <v>9</v>
      </c>
      <c r="C14" s="29">
        <f>AVERAGE(C13:E13)</f>
        <v>20.518518518518519</v>
      </c>
      <c r="D14" s="29"/>
      <c r="E14" s="29"/>
      <c r="F14" s="29">
        <f>AVERAGE(F13:H13)</f>
        <v>113.07407407407408</v>
      </c>
      <c r="G14" s="29"/>
      <c r="H14" s="29"/>
      <c r="I14" s="17" t="s">
        <v>18</v>
      </c>
    </row>
    <row r="15" spans="2:12">
      <c r="B15" s="1" t="s">
        <v>10</v>
      </c>
      <c r="C15" s="30">
        <f>STDEV(C13:E13)</f>
        <v>1.4796284707731973</v>
      </c>
      <c r="D15" s="30"/>
      <c r="E15" s="30"/>
      <c r="F15" s="30">
        <f>STDEV(F13:H13)</f>
        <v>5.0982123874280747</v>
      </c>
      <c r="G15" s="30"/>
      <c r="H15" s="30"/>
      <c r="I15" s="17" t="s">
        <v>18</v>
      </c>
    </row>
    <row r="16" spans="2:12">
      <c r="B16" s="2" t="s">
        <v>12</v>
      </c>
      <c r="C16" s="5">
        <f>C13/$C$14</f>
        <v>1.0830324909747291</v>
      </c>
      <c r="D16" s="19">
        <f t="shared" ref="D16:H16" si="1">D13/$C$14</f>
        <v>0.95306859205776173</v>
      </c>
      <c r="E16" s="19">
        <f t="shared" si="1"/>
        <v>0.96389891696750907</v>
      </c>
      <c r="F16" s="19">
        <f t="shared" si="1"/>
        <v>5.6263537906137184</v>
      </c>
      <c r="G16" s="19">
        <f t="shared" si="1"/>
        <v>5.6805054151624548</v>
      </c>
      <c r="H16" s="19">
        <f t="shared" si="1"/>
        <v>5.2256317689530691</v>
      </c>
      <c r="I16" s="17" t="s">
        <v>18</v>
      </c>
    </row>
    <row r="17" spans="2:22">
      <c r="B17" s="2" t="s">
        <v>9</v>
      </c>
      <c r="C17" s="31">
        <f>AVERAGE(C16:E16)</f>
        <v>0.99999999999999989</v>
      </c>
      <c r="D17" s="31"/>
      <c r="E17" s="31"/>
      <c r="F17" s="31">
        <f>AVERAGE(F16:H16)</f>
        <v>5.5108303249097474</v>
      </c>
      <c r="G17" s="31"/>
      <c r="H17" s="31"/>
      <c r="I17" s="17" t="s">
        <v>18</v>
      </c>
    </row>
    <row r="18" spans="2:22">
      <c r="B18" s="2" t="s">
        <v>10</v>
      </c>
      <c r="C18" s="31">
        <f>STDEV(C16:E16)</f>
        <v>7.2111856878838088E-2</v>
      </c>
      <c r="D18" s="31"/>
      <c r="E18" s="31"/>
      <c r="F18" s="31">
        <f>STDEV(F16:H16)</f>
        <v>0.24846883476635004</v>
      </c>
      <c r="G18" s="31"/>
      <c r="H18" s="31"/>
      <c r="I18" s="17" t="s">
        <v>18</v>
      </c>
    </row>
    <row r="19" spans="2:22" s="18" customFormat="1" ht="30.75" customHeight="1">
      <c r="B19" s="24" t="s">
        <v>27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22" s="15" customFormat="1" ht="18.75" customHeight="1">
      <c r="B20" s="3" t="str">
        <f>B13</f>
        <v>Migratory cells per field</v>
      </c>
      <c r="C20" s="3" t="s">
        <v>13</v>
      </c>
      <c r="D20" s="3" t="s">
        <v>14</v>
      </c>
      <c r="E20" s="16"/>
      <c r="F20" s="26" t="s">
        <v>17</v>
      </c>
      <c r="G20" s="27"/>
      <c r="H20" s="28"/>
      <c r="I20" s="3" t="s">
        <v>16</v>
      </c>
      <c r="O20" s="14"/>
      <c r="P20" s="14"/>
      <c r="Q20" s="14"/>
      <c r="R20" s="14"/>
      <c r="U20" s="13"/>
      <c r="V20" s="13"/>
    </row>
    <row r="21" spans="2:22" s="15" customFormat="1" ht="18.75" customHeight="1">
      <c r="B21" s="3" t="str">
        <f>C2</f>
        <v>NC</v>
      </c>
      <c r="C21" s="12">
        <f>C14</f>
        <v>20.518518518518519</v>
      </c>
      <c r="D21" s="11">
        <f>C15</f>
        <v>1.4796284707731973</v>
      </c>
      <c r="E21" s="16"/>
      <c r="F21" s="10" t="str">
        <f>B21</f>
        <v>NC</v>
      </c>
      <c r="G21" s="9" t="s">
        <v>0</v>
      </c>
      <c r="H21" s="8" t="str">
        <f>B22</f>
        <v>ovex</v>
      </c>
      <c r="I21" s="7">
        <f>IF(FTEST(C13:E13,F13:H13)&gt;0.05,TTEST(C13:E13,F13:H13,2,2),TTEST(C13:E13,F13:H13,2,3))</f>
        <v>7.1621848392148994E-6</v>
      </c>
    </row>
    <row r="22" spans="2:22" s="15" customFormat="1" ht="18.75" customHeight="1">
      <c r="B22" s="3" t="s">
        <v>25</v>
      </c>
      <c r="C22" s="12">
        <f>F14</f>
        <v>113.07407407407408</v>
      </c>
      <c r="D22" s="11">
        <f>F15</f>
        <v>5.0982123874280747</v>
      </c>
      <c r="E22" s="16"/>
      <c r="F22" s="16"/>
      <c r="G22" s="16"/>
      <c r="H22" s="16"/>
      <c r="I22" s="16"/>
    </row>
    <row r="23" spans="2:22">
      <c r="F23" s="15"/>
      <c r="G23" s="15"/>
      <c r="H23" s="15"/>
      <c r="I23" s="15"/>
      <c r="J23" s="15"/>
      <c r="K23" s="15"/>
    </row>
    <row r="24" spans="2:22" ht="21" customHeight="1">
      <c r="B24" s="3" t="str">
        <f>B16</f>
        <v>Migration Fold Change</v>
      </c>
      <c r="C24" s="3" t="s">
        <v>13</v>
      </c>
      <c r="D24" s="3" t="s">
        <v>14</v>
      </c>
      <c r="F24" s="26" t="s">
        <v>17</v>
      </c>
      <c r="G24" s="27"/>
      <c r="H24" s="28"/>
      <c r="I24" s="3" t="s">
        <v>16</v>
      </c>
    </row>
    <row r="25" spans="2:22" s="15" customFormat="1" ht="18.75" customHeight="1">
      <c r="B25" s="3" t="str">
        <f>C2</f>
        <v>NC</v>
      </c>
      <c r="C25" s="6">
        <f>C17</f>
        <v>0.99999999999999989</v>
      </c>
      <c r="D25" s="6">
        <f>C18</f>
        <v>7.2111856878838088E-2</v>
      </c>
      <c r="E25" s="16"/>
      <c r="F25" s="10" t="str">
        <f>B25</f>
        <v>NC</v>
      </c>
      <c r="G25" s="9" t="s">
        <v>0</v>
      </c>
      <c r="H25" s="8" t="str">
        <f>B26</f>
        <v>ovex</v>
      </c>
      <c r="I25" s="7">
        <f>IF(FTEST(C16:E16,F16:H16)&gt;0.05,TTEST(C16:E16,F16:H16,2,2),TTEST(C16:E16,F16:H16,2,3))</f>
        <v>7.1621848392148867E-6</v>
      </c>
    </row>
    <row r="26" spans="2:22" s="15" customFormat="1" ht="18.75" customHeight="1">
      <c r="B26" s="3" t="s">
        <v>25</v>
      </c>
      <c r="C26" s="6">
        <f>F17</f>
        <v>5.5108303249097474</v>
      </c>
      <c r="D26" s="6">
        <f>F18</f>
        <v>0.24846883476635004</v>
      </c>
      <c r="E26" s="16"/>
      <c r="F26" s="16"/>
      <c r="G26" s="16"/>
      <c r="H26" s="16"/>
      <c r="I26" s="16"/>
    </row>
    <row r="28" spans="2:22" s="18" customFormat="1" ht="30.75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22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22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2:2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2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2:1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2:12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2:1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2:1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2:1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2:1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2:1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</sheetData>
  <mergeCells count="17">
    <mergeCell ref="B1:L1"/>
    <mergeCell ref="F24:H24"/>
    <mergeCell ref="C14:E14"/>
    <mergeCell ref="F14:H14"/>
    <mergeCell ref="C15:E15"/>
    <mergeCell ref="F15:H15"/>
    <mergeCell ref="F20:H20"/>
    <mergeCell ref="C17:E17"/>
    <mergeCell ref="F17:H17"/>
    <mergeCell ref="C18:E18"/>
    <mergeCell ref="F18:H18"/>
    <mergeCell ref="B19:L19"/>
    <mergeCell ref="B29:L43"/>
    <mergeCell ref="B28:L28"/>
    <mergeCell ref="C2:E2"/>
    <mergeCell ref="F2:H2"/>
    <mergeCell ref="B2:B3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Transwell 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2019-12-11T12:12:12Z</dcterms:modified>
</cp:coreProperties>
</file>