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admin\Desktop\Peerj 7_20\"/>
    </mc:Choice>
  </mc:AlternateContent>
  <xr:revisionPtr revIDLastSave="0" documentId="13_ncr:1_{E9E447CA-62EF-462D-9B35-11DBD399F2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" i="1" l="1"/>
  <c r="D2" i="1"/>
  <c r="D3" i="1"/>
  <c r="G3" i="1" s="1"/>
  <c r="H3" i="1" s="1"/>
  <c r="D4" i="1"/>
  <c r="G4" i="1" s="1"/>
  <c r="D5" i="1"/>
  <c r="G5" i="1" s="1"/>
  <c r="D6" i="1"/>
  <c r="G6" i="1" s="1"/>
  <c r="D7" i="1"/>
  <c r="G7" i="1" s="1"/>
  <c r="D8" i="1"/>
  <c r="G8" i="1" s="1"/>
  <c r="D9" i="1"/>
  <c r="G9" i="1" s="1"/>
  <c r="D10" i="1"/>
  <c r="G10" i="1" s="1"/>
  <c r="H10" i="1" s="1"/>
  <c r="D11" i="1"/>
  <c r="D12" i="1"/>
  <c r="D13" i="1"/>
  <c r="D14" i="1"/>
  <c r="D15" i="1"/>
  <c r="D16" i="1"/>
  <c r="D17" i="1"/>
  <c r="G17" i="1" s="1"/>
  <c r="H17" i="1" s="1"/>
  <c r="D18" i="1"/>
  <c r="D19" i="1"/>
  <c r="D20" i="1"/>
  <c r="D21" i="1"/>
  <c r="D22" i="1"/>
  <c r="G22" i="1" s="1"/>
  <c r="H22" i="1" s="1"/>
  <c r="D23" i="1"/>
  <c r="D24" i="1"/>
  <c r="D25" i="1"/>
  <c r="G25" i="1" s="1"/>
  <c r="D26" i="1"/>
  <c r="G26" i="1" s="1"/>
  <c r="D27" i="1"/>
  <c r="D28" i="1"/>
  <c r="D29" i="1"/>
  <c r="D32" i="1"/>
  <c r="G32" i="1" s="1"/>
  <c r="H32" i="1" s="1"/>
  <c r="D33" i="1"/>
  <c r="D34" i="1"/>
  <c r="G34" i="1" s="1"/>
  <c r="H34" i="1" s="1"/>
  <c r="D35" i="1"/>
  <c r="G35" i="1" s="1"/>
  <c r="H35" i="1" s="1"/>
  <c r="D36" i="1"/>
  <c r="G36" i="1" s="1"/>
  <c r="D37" i="1"/>
  <c r="G37" i="1" s="1"/>
  <c r="D38" i="1"/>
  <c r="G38" i="1" s="1"/>
  <c r="D39" i="1"/>
  <c r="G39" i="1" s="1"/>
  <c r="D40" i="1"/>
  <c r="G40" i="1" s="1"/>
  <c r="D41" i="1"/>
  <c r="D42" i="1"/>
  <c r="D43" i="1"/>
  <c r="D44" i="1"/>
  <c r="G44" i="1" s="1"/>
  <c r="D45" i="1"/>
  <c r="D46" i="1"/>
  <c r="D47" i="1"/>
  <c r="D48" i="1"/>
  <c r="G48" i="1" s="1"/>
  <c r="H48" i="1" s="1"/>
  <c r="D49" i="1"/>
  <c r="G49" i="1" s="1"/>
  <c r="H49" i="1" s="1"/>
  <c r="D50" i="1"/>
  <c r="G50" i="1" s="1"/>
  <c r="D51" i="1"/>
  <c r="G51" i="1" s="1"/>
  <c r="D52" i="1"/>
  <c r="G52" i="1" s="1"/>
  <c r="H52" i="1" s="1"/>
  <c r="D53" i="1"/>
  <c r="D54" i="1"/>
  <c r="D55" i="1"/>
  <c r="D56" i="1"/>
  <c r="D57" i="1"/>
  <c r="G57" i="1" s="1"/>
  <c r="D58" i="1"/>
  <c r="G58" i="1" s="1"/>
  <c r="D59" i="1"/>
  <c r="G59" i="1" s="1"/>
  <c r="D60" i="1"/>
  <c r="G60" i="1" s="1"/>
  <c r="D61" i="1"/>
  <c r="G61" i="1" s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G14" i="1" l="1"/>
  <c r="H14" i="1" s="1"/>
  <c r="G13" i="1"/>
  <c r="H13" i="1" s="1"/>
  <c r="G24" i="1"/>
  <c r="H24" i="1" s="1"/>
  <c r="G12" i="1"/>
  <c r="H12" i="1" s="1"/>
  <c r="H11" i="1"/>
  <c r="G23" i="1"/>
  <c r="H23" i="1" s="1"/>
  <c r="G11" i="1"/>
  <c r="G47" i="1"/>
  <c r="H47" i="1" s="1"/>
  <c r="G21" i="1"/>
  <c r="H21" i="1" s="1"/>
  <c r="H51" i="1"/>
  <c r="H9" i="1"/>
  <c r="G46" i="1"/>
  <c r="H46" i="1" s="1"/>
  <c r="G20" i="1"/>
  <c r="H20" i="1" s="1"/>
  <c r="H61" i="1"/>
  <c r="H50" i="1"/>
  <c r="H40" i="1"/>
  <c r="H8" i="1"/>
  <c r="G45" i="1"/>
  <c r="H45" i="1" s="1"/>
  <c r="G33" i="1"/>
  <c r="H33" i="1" s="1"/>
  <c r="G19" i="1"/>
  <c r="H19" i="1" s="1"/>
  <c r="H60" i="1"/>
  <c r="H39" i="1"/>
  <c r="H7" i="1"/>
  <c r="G56" i="1"/>
  <c r="H56" i="1" s="1"/>
  <c r="G18" i="1"/>
  <c r="H18" i="1" s="1"/>
  <c r="H59" i="1"/>
  <c r="H38" i="1"/>
  <c r="H6" i="1"/>
  <c r="G55" i="1"/>
  <c r="H55" i="1" s="1"/>
  <c r="G43" i="1"/>
  <c r="H43" i="1" s="1"/>
  <c r="G29" i="1"/>
  <c r="H29" i="1" s="1"/>
  <c r="H44" i="1"/>
  <c r="H58" i="1"/>
  <c r="H37" i="1"/>
  <c r="H26" i="1"/>
  <c r="H5" i="1"/>
  <c r="G54" i="1"/>
  <c r="H54" i="1" s="1"/>
  <c r="G42" i="1"/>
  <c r="H42" i="1" s="1"/>
  <c r="G28" i="1"/>
  <c r="H28" i="1" s="1"/>
  <c r="G16" i="1"/>
  <c r="H16" i="1" s="1"/>
  <c r="H57" i="1"/>
  <c r="H36" i="1"/>
  <c r="H25" i="1"/>
  <c r="H4" i="1"/>
  <c r="G53" i="1"/>
  <c r="H53" i="1" s="1"/>
  <c r="G41" i="1"/>
  <c r="H41" i="1" s="1"/>
  <c r="G27" i="1"/>
  <c r="H27" i="1" s="1"/>
  <c r="G15" i="1"/>
  <c r="H15" i="1" s="1"/>
</calcChain>
</file>

<file path=xl/sharedStrings.xml><?xml version="1.0" encoding="utf-8"?>
<sst xmlns="http://schemas.openxmlformats.org/spreadsheetml/2006/main" count="85" uniqueCount="82">
  <si>
    <t>BMI</t>
    <phoneticPr fontId="3" type="noConversion"/>
  </si>
  <si>
    <t>SST1</t>
    <phoneticPr fontId="3" type="noConversion"/>
  </si>
  <si>
    <t>SSD</t>
    <phoneticPr fontId="3" type="noConversion"/>
  </si>
  <si>
    <t>SST2</t>
    <phoneticPr fontId="3" type="noConversion"/>
  </si>
  <si>
    <t>SST3</t>
    <phoneticPr fontId="3" type="noConversion"/>
  </si>
  <si>
    <t>HG-001</t>
    <phoneticPr fontId="2" type="noConversion"/>
  </si>
  <si>
    <t>HG-002</t>
  </si>
  <si>
    <t>HG-003</t>
  </si>
  <si>
    <t>HG-004</t>
  </si>
  <si>
    <t>HG-005</t>
  </si>
  <si>
    <t>HG-006</t>
  </si>
  <si>
    <t>HG-007</t>
  </si>
  <si>
    <t>HG-008</t>
  </si>
  <si>
    <t>HG-009</t>
  </si>
  <si>
    <t>HG-010</t>
  </si>
  <si>
    <t>HG-011</t>
  </si>
  <si>
    <t>HG-012</t>
  </si>
  <si>
    <t>HG-013</t>
  </si>
  <si>
    <t>HG-014</t>
  </si>
  <si>
    <t>HG-015</t>
  </si>
  <si>
    <t>HG-016</t>
  </si>
  <si>
    <t>HG-017</t>
  </si>
  <si>
    <t>HG-018</t>
  </si>
  <si>
    <t>HG-019</t>
  </si>
  <si>
    <t>HG-020</t>
  </si>
  <si>
    <t>HG-021</t>
  </si>
  <si>
    <t>HG-022</t>
  </si>
  <si>
    <t>HG-023</t>
  </si>
  <si>
    <t>HG-024</t>
  </si>
  <si>
    <t>HG-025</t>
  </si>
  <si>
    <t>HG-026</t>
  </si>
  <si>
    <t>HG-027</t>
  </si>
  <si>
    <t>HG-028</t>
  </si>
  <si>
    <t>LG-001</t>
    <phoneticPr fontId="3" type="noConversion"/>
  </si>
  <si>
    <t>LG-002</t>
  </si>
  <si>
    <t>LG-003</t>
  </si>
  <si>
    <t>LG-004</t>
  </si>
  <si>
    <t>LG-005</t>
  </si>
  <si>
    <t>LG-006</t>
  </si>
  <si>
    <t>LG-007</t>
  </si>
  <si>
    <t>LG-008</t>
  </si>
  <si>
    <t>LG-009</t>
  </si>
  <si>
    <t>LG-010</t>
  </si>
  <si>
    <t>LG-011</t>
  </si>
  <si>
    <t>LG-012</t>
  </si>
  <si>
    <t>LG-013</t>
  </si>
  <si>
    <t>LG-014</t>
  </si>
  <si>
    <t>LG-015</t>
  </si>
  <si>
    <t>LG-016</t>
  </si>
  <si>
    <t>LG-017</t>
  </si>
  <si>
    <t>LG-018</t>
  </si>
  <si>
    <t>LG-019</t>
  </si>
  <si>
    <t>LG-020</t>
  </si>
  <si>
    <t>LG-021</t>
  </si>
  <si>
    <t>LG-022</t>
  </si>
  <si>
    <t>LG-023</t>
  </si>
  <si>
    <t>LG-024</t>
  </si>
  <si>
    <t>LG-025</t>
  </si>
  <si>
    <t>LG-026</t>
  </si>
  <si>
    <t>LG-027</t>
  </si>
  <si>
    <t>LG-028</t>
  </si>
  <si>
    <t>LG-029</t>
  </si>
  <si>
    <t>LG-030</t>
  </si>
  <si>
    <t>IPAQ_SF</t>
    <phoneticPr fontId="3" type="noConversion"/>
  </si>
  <si>
    <t>Serial number</t>
  </si>
  <si>
    <t>Height</t>
    <phoneticPr fontId="2" type="noConversion"/>
  </si>
  <si>
    <t>Weight</t>
    <phoneticPr fontId="2" type="noConversion"/>
  </si>
  <si>
    <t>Height squared</t>
  </si>
  <si>
    <t>Educational years</t>
    <phoneticPr fontId="2" type="noConversion"/>
  </si>
  <si>
    <t>Age</t>
    <phoneticPr fontId="3" type="noConversion"/>
  </si>
  <si>
    <t>Go RT</t>
    <phoneticPr fontId="3" type="noConversion"/>
  </si>
  <si>
    <t>Go Accuracy</t>
    <phoneticPr fontId="3" type="noConversion"/>
  </si>
  <si>
    <t>Stop Accuracy</t>
    <phoneticPr fontId="3" type="noConversion"/>
  </si>
  <si>
    <t>SSRT</t>
    <phoneticPr fontId="2" type="noConversion"/>
  </si>
  <si>
    <t>nt_Go RT</t>
    <phoneticPr fontId="3" type="noConversion"/>
  </si>
  <si>
    <t>Go RT early</t>
    <phoneticPr fontId="3" type="noConversion"/>
  </si>
  <si>
    <t>Go RT mid</t>
    <phoneticPr fontId="3" type="noConversion"/>
  </si>
  <si>
    <t>Go RT terminal</t>
    <phoneticPr fontId="3" type="noConversion"/>
  </si>
  <si>
    <t>Go ac</t>
    <phoneticPr fontId="3" type="noConversion"/>
  </si>
  <si>
    <t>Go Accuracy early</t>
    <phoneticPr fontId="3" type="noConversion"/>
  </si>
  <si>
    <t>Go Accuracy mid</t>
    <phoneticPr fontId="3" type="noConversion"/>
  </si>
  <si>
    <t>Go Accuracy terminal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</si>
</sst>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.00_);[Red]\(0.00\)"/>
    <numFmt numFmtId="178" formatCode="0_);[Red]\(0\)"/>
  </numFmts>
  <fonts count="5" x14ac:knownFonts="1">
    <font>
      <sz val="11"/>
      <color theme="1"/>
      <name val="等线"/>
      <family val="2"/>
      <charset val="134"/>
      <scheme val="minor"/>
    </font>
    <font>
      <sz val="11"/>
      <name val="等线"/>
      <family val="2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176" fontId="1" fillId="0" borderId="0" xfId="0" applyNumberFormat="1" applyFont="1" applyAlignment="1"/>
    <xf numFmtId="177" fontId="4" fillId="0" borderId="0" xfId="0" applyNumberFormat="1" applyFont="1" applyAlignment="1"/>
    <xf numFmtId="178" fontId="4" fillId="0" borderId="0" xfId="0" applyNumberFormat="1" applyFont="1" applyAlignment="1"/>
    <xf numFmtId="176" fontId="0" fillId="0" borderId="0" xfId="0" applyNumberFormat="1" applyAlignment="1"/>
    <xf numFmtId="177" fontId="0" fillId="0" borderId="0" xfId="0" applyNumberFormat="1" applyAlignment="1"/>
    <xf numFmtId="178" fontId="0" fillId="0" borderId="0" xfId="0" applyNumberFormat="1" applyAlignment="1"/>
    <xf numFmtId="0" fontId="4" fillId="0" borderId="0" xfId="0" applyFont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2"/>
  <sheetViews>
    <sheetView tabSelected="1" topLeftCell="Q61" workbookViewId="0">
      <selection activeCell="AI1" sqref="AI1:AI1048576"/>
    </sheetView>
  </sheetViews>
  <sheetFormatPr defaultColWidth="9" defaultRowHeight="14.25" x14ac:dyDescent="0.2"/>
  <cols>
    <col min="1" max="1" width="13" style="1" bestFit="1" customWidth="1"/>
    <col min="2" max="2" width="9" style="1"/>
    <col min="3" max="6" width="9" style="2"/>
    <col min="7" max="7" width="14.375" style="2" bestFit="1" customWidth="1"/>
    <col min="8" max="8" width="9" style="2"/>
    <col min="9" max="9" width="16.375" style="2" bestFit="1" customWidth="1"/>
    <col min="10" max="12" width="9" style="2"/>
    <col min="13" max="13" width="9.5" style="2" bestFit="1" customWidth="1"/>
    <col min="14" max="14" width="11.875" style="2" bestFit="1" customWidth="1"/>
    <col min="15" max="15" width="9.5" style="2" customWidth="1"/>
    <col min="16" max="16" width="13.625" style="2" bestFit="1" customWidth="1"/>
    <col min="17" max="17" width="9" style="2"/>
    <col min="18" max="20" width="9" style="3"/>
    <col min="21" max="22" width="9" style="2"/>
    <col min="23" max="23" width="11.875" style="2" bestFit="1" customWidth="1"/>
    <col min="24" max="26" width="9" style="2"/>
    <col min="27" max="27" width="11.25" style="2" bestFit="1" customWidth="1"/>
    <col min="28" max="28" width="10.375" style="2" bestFit="1" customWidth="1"/>
    <col min="29" max="29" width="14.25" style="2" bestFit="1" customWidth="1"/>
    <col min="30" max="31" width="9" style="2"/>
    <col min="32" max="32" width="16.75" style="2" bestFit="1" customWidth="1"/>
    <col min="33" max="33" width="16" style="2" bestFit="1" customWidth="1"/>
    <col min="34" max="34" width="19.875" style="2" bestFit="1" customWidth="1"/>
    <col min="35" max="35" width="9" style="2"/>
    <col min="36" max="37" width="8.875" customWidth="1"/>
    <col min="38" max="16384" width="9" style="2"/>
  </cols>
  <sheetData>
    <row r="1" spans="1:37" x14ac:dyDescent="0.2">
      <c r="A1" s="1" t="s">
        <v>64</v>
      </c>
      <c r="C1" s="2" t="s">
        <v>65</v>
      </c>
      <c r="E1" s="2" t="s">
        <v>63</v>
      </c>
      <c r="F1" s="2" t="s">
        <v>66</v>
      </c>
      <c r="G1" s="2" t="s">
        <v>67</v>
      </c>
      <c r="H1" s="2" t="s">
        <v>0</v>
      </c>
      <c r="I1" s="2" t="s">
        <v>68</v>
      </c>
      <c r="J1" s="2" t="s">
        <v>69</v>
      </c>
      <c r="L1" s="2" t="s">
        <v>1</v>
      </c>
      <c r="M1" s="2" t="s">
        <v>70</v>
      </c>
      <c r="N1" s="2" t="s">
        <v>71</v>
      </c>
      <c r="P1" s="2" t="s">
        <v>72</v>
      </c>
      <c r="Q1" s="2" t="s">
        <v>2</v>
      </c>
      <c r="R1" s="3" t="s">
        <v>74</v>
      </c>
      <c r="S1" s="3" t="s">
        <v>73</v>
      </c>
      <c r="U1" s="2" t="s">
        <v>3</v>
      </c>
      <c r="V1" s="2" t="s">
        <v>70</v>
      </c>
      <c r="W1" s="2" t="s">
        <v>71</v>
      </c>
      <c r="Y1" s="2" t="s">
        <v>4</v>
      </c>
      <c r="Z1" s="2" t="s">
        <v>70</v>
      </c>
      <c r="AA1" s="2" t="s">
        <v>75</v>
      </c>
      <c r="AB1" s="2" t="s">
        <v>76</v>
      </c>
      <c r="AC1" s="2" t="s">
        <v>77</v>
      </c>
      <c r="AE1" s="2" t="s">
        <v>78</v>
      </c>
      <c r="AF1" s="2" t="s">
        <v>79</v>
      </c>
      <c r="AG1" s="2" t="s">
        <v>80</v>
      </c>
      <c r="AH1" s="2" t="s">
        <v>81</v>
      </c>
      <c r="AJ1" s="2"/>
      <c r="AK1" s="2"/>
    </row>
    <row r="2" spans="1:37" s="5" customFormat="1" x14ac:dyDescent="0.2">
      <c r="A2" s="4" t="s">
        <v>5</v>
      </c>
      <c r="B2" s="4"/>
      <c r="C2" s="5">
        <v>175</v>
      </c>
      <c r="D2" s="5">
        <f>C2/100</f>
        <v>1.75</v>
      </c>
      <c r="E2" s="5">
        <v>3213</v>
      </c>
      <c r="F2" s="5">
        <v>73</v>
      </c>
      <c r="G2" s="5">
        <v>3.06</v>
      </c>
      <c r="H2" s="5">
        <v>23.86</v>
      </c>
      <c r="I2" s="5">
        <v>19</v>
      </c>
      <c r="J2" s="5">
        <v>26</v>
      </c>
      <c r="M2" s="5">
        <v>623.13</v>
      </c>
      <c r="N2" s="5">
        <v>0.99</v>
      </c>
      <c r="P2" s="5">
        <v>0.55000000000000004</v>
      </c>
      <c r="Q2" s="5">
        <v>394.93</v>
      </c>
      <c r="R2" s="6">
        <v>608</v>
      </c>
      <c r="S2" s="6">
        <f>R2-298.43</f>
        <v>309.57</v>
      </c>
      <c r="T2" s="6"/>
      <c r="V2" s="5">
        <v>702.33</v>
      </c>
      <c r="W2" s="5">
        <v>1</v>
      </c>
      <c r="Z2" s="5">
        <v>744.15</v>
      </c>
      <c r="AA2" s="5">
        <v>732.5</v>
      </c>
      <c r="AB2" s="5">
        <v>756.33</v>
      </c>
      <c r="AC2" s="5">
        <v>742.33</v>
      </c>
      <c r="AE2" s="5">
        <v>0.87</v>
      </c>
      <c r="AF2" s="5">
        <v>0.8</v>
      </c>
      <c r="AG2" s="5">
        <v>0.9</v>
      </c>
      <c r="AH2" s="5">
        <v>0.9</v>
      </c>
    </row>
    <row r="3" spans="1:37" x14ac:dyDescent="0.2">
      <c r="A3" s="4" t="s">
        <v>6</v>
      </c>
      <c r="B3" s="4"/>
      <c r="C3" s="2">
        <v>170</v>
      </c>
      <c r="D3" s="2">
        <f>C3/100</f>
        <v>1.7</v>
      </c>
      <c r="E3" s="2">
        <v>3831</v>
      </c>
      <c r="F3" s="2">
        <v>65</v>
      </c>
      <c r="G3" s="2">
        <f t="shared" ref="G3:G29" si="0">D3*D3</f>
        <v>2.8899999999999997</v>
      </c>
      <c r="H3" s="2">
        <f>F3/G3</f>
        <v>22.491349480968861</v>
      </c>
      <c r="I3" s="2">
        <v>19</v>
      </c>
      <c r="J3" s="2">
        <v>27</v>
      </c>
      <c r="M3" s="2">
        <v>509.85</v>
      </c>
      <c r="N3" s="2">
        <v>0.97499999999999998</v>
      </c>
      <c r="P3" s="2">
        <v>0.51670000000000005</v>
      </c>
      <c r="Q3" s="2">
        <v>281.60000000000002</v>
      </c>
      <c r="R3" s="3">
        <v>474</v>
      </c>
      <c r="S3" s="6">
        <f t="shared" ref="S3:S29" si="1">R3-298.43</f>
        <v>175.57</v>
      </c>
      <c r="T3" s="6"/>
      <c r="V3" s="2">
        <v>607.22</v>
      </c>
      <c r="W3" s="2">
        <v>0.9</v>
      </c>
      <c r="Z3" s="2">
        <v>727.17857142857144</v>
      </c>
      <c r="AA3" s="2">
        <v>716.66666666666663</v>
      </c>
      <c r="AB3" s="2">
        <v>696.8</v>
      </c>
      <c r="AC3" s="2">
        <v>771.44444444444446</v>
      </c>
      <c r="AE3" s="2">
        <v>0.93333333333333335</v>
      </c>
      <c r="AF3" s="2">
        <v>0.9</v>
      </c>
      <c r="AG3" s="2">
        <v>1</v>
      </c>
      <c r="AH3" s="2">
        <v>0.9</v>
      </c>
      <c r="AJ3" s="2"/>
      <c r="AK3" s="2"/>
    </row>
    <row r="4" spans="1:37" x14ac:dyDescent="0.2">
      <c r="A4" s="4" t="s">
        <v>7</v>
      </c>
      <c r="B4" s="4"/>
      <c r="C4" s="2">
        <v>179</v>
      </c>
      <c r="D4" s="2">
        <f t="shared" ref="D4:D29" si="2">C4/100</f>
        <v>1.79</v>
      </c>
      <c r="E4" s="2">
        <v>5964</v>
      </c>
      <c r="F4" s="2">
        <v>75</v>
      </c>
      <c r="G4" s="2">
        <f t="shared" si="0"/>
        <v>3.2040999999999999</v>
      </c>
      <c r="H4" s="2">
        <f>F4/G4</f>
        <v>23.40750912892856</v>
      </c>
      <c r="I4" s="2">
        <v>18</v>
      </c>
      <c r="J4" s="2">
        <v>24</v>
      </c>
      <c r="M4" s="2">
        <v>373.21</v>
      </c>
      <c r="N4" s="2">
        <v>0.97499999999999998</v>
      </c>
      <c r="P4" s="2">
        <v>0.48330000000000001</v>
      </c>
      <c r="Q4" s="2">
        <v>128.6</v>
      </c>
      <c r="R4" s="3">
        <v>363</v>
      </c>
      <c r="S4" s="6">
        <f t="shared" si="1"/>
        <v>64.569999999999993</v>
      </c>
      <c r="T4" s="6"/>
      <c r="V4" s="2">
        <v>690.41</v>
      </c>
      <c r="W4" s="2">
        <v>0.95</v>
      </c>
      <c r="Z4" s="2">
        <v>792.36666666666667</v>
      </c>
      <c r="AA4" s="2">
        <v>748.2</v>
      </c>
      <c r="AB4" s="2">
        <v>812.6</v>
      </c>
      <c r="AC4" s="2">
        <v>816.3</v>
      </c>
      <c r="AE4" s="2">
        <v>1</v>
      </c>
      <c r="AF4" s="2">
        <v>1</v>
      </c>
      <c r="AG4" s="2">
        <v>1</v>
      </c>
      <c r="AH4" s="2">
        <v>1</v>
      </c>
      <c r="AJ4" s="2"/>
      <c r="AK4" s="2"/>
    </row>
    <row r="5" spans="1:37" x14ac:dyDescent="0.2">
      <c r="A5" s="4" t="s">
        <v>8</v>
      </c>
      <c r="B5" s="4"/>
      <c r="C5" s="2">
        <v>170</v>
      </c>
      <c r="D5" s="2">
        <f t="shared" si="2"/>
        <v>1.7</v>
      </c>
      <c r="E5" s="2">
        <v>4533</v>
      </c>
      <c r="F5" s="2">
        <v>53</v>
      </c>
      <c r="G5" s="2">
        <f t="shared" si="0"/>
        <v>2.8899999999999997</v>
      </c>
      <c r="H5" s="2">
        <f>F5/G5</f>
        <v>18.339100346020764</v>
      </c>
      <c r="I5" s="2">
        <v>19</v>
      </c>
      <c r="J5" s="2">
        <v>27</v>
      </c>
      <c r="M5" s="2">
        <v>572.44000000000005</v>
      </c>
      <c r="N5" s="2">
        <v>0.97499999999999998</v>
      </c>
      <c r="P5" s="2">
        <v>0.56669999999999998</v>
      </c>
      <c r="Q5" s="2">
        <v>355.27</v>
      </c>
      <c r="R5" s="3">
        <v>539</v>
      </c>
      <c r="S5" s="6">
        <f t="shared" si="1"/>
        <v>240.57</v>
      </c>
      <c r="T5" s="6"/>
      <c r="V5" s="2">
        <v>702.02</v>
      </c>
      <c r="W5" s="2">
        <v>0.98329999999999995</v>
      </c>
      <c r="Z5" s="2">
        <v>791.76666666666665</v>
      </c>
      <c r="AA5" s="2">
        <v>791.3</v>
      </c>
      <c r="AB5" s="2">
        <v>834.5</v>
      </c>
      <c r="AC5" s="2">
        <v>749.5</v>
      </c>
      <c r="AE5" s="2">
        <v>1</v>
      </c>
      <c r="AF5" s="2">
        <v>1</v>
      </c>
      <c r="AG5" s="2">
        <v>1</v>
      </c>
      <c r="AH5" s="2">
        <v>1</v>
      </c>
      <c r="AJ5" s="2"/>
      <c r="AK5" s="2"/>
    </row>
    <row r="6" spans="1:37" x14ac:dyDescent="0.2">
      <c r="A6" s="4" t="s">
        <v>9</v>
      </c>
      <c r="B6" s="4"/>
      <c r="C6" s="2">
        <v>170</v>
      </c>
      <c r="D6" s="2">
        <f t="shared" si="2"/>
        <v>1.7</v>
      </c>
      <c r="E6" s="2">
        <v>7066.5</v>
      </c>
      <c r="F6" s="2">
        <v>55</v>
      </c>
      <c r="G6" s="2">
        <f t="shared" si="0"/>
        <v>2.8899999999999997</v>
      </c>
      <c r="H6" s="2">
        <f>F6/G6</f>
        <v>19.031141868512112</v>
      </c>
      <c r="I6" s="2">
        <v>19</v>
      </c>
      <c r="J6" s="2">
        <v>26</v>
      </c>
      <c r="M6" s="2">
        <v>406.77</v>
      </c>
      <c r="N6" s="2">
        <v>1</v>
      </c>
      <c r="P6" s="2">
        <v>0.5</v>
      </c>
      <c r="Q6" s="2">
        <v>228.33</v>
      </c>
      <c r="R6" s="7">
        <v>373</v>
      </c>
      <c r="S6" s="6">
        <f t="shared" si="1"/>
        <v>74.569999999999993</v>
      </c>
      <c r="T6" s="6"/>
      <c r="V6" s="2">
        <v>586.88</v>
      </c>
      <c r="W6" s="2">
        <v>0.98329999999999995</v>
      </c>
      <c r="Z6" s="2">
        <v>712.0333333333333</v>
      </c>
      <c r="AA6" s="2">
        <v>730.7</v>
      </c>
      <c r="AB6" s="2">
        <v>701.4</v>
      </c>
      <c r="AC6" s="2">
        <v>704</v>
      </c>
      <c r="AE6" s="2">
        <v>1</v>
      </c>
      <c r="AF6" s="2">
        <v>1</v>
      </c>
      <c r="AG6" s="2">
        <v>1</v>
      </c>
      <c r="AH6" s="2">
        <v>1</v>
      </c>
      <c r="AJ6" s="2"/>
      <c r="AK6" s="2"/>
    </row>
    <row r="7" spans="1:37" x14ac:dyDescent="0.2">
      <c r="A7" s="4" t="s">
        <v>10</v>
      </c>
      <c r="B7" s="4"/>
      <c r="C7" s="2">
        <v>180</v>
      </c>
      <c r="D7" s="2">
        <f t="shared" si="2"/>
        <v>1.8</v>
      </c>
      <c r="E7" s="2">
        <v>4417.5</v>
      </c>
      <c r="F7" s="2">
        <v>77</v>
      </c>
      <c r="G7" s="2">
        <f t="shared" si="0"/>
        <v>3.24</v>
      </c>
      <c r="H7" s="2">
        <f>F7/G7</f>
        <v>23.76543209876543</v>
      </c>
      <c r="I7" s="2">
        <v>19</v>
      </c>
      <c r="J7" s="2">
        <v>25</v>
      </c>
      <c r="M7" s="2">
        <v>518.01</v>
      </c>
      <c r="N7" s="2">
        <v>0.97499999999999998</v>
      </c>
      <c r="P7" s="2">
        <v>0.5333</v>
      </c>
      <c r="Q7" s="2">
        <v>381.33</v>
      </c>
      <c r="R7" s="7">
        <v>464</v>
      </c>
      <c r="S7" s="6">
        <f t="shared" si="1"/>
        <v>165.57</v>
      </c>
      <c r="T7" s="6"/>
      <c r="V7" s="2">
        <v>737.7</v>
      </c>
      <c r="W7" s="2">
        <v>0.88329999999999997</v>
      </c>
      <c r="Z7" s="2">
        <v>737.62068965517244</v>
      </c>
      <c r="AA7" s="2">
        <v>705.4</v>
      </c>
      <c r="AB7" s="2">
        <v>751.77777777777783</v>
      </c>
      <c r="AC7" s="2">
        <v>757.1</v>
      </c>
      <c r="AE7" s="2">
        <v>0.96666666666666667</v>
      </c>
      <c r="AF7" s="2">
        <v>1</v>
      </c>
      <c r="AG7" s="2">
        <v>0.9</v>
      </c>
      <c r="AH7" s="2">
        <v>1</v>
      </c>
      <c r="AJ7" s="2"/>
      <c r="AK7" s="2"/>
    </row>
    <row r="8" spans="1:37" x14ac:dyDescent="0.2">
      <c r="A8" s="4" t="s">
        <v>11</v>
      </c>
      <c r="B8" s="4"/>
      <c r="C8" s="2">
        <v>163</v>
      </c>
      <c r="D8" s="2">
        <f t="shared" si="2"/>
        <v>1.63</v>
      </c>
      <c r="E8" s="2">
        <v>3573</v>
      </c>
      <c r="F8" s="2">
        <v>54</v>
      </c>
      <c r="G8" s="2">
        <f t="shared" si="0"/>
        <v>2.6568999999999998</v>
      </c>
      <c r="H8" s="2">
        <f>F8/G8</f>
        <v>20.324438255109339</v>
      </c>
      <c r="I8" s="2">
        <v>14</v>
      </c>
      <c r="J8" s="2">
        <v>21</v>
      </c>
      <c r="M8" s="2">
        <v>566.66</v>
      </c>
      <c r="N8" s="2">
        <v>0.99170000000000003</v>
      </c>
      <c r="P8" s="2">
        <v>0.48330000000000001</v>
      </c>
      <c r="Q8" s="2">
        <v>269.7</v>
      </c>
      <c r="R8" s="7">
        <v>568</v>
      </c>
      <c r="S8" s="6">
        <f t="shared" si="1"/>
        <v>269.57</v>
      </c>
      <c r="T8" s="6"/>
      <c r="V8" s="2">
        <v>687.47</v>
      </c>
      <c r="W8" s="2">
        <v>0.93330000000000002</v>
      </c>
      <c r="Z8" s="2">
        <v>763.17241379310349</v>
      </c>
      <c r="AA8" s="2">
        <v>815.9</v>
      </c>
      <c r="AB8" s="2">
        <v>759.8</v>
      </c>
      <c r="AC8" s="2">
        <v>708.33333333333337</v>
      </c>
      <c r="AE8" s="2">
        <v>0.96666666666666667</v>
      </c>
      <c r="AF8" s="2">
        <v>1</v>
      </c>
      <c r="AG8" s="2">
        <v>1</v>
      </c>
      <c r="AH8" s="2">
        <v>0.9</v>
      </c>
      <c r="AJ8" s="2"/>
      <c r="AK8" s="2"/>
    </row>
    <row r="9" spans="1:37" x14ac:dyDescent="0.2">
      <c r="A9" s="4" t="s">
        <v>12</v>
      </c>
      <c r="B9" s="4"/>
      <c r="C9" s="2">
        <v>160</v>
      </c>
      <c r="D9" s="2">
        <f t="shared" si="2"/>
        <v>1.6</v>
      </c>
      <c r="E9" s="2">
        <v>5982</v>
      </c>
      <c r="F9" s="2">
        <v>53</v>
      </c>
      <c r="G9" s="2">
        <f t="shared" si="0"/>
        <v>2.5600000000000005</v>
      </c>
      <c r="H9" s="2">
        <f>F9/G9</f>
        <v>20.703124999999996</v>
      </c>
      <c r="I9" s="2">
        <v>14</v>
      </c>
      <c r="J9" s="2">
        <v>21</v>
      </c>
      <c r="M9" s="2">
        <v>409.48</v>
      </c>
      <c r="N9" s="2">
        <v>1</v>
      </c>
      <c r="P9" s="2">
        <v>0.51670000000000005</v>
      </c>
      <c r="Q9" s="2">
        <v>164.87</v>
      </c>
      <c r="R9" s="7">
        <v>384</v>
      </c>
      <c r="S9" s="6">
        <f t="shared" si="1"/>
        <v>85.57</v>
      </c>
      <c r="T9" s="6"/>
      <c r="V9" s="2">
        <v>670.17</v>
      </c>
      <c r="W9" s="2">
        <v>1</v>
      </c>
      <c r="Z9" s="2">
        <v>736.41379310344826</v>
      </c>
      <c r="AA9" s="2">
        <v>719.7</v>
      </c>
      <c r="AB9" s="2">
        <v>783.33333333333337</v>
      </c>
      <c r="AC9" s="2">
        <v>710.9</v>
      </c>
      <c r="AE9" s="2">
        <v>0.96666666666666667</v>
      </c>
      <c r="AF9" s="2">
        <v>1</v>
      </c>
      <c r="AG9" s="2">
        <v>0.9</v>
      </c>
      <c r="AH9" s="2">
        <v>1</v>
      </c>
      <c r="AJ9" s="2"/>
      <c r="AK9" s="2"/>
    </row>
    <row r="10" spans="1:37" x14ac:dyDescent="0.2">
      <c r="A10" s="4" t="s">
        <v>13</v>
      </c>
      <c r="B10" s="4"/>
      <c r="C10" s="2">
        <v>175</v>
      </c>
      <c r="D10" s="2">
        <f t="shared" si="2"/>
        <v>1.75</v>
      </c>
      <c r="E10" s="2">
        <v>6213</v>
      </c>
      <c r="F10" s="2">
        <v>72</v>
      </c>
      <c r="G10" s="2">
        <f t="shared" si="0"/>
        <v>3.0625</v>
      </c>
      <c r="H10" s="2">
        <f>F10/G10</f>
        <v>23.510204081632654</v>
      </c>
      <c r="I10" s="2">
        <v>15</v>
      </c>
      <c r="J10" s="2">
        <v>21</v>
      </c>
      <c r="M10" s="2">
        <v>485.78</v>
      </c>
      <c r="N10" s="2">
        <v>0.99170000000000003</v>
      </c>
      <c r="P10" s="2">
        <v>0.51670000000000005</v>
      </c>
      <c r="Q10" s="2">
        <v>248.73</v>
      </c>
      <c r="R10" s="7">
        <v>432</v>
      </c>
      <c r="S10" s="6">
        <f t="shared" si="1"/>
        <v>133.57</v>
      </c>
      <c r="T10" s="6"/>
      <c r="V10" s="2">
        <v>686.95</v>
      </c>
      <c r="W10" s="2">
        <v>0.9667</v>
      </c>
      <c r="Z10" s="2">
        <v>712.25</v>
      </c>
      <c r="AA10" s="2">
        <v>738.33333333333337</v>
      </c>
      <c r="AB10" s="2">
        <v>714.88888888888891</v>
      </c>
      <c r="AC10" s="2">
        <v>686.4</v>
      </c>
      <c r="AE10" s="2">
        <v>0.93333333333333335</v>
      </c>
      <c r="AF10" s="2">
        <v>0.9</v>
      </c>
      <c r="AG10" s="2">
        <v>0.9</v>
      </c>
      <c r="AH10" s="2">
        <v>1</v>
      </c>
      <c r="AJ10" s="2"/>
      <c r="AK10" s="2"/>
    </row>
    <row r="11" spans="1:37" x14ac:dyDescent="0.2">
      <c r="A11" s="4" t="s">
        <v>14</v>
      </c>
      <c r="B11" s="4"/>
      <c r="C11" s="2">
        <v>178</v>
      </c>
      <c r="D11" s="2">
        <f t="shared" si="2"/>
        <v>1.78</v>
      </c>
      <c r="E11" s="2">
        <v>4293</v>
      </c>
      <c r="F11" s="2">
        <v>62.5</v>
      </c>
      <c r="G11" s="2">
        <f t="shared" si="0"/>
        <v>3.1684000000000001</v>
      </c>
      <c r="H11" s="2">
        <f>F11/G11</f>
        <v>19.726044691326852</v>
      </c>
      <c r="I11" s="2">
        <v>15</v>
      </c>
      <c r="J11" s="2">
        <v>21</v>
      </c>
      <c r="M11" s="2">
        <v>395.88983050847457</v>
      </c>
      <c r="N11" s="2">
        <v>0.98329999999999995</v>
      </c>
      <c r="P11" s="2">
        <v>0.5</v>
      </c>
      <c r="Q11" s="2">
        <v>254.4</v>
      </c>
      <c r="R11" s="7">
        <v>373</v>
      </c>
      <c r="S11" s="6">
        <f t="shared" si="1"/>
        <v>74.569999999999993</v>
      </c>
      <c r="T11" s="6"/>
      <c r="V11" s="2">
        <v>683.91666666666663</v>
      </c>
      <c r="W11" s="2">
        <v>1</v>
      </c>
      <c r="Z11" s="2">
        <v>744.65517241379314</v>
      </c>
      <c r="AA11" s="2">
        <v>722.8</v>
      </c>
      <c r="AB11" s="2">
        <v>813.55555555555554</v>
      </c>
      <c r="AC11" s="2">
        <v>782.77777777777783</v>
      </c>
      <c r="AE11" s="2">
        <v>0.93333333333333335</v>
      </c>
      <c r="AF11" s="2">
        <v>1</v>
      </c>
      <c r="AG11" s="2">
        <v>0.9</v>
      </c>
      <c r="AH11" s="2">
        <v>0.9</v>
      </c>
      <c r="AJ11" s="2"/>
      <c r="AK11" s="2"/>
    </row>
    <row r="12" spans="1:37" x14ac:dyDescent="0.2">
      <c r="A12" s="4" t="s">
        <v>15</v>
      </c>
      <c r="B12" s="4"/>
      <c r="C12" s="2">
        <v>172</v>
      </c>
      <c r="D12" s="2">
        <f t="shared" si="2"/>
        <v>1.72</v>
      </c>
      <c r="E12" s="2">
        <v>3693</v>
      </c>
      <c r="F12" s="2">
        <v>55</v>
      </c>
      <c r="G12" s="2">
        <f t="shared" si="0"/>
        <v>2.9583999999999997</v>
      </c>
      <c r="H12" s="2">
        <f>F12/G12</f>
        <v>18.591130340724717</v>
      </c>
      <c r="I12" s="2">
        <v>13</v>
      </c>
      <c r="J12" s="2">
        <v>21</v>
      </c>
      <c r="M12" s="2">
        <v>627.27</v>
      </c>
      <c r="N12" s="2">
        <v>0.95830000000000004</v>
      </c>
      <c r="P12" s="2">
        <v>0.58330000000000004</v>
      </c>
      <c r="Q12" s="2">
        <v>410.8</v>
      </c>
      <c r="R12" s="7">
        <v>608</v>
      </c>
      <c r="S12" s="6">
        <f t="shared" si="1"/>
        <v>309.57</v>
      </c>
      <c r="T12" s="6"/>
      <c r="V12" s="2">
        <v>771.93</v>
      </c>
      <c r="W12" s="2">
        <v>0.93330000000000002</v>
      </c>
      <c r="Z12" s="2">
        <v>837.2962962962963</v>
      </c>
      <c r="AA12" s="2">
        <v>871.77777777777783</v>
      </c>
      <c r="AB12" s="2">
        <v>817.42857142857144</v>
      </c>
      <c r="AC12" s="2">
        <v>822.4</v>
      </c>
      <c r="AE12" s="2">
        <v>0.9</v>
      </c>
      <c r="AF12" s="2">
        <v>0.9</v>
      </c>
      <c r="AG12" s="2">
        <v>0.8</v>
      </c>
      <c r="AH12" s="2">
        <v>1</v>
      </c>
      <c r="AJ12" s="2"/>
      <c r="AK12" s="2"/>
    </row>
    <row r="13" spans="1:37" x14ac:dyDescent="0.2">
      <c r="A13" s="4" t="s">
        <v>16</v>
      </c>
      <c r="B13" s="4"/>
      <c r="C13" s="2">
        <v>180</v>
      </c>
      <c r="D13" s="2">
        <f t="shared" si="2"/>
        <v>1.8</v>
      </c>
      <c r="E13" s="2">
        <v>3591</v>
      </c>
      <c r="F13" s="2">
        <v>73.5</v>
      </c>
      <c r="G13" s="2">
        <f t="shared" si="0"/>
        <v>3.24</v>
      </c>
      <c r="H13" s="2">
        <f>F13/G13</f>
        <v>22.685185185185183</v>
      </c>
      <c r="I13" s="2">
        <v>17</v>
      </c>
      <c r="J13" s="2">
        <v>26</v>
      </c>
      <c r="M13" s="2">
        <v>583.70940170940173</v>
      </c>
      <c r="N13" s="2">
        <v>0.97499999999999998</v>
      </c>
      <c r="P13" s="2">
        <v>0.55000000000000004</v>
      </c>
      <c r="Q13" s="2">
        <v>296.33333333333331</v>
      </c>
      <c r="R13" s="3">
        <v>561</v>
      </c>
      <c r="S13" s="6">
        <f t="shared" si="1"/>
        <v>262.57</v>
      </c>
      <c r="T13" s="6"/>
      <c r="V13" s="2">
        <v>737.96226415094338</v>
      </c>
      <c r="W13" s="2">
        <v>0.8833333333333333</v>
      </c>
      <c r="Z13" s="2">
        <v>820.96153846153845</v>
      </c>
      <c r="AA13" s="2">
        <v>812.22222222222217</v>
      </c>
      <c r="AB13" s="2">
        <v>827.3</v>
      </c>
      <c r="AC13" s="2">
        <v>823.14285714285711</v>
      </c>
      <c r="AE13" s="2">
        <v>0.8666666666666667</v>
      </c>
      <c r="AF13" s="2">
        <v>0.9</v>
      </c>
      <c r="AG13" s="2">
        <v>1</v>
      </c>
      <c r="AH13" s="2">
        <v>0.7</v>
      </c>
      <c r="AJ13" s="2"/>
      <c r="AK13" s="2"/>
    </row>
    <row r="14" spans="1:37" x14ac:dyDescent="0.2">
      <c r="A14" s="4" t="s">
        <v>17</v>
      </c>
      <c r="B14" s="4"/>
      <c r="C14" s="2">
        <v>172</v>
      </c>
      <c r="D14" s="2">
        <f t="shared" si="2"/>
        <v>1.72</v>
      </c>
      <c r="E14" s="2">
        <v>4391</v>
      </c>
      <c r="F14" s="2">
        <v>78</v>
      </c>
      <c r="G14" s="2">
        <f t="shared" si="0"/>
        <v>2.9583999999999997</v>
      </c>
      <c r="H14" s="2">
        <f>F14/G14</f>
        <v>26.365603028664147</v>
      </c>
      <c r="I14" s="2">
        <v>18</v>
      </c>
      <c r="J14" s="2">
        <v>25</v>
      </c>
      <c r="M14" s="2">
        <v>480.3</v>
      </c>
      <c r="N14" s="2">
        <v>0.97499999999999998</v>
      </c>
      <c r="P14" s="2">
        <v>0.5333</v>
      </c>
      <c r="Q14" s="2">
        <v>323.52999999999997</v>
      </c>
      <c r="R14" s="3">
        <v>433</v>
      </c>
      <c r="S14" s="6">
        <f t="shared" si="1"/>
        <v>134.57</v>
      </c>
      <c r="T14" s="6"/>
      <c r="V14" s="2">
        <v>659.12</v>
      </c>
      <c r="W14" s="2">
        <v>0.98329999999999995</v>
      </c>
      <c r="Z14" s="2">
        <v>723.13333333333333</v>
      </c>
      <c r="AA14" s="2">
        <v>721.4</v>
      </c>
      <c r="AB14" s="2">
        <v>697.9</v>
      </c>
      <c r="AC14" s="2">
        <v>750.1</v>
      </c>
      <c r="AE14" s="2">
        <v>1</v>
      </c>
      <c r="AF14" s="2">
        <v>1</v>
      </c>
      <c r="AG14" s="2">
        <v>1</v>
      </c>
      <c r="AH14" s="2">
        <v>1</v>
      </c>
      <c r="AJ14" s="2"/>
      <c r="AK14" s="2"/>
    </row>
    <row r="15" spans="1:37" x14ac:dyDescent="0.2">
      <c r="A15" s="4" t="s">
        <v>18</v>
      </c>
      <c r="B15" s="4"/>
      <c r="C15" s="2">
        <v>163</v>
      </c>
      <c r="D15" s="2">
        <f t="shared" si="2"/>
        <v>1.63</v>
      </c>
      <c r="E15" s="2">
        <v>3680</v>
      </c>
      <c r="F15" s="2">
        <v>57</v>
      </c>
      <c r="G15" s="2">
        <f t="shared" si="0"/>
        <v>2.6568999999999998</v>
      </c>
      <c r="H15" s="2">
        <f>F15/G15</f>
        <v>21.453573713726524</v>
      </c>
      <c r="I15" s="2">
        <v>19</v>
      </c>
      <c r="J15" s="2">
        <v>26</v>
      </c>
      <c r="M15" s="2">
        <v>628</v>
      </c>
      <c r="N15" s="2">
        <v>0.92500000000000004</v>
      </c>
      <c r="P15" s="2">
        <v>0.55000000000000004</v>
      </c>
      <c r="Q15" s="2">
        <v>436.86</v>
      </c>
      <c r="R15" s="3">
        <v>609</v>
      </c>
      <c r="S15" s="6">
        <f t="shared" si="1"/>
        <v>310.57</v>
      </c>
      <c r="T15" s="6"/>
      <c r="V15" s="2">
        <v>673.24</v>
      </c>
      <c r="W15" s="2">
        <v>0.98329999999999995</v>
      </c>
      <c r="Z15" s="2">
        <v>772.03846153846155</v>
      </c>
      <c r="AA15" s="2">
        <v>845.625</v>
      </c>
      <c r="AB15" s="2">
        <v>731.33333333333337</v>
      </c>
      <c r="AC15" s="2">
        <v>747.33333333333337</v>
      </c>
      <c r="AE15" s="2">
        <v>0.8666666666666667</v>
      </c>
      <c r="AF15" s="2">
        <v>0.8</v>
      </c>
      <c r="AG15" s="2">
        <v>0.9</v>
      </c>
      <c r="AH15" s="2">
        <v>0.9</v>
      </c>
      <c r="AJ15" s="2"/>
      <c r="AK15" s="2"/>
    </row>
    <row r="16" spans="1:37" x14ac:dyDescent="0.2">
      <c r="A16" s="4" t="s">
        <v>19</v>
      </c>
      <c r="B16" s="4"/>
      <c r="C16" s="2">
        <v>158</v>
      </c>
      <c r="D16" s="2">
        <f>C16/100</f>
        <v>1.58</v>
      </c>
      <c r="E16" s="2">
        <v>5857.5</v>
      </c>
      <c r="F16" s="2">
        <v>52</v>
      </c>
      <c r="G16" s="2">
        <f>D16*D16</f>
        <v>2.4964000000000004</v>
      </c>
      <c r="H16" s="2">
        <f>F16/G16</f>
        <v>20.82999519307803</v>
      </c>
      <c r="I16" s="2">
        <v>17</v>
      </c>
      <c r="J16" s="2">
        <v>26</v>
      </c>
      <c r="M16" s="7">
        <v>453.37</v>
      </c>
      <c r="N16" s="2">
        <v>1</v>
      </c>
      <c r="P16" s="7">
        <v>0.53</v>
      </c>
      <c r="Q16" s="7">
        <v>313.3</v>
      </c>
      <c r="R16" s="3">
        <v>408</v>
      </c>
      <c r="S16" s="6">
        <f t="shared" si="1"/>
        <v>109.57</v>
      </c>
      <c r="T16" s="6"/>
      <c r="V16" s="2">
        <v>648.6</v>
      </c>
      <c r="W16" s="2">
        <v>0.91669999999999996</v>
      </c>
      <c r="Z16" s="2">
        <v>765.06666666666672</v>
      </c>
      <c r="AA16" s="2">
        <v>757.6</v>
      </c>
      <c r="AB16" s="2">
        <v>772.2</v>
      </c>
      <c r="AC16" s="2">
        <v>765.4</v>
      </c>
      <c r="AE16" s="2">
        <v>1</v>
      </c>
      <c r="AF16" s="2">
        <v>1</v>
      </c>
      <c r="AG16" s="2">
        <v>1</v>
      </c>
      <c r="AH16" s="2">
        <v>1</v>
      </c>
      <c r="AJ16" s="2"/>
      <c r="AK16" s="2"/>
    </row>
    <row r="17" spans="1:37" x14ac:dyDescent="0.2">
      <c r="A17" s="4" t="s">
        <v>20</v>
      </c>
      <c r="B17" s="4"/>
      <c r="C17" s="2">
        <v>178</v>
      </c>
      <c r="D17" s="2">
        <f t="shared" si="2"/>
        <v>1.78</v>
      </c>
      <c r="E17" s="2">
        <v>4551</v>
      </c>
      <c r="F17" s="2">
        <v>80</v>
      </c>
      <c r="G17" s="2">
        <f t="shared" si="0"/>
        <v>3.1684000000000001</v>
      </c>
      <c r="H17" s="2">
        <f>F17/G17</f>
        <v>25.249337204898371</v>
      </c>
      <c r="I17" s="2">
        <v>19</v>
      </c>
      <c r="J17" s="2">
        <v>26</v>
      </c>
      <c r="M17" s="2">
        <v>423.31355932203388</v>
      </c>
      <c r="N17" s="2">
        <v>0.98333333333333328</v>
      </c>
      <c r="P17" s="2">
        <v>0.51670000000000005</v>
      </c>
      <c r="Q17" s="2">
        <v>260.06666666666666</v>
      </c>
      <c r="R17" s="3">
        <v>377</v>
      </c>
      <c r="S17" s="6">
        <f t="shared" si="1"/>
        <v>78.569999999999993</v>
      </c>
      <c r="T17" s="6"/>
      <c r="V17" s="2">
        <v>644.45762711864404</v>
      </c>
      <c r="W17" s="2">
        <v>0.98333333333333328</v>
      </c>
      <c r="Z17" s="2">
        <v>729.4666666666667</v>
      </c>
      <c r="AA17" s="2">
        <v>726.2</v>
      </c>
      <c r="AB17" s="2">
        <v>745.2</v>
      </c>
      <c r="AC17" s="2">
        <v>717</v>
      </c>
      <c r="AE17" s="2">
        <v>1</v>
      </c>
      <c r="AF17" s="2">
        <v>1</v>
      </c>
      <c r="AG17" s="2">
        <v>1</v>
      </c>
      <c r="AH17" s="2">
        <v>1</v>
      </c>
      <c r="AJ17" s="2"/>
      <c r="AK17" s="2"/>
    </row>
    <row r="18" spans="1:37" x14ac:dyDescent="0.2">
      <c r="A18" s="4" t="s">
        <v>21</v>
      </c>
      <c r="B18" s="4"/>
      <c r="C18" s="2">
        <v>159</v>
      </c>
      <c r="D18" s="2">
        <f t="shared" si="2"/>
        <v>1.59</v>
      </c>
      <c r="E18" s="2">
        <v>3591</v>
      </c>
      <c r="F18" s="2">
        <v>49</v>
      </c>
      <c r="G18" s="2">
        <f t="shared" si="0"/>
        <v>2.5281000000000002</v>
      </c>
      <c r="H18" s="2">
        <f>F18/G18</f>
        <v>19.382144693643447</v>
      </c>
      <c r="I18" s="2">
        <v>18</v>
      </c>
      <c r="J18" s="2">
        <v>25</v>
      </c>
      <c r="M18" s="2">
        <v>563.34</v>
      </c>
      <c r="N18" s="2">
        <v>0.97499999999999998</v>
      </c>
      <c r="P18" s="2">
        <v>0.48330000000000001</v>
      </c>
      <c r="Q18" s="2">
        <v>325.8</v>
      </c>
      <c r="R18" s="3">
        <v>532</v>
      </c>
      <c r="S18" s="6">
        <f t="shared" si="1"/>
        <v>233.57</v>
      </c>
      <c r="T18" s="6"/>
      <c r="V18" s="2">
        <v>675.75</v>
      </c>
      <c r="W18" s="2">
        <v>0.98329999999999995</v>
      </c>
      <c r="Z18" s="2">
        <v>768.9</v>
      </c>
      <c r="AA18" s="2">
        <v>767.4</v>
      </c>
      <c r="AB18" s="2">
        <v>740.3</v>
      </c>
      <c r="AC18" s="2">
        <v>799</v>
      </c>
      <c r="AE18" s="2">
        <v>1</v>
      </c>
      <c r="AF18" s="2">
        <v>1</v>
      </c>
      <c r="AG18" s="2">
        <v>1</v>
      </c>
      <c r="AH18" s="2">
        <v>1</v>
      </c>
      <c r="AJ18" s="2"/>
      <c r="AK18" s="2"/>
    </row>
    <row r="19" spans="1:37" x14ac:dyDescent="0.2">
      <c r="A19" s="4" t="s">
        <v>22</v>
      </c>
      <c r="B19" s="4"/>
      <c r="C19" s="2">
        <v>175</v>
      </c>
      <c r="D19" s="2">
        <f t="shared" si="2"/>
        <v>1.75</v>
      </c>
      <c r="E19" s="2">
        <v>5017.5</v>
      </c>
      <c r="F19" s="2">
        <v>75</v>
      </c>
      <c r="G19" s="2">
        <f t="shared" si="0"/>
        <v>3.0625</v>
      </c>
      <c r="H19" s="2">
        <f>F19/G19</f>
        <v>24.489795918367346</v>
      </c>
      <c r="I19" s="2">
        <v>16</v>
      </c>
      <c r="J19" s="2">
        <v>24</v>
      </c>
      <c r="M19" s="2">
        <v>543.07000000000005</v>
      </c>
      <c r="N19" s="2">
        <v>0.99170000000000003</v>
      </c>
      <c r="P19" s="2">
        <v>0.5333</v>
      </c>
      <c r="Q19" s="2">
        <v>283.87</v>
      </c>
      <c r="R19" s="7">
        <v>542</v>
      </c>
      <c r="S19" s="6">
        <f t="shared" si="1"/>
        <v>243.57</v>
      </c>
      <c r="T19" s="6"/>
      <c r="V19" s="2">
        <v>729.73</v>
      </c>
      <c r="W19" s="2">
        <v>0.98329999999999995</v>
      </c>
      <c r="Z19" s="2">
        <v>798.4666666666667</v>
      </c>
      <c r="AA19" s="2">
        <v>781.3</v>
      </c>
      <c r="AB19" s="2">
        <v>813.3</v>
      </c>
      <c r="AC19" s="2">
        <v>800.8</v>
      </c>
      <c r="AE19" s="2">
        <v>1</v>
      </c>
      <c r="AF19" s="2">
        <v>1</v>
      </c>
      <c r="AG19" s="2">
        <v>1</v>
      </c>
      <c r="AH19" s="2">
        <v>1</v>
      </c>
      <c r="AJ19" s="2"/>
      <c r="AK19" s="2"/>
    </row>
    <row r="20" spans="1:37" x14ac:dyDescent="0.2">
      <c r="A20" s="4" t="s">
        <v>23</v>
      </c>
      <c r="B20" s="4"/>
      <c r="C20" s="2">
        <v>177</v>
      </c>
      <c r="D20" s="2">
        <f t="shared" si="2"/>
        <v>1.77</v>
      </c>
      <c r="E20" s="2">
        <v>3231</v>
      </c>
      <c r="F20" s="2">
        <v>80</v>
      </c>
      <c r="G20" s="2">
        <f t="shared" si="0"/>
        <v>3.1329000000000002</v>
      </c>
      <c r="H20" s="2">
        <f>F20/G20</f>
        <v>25.535446391522228</v>
      </c>
      <c r="I20" s="2">
        <v>15</v>
      </c>
      <c r="J20" s="2">
        <v>23</v>
      </c>
      <c r="M20" s="2">
        <v>664.61</v>
      </c>
      <c r="N20" s="2">
        <v>0.88329999999999997</v>
      </c>
      <c r="P20" s="2">
        <v>0.55000000000000004</v>
      </c>
      <c r="Q20" s="2">
        <v>443.67</v>
      </c>
      <c r="R20" s="3">
        <v>654</v>
      </c>
      <c r="S20" s="6">
        <f t="shared" si="1"/>
        <v>355.57</v>
      </c>
      <c r="T20" s="6"/>
      <c r="V20" s="2">
        <v>729.81</v>
      </c>
      <c r="W20" s="2">
        <v>0.88329999999999997</v>
      </c>
      <c r="Z20" s="2">
        <v>782.65384615384619</v>
      </c>
      <c r="AA20" s="2">
        <v>771.4</v>
      </c>
      <c r="AB20" s="2">
        <v>759.44444444444446</v>
      </c>
      <c r="AC20" s="2">
        <v>828.57142857142856</v>
      </c>
      <c r="AE20" s="2">
        <v>0.8666666666666667</v>
      </c>
      <c r="AF20" s="2">
        <v>1</v>
      </c>
      <c r="AG20" s="2">
        <v>0.9</v>
      </c>
      <c r="AH20" s="2">
        <v>0.7</v>
      </c>
      <c r="AJ20" s="2"/>
      <c r="AK20" s="2"/>
    </row>
    <row r="21" spans="1:37" x14ac:dyDescent="0.2">
      <c r="A21" s="4" t="s">
        <v>24</v>
      </c>
      <c r="B21" s="4"/>
      <c r="C21" s="2">
        <v>179</v>
      </c>
      <c r="D21" s="2">
        <f t="shared" si="2"/>
        <v>1.79</v>
      </c>
      <c r="E21" s="2">
        <v>5013</v>
      </c>
      <c r="F21" s="2">
        <v>79</v>
      </c>
      <c r="G21" s="2">
        <f t="shared" si="0"/>
        <v>3.2040999999999999</v>
      </c>
      <c r="H21" s="2">
        <f>F21/G21</f>
        <v>24.655909615804749</v>
      </c>
      <c r="I21" s="2">
        <v>17</v>
      </c>
      <c r="J21" s="2">
        <v>24</v>
      </c>
      <c r="M21" s="2">
        <v>408.85</v>
      </c>
      <c r="N21" s="2">
        <v>0.99170000000000003</v>
      </c>
      <c r="P21" s="2">
        <v>0.51670000000000005</v>
      </c>
      <c r="Q21" s="2">
        <v>212.47</v>
      </c>
      <c r="R21" s="3">
        <v>365</v>
      </c>
      <c r="S21" s="6">
        <f t="shared" si="1"/>
        <v>66.569999999999993</v>
      </c>
      <c r="T21" s="6"/>
      <c r="V21" s="2">
        <v>663.97</v>
      </c>
      <c r="W21" s="2">
        <v>0.98329999999999995</v>
      </c>
      <c r="Z21" s="2">
        <v>790.41666666666663</v>
      </c>
      <c r="AA21" s="2">
        <v>768</v>
      </c>
      <c r="AB21" s="2">
        <v>823.875</v>
      </c>
      <c r="AC21" s="2">
        <v>779.375</v>
      </c>
      <c r="AE21" s="2">
        <v>0.8</v>
      </c>
      <c r="AF21" s="2">
        <v>0.8</v>
      </c>
      <c r="AG21" s="2">
        <v>0.8</v>
      </c>
      <c r="AH21" s="2">
        <v>0.8</v>
      </c>
      <c r="AJ21" s="2"/>
      <c r="AK21" s="2"/>
    </row>
    <row r="22" spans="1:37" x14ac:dyDescent="0.2">
      <c r="A22" s="4" t="s">
        <v>25</v>
      </c>
      <c r="B22" s="4"/>
      <c r="C22" s="2">
        <v>160</v>
      </c>
      <c r="D22" s="2">
        <f t="shared" si="2"/>
        <v>1.6</v>
      </c>
      <c r="E22" s="2">
        <v>4150.5</v>
      </c>
      <c r="F22" s="2">
        <v>51</v>
      </c>
      <c r="G22" s="2">
        <f t="shared" si="0"/>
        <v>2.5600000000000005</v>
      </c>
      <c r="H22" s="2">
        <f>F22/G22</f>
        <v>19.921874999999996</v>
      </c>
      <c r="I22" s="2">
        <v>17</v>
      </c>
      <c r="J22" s="2">
        <v>24</v>
      </c>
      <c r="M22" s="2">
        <v>442.9159663865546</v>
      </c>
      <c r="N22" s="2">
        <v>0.99170000000000003</v>
      </c>
      <c r="P22" s="2">
        <v>0.51670000000000005</v>
      </c>
      <c r="Q22" s="2">
        <v>308.8</v>
      </c>
      <c r="R22" s="3">
        <v>397</v>
      </c>
      <c r="S22" s="6">
        <f t="shared" si="1"/>
        <v>98.57</v>
      </c>
      <c r="T22" s="6"/>
      <c r="V22" s="2">
        <v>688.23728813559319</v>
      </c>
      <c r="W22" s="2">
        <v>0.98329999999999995</v>
      </c>
      <c r="Z22" s="2">
        <v>709.62962962962968</v>
      </c>
      <c r="AA22" s="2">
        <v>704.11111111111109</v>
      </c>
      <c r="AB22" s="2">
        <v>705.25</v>
      </c>
      <c r="AC22" s="2">
        <v>718.1</v>
      </c>
      <c r="AE22" s="2">
        <v>0.9</v>
      </c>
      <c r="AF22" s="2">
        <v>0.9</v>
      </c>
      <c r="AG22" s="2">
        <v>0.8</v>
      </c>
      <c r="AH22" s="2">
        <v>1</v>
      </c>
      <c r="AJ22" s="2"/>
      <c r="AK22" s="2"/>
    </row>
    <row r="23" spans="1:37" s="5" customFormat="1" x14ac:dyDescent="0.2">
      <c r="A23" s="4" t="s">
        <v>26</v>
      </c>
      <c r="B23" s="4"/>
      <c r="C23" s="5">
        <v>176</v>
      </c>
      <c r="D23" s="5">
        <f t="shared" si="2"/>
        <v>1.76</v>
      </c>
      <c r="E23" s="5">
        <v>3324</v>
      </c>
      <c r="F23" s="5">
        <v>78</v>
      </c>
      <c r="G23" s="5">
        <f t="shared" si="0"/>
        <v>3.0975999999999999</v>
      </c>
      <c r="H23" s="5">
        <f>F23/G23</f>
        <v>25.180785123966942</v>
      </c>
      <c r="I23" s="5">
        <v>15</v>
      </c>
      <c r="J23" s="5">
        <v>23</v>
      </c>
      <c r="M23" s="5">
        <v>574.97</v>
      </c>
      <c r="N23" s="5">
        <v>1</v>
      </c>
      <c r="P23" s="5">
        <v>0.52</v>
      </c>
      <c r="Q23" s="5">
        <v>343.93</v>
      </c>
      <c r="R23" s="6">
        <v>569</v>
      </c>
      <c r="S23" s="6">
        <f t="shared" si="1"/>
        <v>270.57</v>
      </c>
      <c r="T23" s="6"/>
      <c r="V23" s="5">
        <v>698.81</v>
      </c>
      <c r="W23" s="5">
        <v>0.98</v>
      </c>
      <c r="Z23" s="5">
        <v>761.66</v>
      </c>
      <c r="AA23" s="5">
        <v>783.2</v>
      </c>
      <c r="AB23" s="5">
        <v>743.9</v>
      </c>
      <c r="AC23" s="5">
        <v>757.44</v>
      </c>
      <c r="AE23" s="5">
        <v>0.97</v>
      </c>
      <c r="AF23" s="5">
        <v>1</v>
      </c>
      <c r="AG23" s="5">
        <v>1</v>
      </c>
      <c r="AH23" s="5">
        <v>0.9</v>
      </c>
    </row>
    <row r="24" spans="1:37" x14ac:dyDescent="0.2">
      <c r="A24" s="4" t="s">
        <v>27</v>
      </c>
      <c r="B24" s="4"/>
      <c r="C24" s="2">
        <v>174</v>
      </c>
      <c r="D24" s="2">
        <f t="shared" si="2"/>
        <v>1.74</v>
      </c>
      <c r="E24" s="2">
        <v>3946.5</v>
      </c>
      <c r="F24" s="2">
        <v>66</v>
      </c>
      <c r="G24" s="2">
        <f t="shared" si="0"/>
        <v>3.0276000000000001</v>
      </c>
      <c r="H24" s="2">
        <f>F24/G24</f>
        <v>21.799445105033691</v>
      </c>
      <c r="I24" s="2">
        <v>15</v>
      </c>
      <c r="J24" s="2">
        <v>22</v>
      </c>
      <c r="M24" s="2">
        <v>473.4</v>
      </c>
      <c r="N24" s="2">
        <v>1</v>
      </c>
      <c r="P24" s="2">
        <v>0.5333</v>
      </c>
      <c r="Q24" s="2">
        <v>279.33</v>
      </c>
      <c r="R24" s="3">
        <v>444</v>
      </c>
      <c r="S24" s="6">
        <f t="shared" si="1"/>
        <v>145.57</v>
      </c>
      <c r="T24" s="6"/>
      <c r="V24" s="2">
        <v>639.53</v>
      </c>
      <c r="W24" s="2">
        <v>1</v>
      </c>
      <c r="Z24" s="2">
        <v>721.88</v>
      </c>
      <c r="AA24" s="2">
        <v>722.33</v>
      </c>
      <c r="AB24" s="2">
        <v>735.89</v>
      </c>
      <c r="AC24" s="2">
        <v>705.63</v>
      </c>
      <c r="AE24" s="2">
        <v>0.87</v>
      </c>
      <c r="AF24" s="2">
        <v>0.9</v>
      </c>
      <c r="AG24" s="2">
        <v>0.9</v>
      </c>
      <c r="AH24" s="2">
        <v>0.8</v>
      </c>
      <c r="AJ24" s="2"/>
      <c r="AK24" s="2"/>
    </row>
    <row r="25" spans="1:37" x14ac:dyDescent="0.2">
      <c r="A25" s="4" t="s">
        <v>28</v>
      </c>
      <c r="B25" s="4"/>
      <c r="C25" s="2">
        <v>173</v>
      </c>
      <c r="D25" s="2">
        <f t="shared" si="2"/>
        <v>1.73</v>
      </c>
      <c r="E25" s="2">
        <v>3724</v>
      </c>
      <c r="F25" s="2">
        <v>70</v>
      </c>
      <c r="G25" s="2">
        <f t="shared" si="0"/>
        <v>2.9929000000000001</v>
      </c>
      <c r="H25" s="2">
        <f>F25/G25</f>
        <v>23.388686558187711</v>
      </c>
      <c r="I25" s="2">
        <v>18</v>
      </c>
      <c r="J25" s="2">
        <v>25</v>
      </c>
      <c r="M25" s="2">
        <v>477.51</v>
      </c>
      <c r="N25" s="2">
        <v>0.99</v>
      </c>
      <c r="P25" s="2">
        <v>0.5</v>
      </c>
      <c r="Q25" s="2">
        <v>261.2</v>
      </c>
      <c r="R25" s="3">
        <v>450</v>
      </c>
      <c r="S25" s="6">
        <f t="shared" si="1"/>
        <v>151.57</v>
      </c>
      <c r="T25" s="6"/>
      <c r="V25" s="2">
        <v>654.62</v>
      </c>
      <c r="W25" s="2">
        <v>1</v>
      </c>
      <c r="Z25" s="2">
        <v>726.5</v>
      </c>
      <c r="AA25" s="2">
        <v>735.6</v>
      </c>
      <c r="AB25" s="2">
        <v>715.7</v>
      </c>
      <c r="AC25" s="2">
        <v>728.2</v>
      </c>
      <c r="AE25" s="2">
        <v>1</v>
      </c>
      <c r="AF25" s="2">
        <v>1</v>
      </c>
      <c r="AG25" s="2">
        <v>1</v>
      </c>
      <c r="AH25" s="2">
        <v>1</v>
      </c>
      <c r="AJ25" s="2"/>
      <c r="AK25" s="2"/>
    </row>
    <row r="26" spans="1:37" ht="15" customHeight="1" x14ac:dyDescent="0.2">
      <c r="A26" s="4" t="s">
        <v>29</v>
      </c>
      <c r="B26" s="4"/>
      <c r="C26" s="2">
        <v>178</v>
      </c>
      <c r="D26" s="2">
        <f t="shared" si="2"/>
        <v>1.78</v>
      </c>
      <c r="E26" s="5">
        <v>3439.5</v>
      </c>
      <c r="F26" s="2">
        <v>71</v>
      </c>
      <c r="G26" s="2">
        <f t="shared" si="0"/>
        <v>3.1684000000000001</v>
      </c>
      <c r="H26" s="2">
        <f>F26/G26</f>
        <v>22.408786769347305</v>
      </c>
      <c r="I26" s="2">
        <v>15</v>
      </c>
      <c r="J26" s="2">
        <v>22</v>
      </c>
      <c r="M26" s="2">
        <v>490.3</v>
      </c>
      <c r="N26" s="2">
        <v>1</v>
      </c>
      <c r="P26" s="2">
        <v>0.53</v>
      </c>
      <c r="Q26" s="2">
        <v>364.33</v>
      </c>
      <c r="R26" s="3">
        <v>446</v>
      </c>
      <c r="S26" s="6">
        <f t="shared" si="1"/>
        <v>147.57</v>
      </c>
      <c r="T26" s="6"/>
      <c r="V26" s="2">
        <v>608.32000000000005</v>
      </c>
      <c r="W26" s="2">
        <v>0.98</v>
      </c>
      <c r="Z26" s="2">
        <v>730.18</v>
      </c>
      <c r="AA26" s="2">
        <v>698.33</v>
      </c>
      <c r="AB26" s="2">
        <v>748.22</v>
      </c>
      <c r="AC26" s="2">
        <v>742.6</v>
      </c>
      <c r="AE26" s="2">
        <v>0.93</v>
      </c>
      <c r="AF26" s="2">
        <v>0.9</v>
      </c>
      <c r="AG26" s="2">
        <v>0.9</v>
      </c>
      <c r="AH26" s="2">
        <v>1</v>
      </c>
      <c r="AJ26" s="2"/>
      <c r="AK26" s="2"/>
    </row>
    <row r="27" spans="1:37" s="5" customFormat="1" x14ac:dyDescent="0.2">
      <c r="A27" s="4" t="s">
        <v>30</v>
      </c>
      <c r="B27" s="4"/>
      <c r="C27" s="5">
        <v>182</v>
      </c>
      <c r="D27" s="5">
        <f t="shared" si="2"/>
        <v>1.82</v>
      </c>
      <c r="E27" s="2">
        <v>3186</v>
      </c>
      <c r="F27" s="5">
        <v>79</v>
      </c>
      <c r="G27" s="5">
        <f t="shared" si="0"/>
        <v>3.3124000000000002</v>
      </c>
      <c r="H27" s="5">
        <f>F27/G27</f>
        <v>23.849776597029344</v>
      </c>
      <c r="I27" s="5">
        <v>17</v>
      </c>
      <c r="J27" s="5">
        <v>23</v>
      </c>
      <c r="M27" s="5">
        <v>527.1</v>
      </c>
      <c r="N27" s="5">
        <v>1</v>
      </c>
      <c r="P27" s="5">
        <v>0.55000000000000004</v>
      </c>
      <c r="Q27" s="5">
        <v>283.87</v>
      </c>
      <c r="R27" s="6">
        <v>498</v>
      </c>
      <c r="S27" s="6">
        <f t="shared" si="1"/>
        <v>199.57</v>
      </c>
      <c r="T27" s="6"/>
      <c r="V27" s="5">
        <v>688.58</v>
      </c>
      <c r="W27" s="5">
        <v>1</v>
      </c>
      <c r="Z27" s="5">
        <v>738.93</v>
      </c>
      <c r="AA27" s="5">
        <v>753.8</v>
      </c>
      <c r="AB27" s="5">
        <v>734.1</v>
      </c>
      <c r="AC27" s="5">
        <v>728.9</v>
      </c>
      <c r="AE27" s="5">
        <v>1</v>
      </c>
      <c r="AF27" s="5">
        <v>1</v>
      </c>
      <c r="AG27" s="5">
        <v>1</v>
      </c>
      <c r="AH27" s="5">
        <v>1</v>
      </c>
    </row>
    <row r="28" spans="1:37" s="5" customFormat="1" x14ac:dyDescent="0.2">
      <c r="A28" s="4" t="s">
        <v>31</v>
      </c>
      <c r="B28" s="4"/>
      <c r="C28" s="5">
        <v>177</v>
      </c>
      <c r="D28" s="5">
        <f t="shared" si="2"/>
        <v>1.77</v>
      </c>
      <c r="E28" s="5">
        <v>3093</v>
      </c>
      <c r="F28" s="5">
        <v>79</v>
      </c>
      <c r="G28" s="5">
        <f t="shared" si="0"/>
        <v>3.1329000000000002</v>
      </c>
      <c r="H28" s="5">
        <f>F28/G28</f>
        <v>25.216253311628201</v>
      </c>
      <c r="I28" s="5">
        <v>18</v>
      </c>
      <c r="J28" s="5">
        <v>24</v>
      </c>
      <c r="M28" s="5">
        <v>530.9</v>
      </c>
      <c r="N28" s="5">
        <v>0.98</v>
      </c>
      <c r="P28" s="5">
        <v>0.52</v>
      </c>
      <c r="Q28" s="5">
        <v>252.13</v>
      </c>
      <c r="R28" s="6">
        <v>514</v>
      </c>
      <c r="S28" s="6">
        <f t="shared" si="1"/>
        <v>215.57</v>
      </c>
      <c r="T28" s="6"/>
      <c r="V28" s="5">
        <v>623.92999999999995</v>
      </c>
      <c r="W28" s="5">
        <v>0.95</v>
      </c>
      <c r="Z28" s="5">
        <v>775.14</v>
      </c>
      <c r="AA28" s="5">
        <v>743.67</v>
      </c>
      <c r="AB28" s="5">
        <v>783.4</v>
      </c>
      <c r="AC28" s="5">
        <v>795.2</v>
      </c>
      <c r="AE28" s="5">
        <v>0.97</v>
      </c>
      <c r="AF28" s="5">
        <v>0.9</v>
      </c>
      <c r="AG28" s="5">
        <v>1</v>
      </c>
      <c r="AH28" s="5">
        <v>1</v>
      </c>
    </row>
    <row r="29" spans="1:37" s="5" customFormat="1" x14ac:dyDescent="0.2">
      <c r="A29" s="4" t="s">
        <v>32</v>
      </c>
      <c r="B29" s="4"/>
      <c r="C29" s="5">
        <v>171</v>
      </c>
      <c r="D29" s="5">
        <f t="shared" si="2"/>
        <v>1.71</v>
      </c>
      <c r="E29" s="5">
        <v>3573</v>
      </c>
      <c r="F29" s="5">
        <v>65</v>
      </c>
      <c r="G29" s="5">
        <f t="shared" si="0"/>
        <v>2.9240999999999997</v>
      </c>
      <c r="H29" s="5">
        <f>F29/G29</f>
        <v>22.229061933586404</v>
      </c>
      <c r="I29" s="5">
        <v>15</v>
      </c>
      <c r="J29" s="5">
        <v>21</v>
      </c>
      <c r="M29" s="5">
        <v>498.19</v>
      </c>
      <c r="N29" s="5">
        <v>1</v>
      </c>
      <c r="P29" s="5">
        <v>0.52</v>
      </c>
      <c r="Q29" s="5">
        <v>245.33</v>
      </c>
      <c r="R29" s="6">
        <v>505</v>
      </c>
      <c r="S29" s="6">
        <f t="shared" si="1"/>
        <v>206.57</v>
      </c>
      <c r="T29" s="6"/>
      <c r="V29" s="2">
        <v>604.91999999999996</v>
      </c>
      <c r="W29" s="2">
        <v>0.98</v>
      </c>
      <c r="Z29" s="5">
        <v>729.07</v>
      </c>
      <c r="AA29" s="5">
        <v>713.2</v>
      </c>
      <c r="AB29" s="5">
        <v>746.6</v>
      </c>
      <c r="AC29" s="5">
        <v>727.4</v>
      </c>
      <c r="AE29" s="5">
        <v>1</v>
      </c>
      <c r="AF29" s="5">
        <v>1</v>
      </c>
      <c r="AG29" s="5">
        <v>1</v>
      </c>
      <c r="AH29" s="5">
        <v>1</v>
      </c>
    </row>
    <row r="30" spans="1:37" s="5" customFormat="1" x14ac:dyDescent="0.2">
      <c r="A30" s="4"/>
      <c r="B30" s="4"/>
      <c r="R30" s="6"/>
      <c r="S30" s="6"/>
      <c r="T30" s="6"/>
    </row>
    <row r="32" spans="1:37" x14ac:dyDescent="0.2">
      <c r="A32" s="1" t="s">
        <v>33</v>
      </c>
      <c r="C32" s="2">
        <v>177</v>
      </c>
      <c r="D32" s="2">
        <f t="shared" ref="D32:D53" si="3">C32/100</f>
        <v>1.77</v>
      </c>
      <c r="E32" s="2">
        <v>826.5</v>
      </c>
      <c r="F32" s="2">
        <v>78</v>
      </c>
      <c r="G32" s="2">
        <f t="shared" ref="G32:G61" si="4">D32*D32</f>
        <v>3.1329000000000002</v>
      </c>
      <c r="H32" s="2">
        <f>F32/G32</f>
        <v>24.897060231734173</v>
      </c>
      <c r="I32" s="2">
        <v>19</v>
      </c>
      <c r="J32" s="2">
        <v>26</v>
      </c>
      <c r="M32" s="2">
        <v>536.87</v>
      </c>
      <c r="N32" s="2">
        <v>0.99170000000000003</v>
      </c>
      <c r="P32" s="2">
        <v>0.5333</v>
      </c>
      <c r="Q32" s="2">
        <v>337.13</v>
      </c>
      <c r="R32" s="3">
        <v>518</v>
      </c>
      <c r="S32" s="3">
        <f>R32-281.85</f>
        <v>236.14999999999998</v>
      </c>
      <c r="V32" s="2">
        <v>661.75</v>
      </c>
      <c r="W32" s="2">
        <v>1</v>
      </c>
      <c r="Z32" s="2">
        <v>732.5</v>
      </c>
      <c r="AA32" s="2">
        <v>759.33</v>
      </c>
      <c r="AB32" s="2">
        <v>740.8</v>
      </c>
      <c r="AC32" s="2">
        <v>696.44</v>
      </c>
      <c r="AE32" s="2">
        <v>0.93300000000000005</v>
      </c>
      <c r="AF32" s="2">
        <v>0.9</v>
      </c>
      <c r="AG32" s="2">
        <v>1</v>
      </c>
      <c r="AH32" s="2">
        <v>0.9</v>
      </c>
      <c r="AJ32" s="2"/>
      <c r="AK32" s="2"/>
    </row>
    <row r="33" spans="1:37" x14ac:dyDescent="0.2">
      <c r="A33" s="1" t="s">
        <v>34</v>
      </c>
      <c r="C33" s="2">
        <v>168</v>
      </c>
      <c r="D33" s="2">
        <f t="shared" si="3"/>
        <v>1.68</v>
      </c>
      <c r="E33" s="2">
        <v>231</v>
      </c>
      <c r="F33" s="2">
        <v>51.5</v>
      </c>
      <c r="G33" s="2">
        <f t="shared" si="4"/>
        <v>2.8223999999999996</v>
      </c>
      <c r="H33" s="2">
        <f>F33/G33</f>
        <v>18.246882086167805</v>
      </c>
      <c r="I33" s="2">
        <v>17</v>
      </c>
      <c r="J33" s="2">
        <v>24</v>
      </c>
      <c r="M33" s="2">
        <v>606.48</v>
      </c>
      <c r="N33" s="2">
        <v>0.9667</v>
      </c>
      <c r="P33" s="2">
        <v>0.5333</v>
      </c>
      <c r="Q33" s="2">
        <v>377.93</v>
      </c>
      <c r="R33" s="3">
        <v>587</v>
      </c>
      <c r="S33" s="3">
        <f t="shared" ref="S33:S61" si="5">R33-281.85</f>
        <v>305.14999999999998</v>
      </c>
      <c r="V33" s="2">
        <v>635.64</v>
      </c>
      <c r="W33" s="2">
        <v>0.93330000000000002</v>
      </c>
      <c r="Z33" s="2">
        <v>726.6521739130435</v>
      </c>
      <c r="AA33" s="2">
        <v>783.14285714285711</v>
      </c>
      <c r="AB33" s="2">
        <v>684.57142857142856</v>
      </c>
      <c r="AC33" s="2">
        <v>715.44444444444446</v>
      </c>
      <c r="AE33" s="2">
        <v>0.76666666666666672</v>
      </c>
      <c r="AF33" s="2">
        <v>0.7</v>
      </c>
      <c r="AG33" s="2">
        <v>0.7</v>
      </c>
      <c r="AH33" s="2">
        <v>0.9</v>
      </c>
      <c r="AJ33" s="2"/>
      <c r="AK33" s="2"/>
    </row>
    <row r="34" spans="1:37" x14ac:dyDescent="0.2">
      <c r="A34" s="1" t="s">
        <v>35</v>
      </c>
      <c r="C34" s="2">
        <v>175</v>
      </c>
      <c r="D34" s="2">
        <f t="shared" si="3"/>
        <v>1.75</v>
      </c>
      <c r="E34" s="2">
        <v>822</v>
      </c>
      <c r="F34" s="2">
        <v>75</v>
      </c>
      <c r="G34" s="2">
        <f t="shared" si="4"/>
        <v>3.0625</v>
      </c>
      <c r="H34" s="2">
        <f>F34/G34</f>
        <v>24.489795918367346</v>
      </c>
      <c r="I34" s="2">
        <v>15</v>
      </c>
      <c r="J34" s="2">
        <v>23</v>
      </c>
      <c r="M34" s="2">
        <v>441.98</v>
      </c>
      <c r="N34" s="2">
        <v>0.9667</v>
      </c>
      <c r="P34" s="2">
        <v>0.5</v>
      </c>
      <c r="Q34" s="2">
        <v>162.6</v>
      </c>
      <c r="R34" s="7">
        <v>418</v>
      </c>
      <c r="S34" s="3">
        <f t="shared" si="5"/>
        <v>136.14999999999998</v>
      </c>
      <c r="V34" s="2">
        <v>638.62</v>
      </c>
      <c r="W34" s="2">
        <v>0.9667</v>
      </c>
      <c r="Z34" s="2">
        <v>725.2962962962963</v>
      </c>
      <c r="AA34" s="2">
        <v>738.55555555555554</v>
      </c>
      <c r="AB34" s="2">
        <v>711.22222222222217</v>
      </c>
      <c r="AC34" s="2">
        <v>726.11111111111109</v>
      </c>
      <c r="AE34" s="2">
        <v>0.9</v>
      </c>
      <c r="AF34" s="2">
        <v>0.9</v>
      </c>
      <c r="AG34" s="2">
        <v>0.9</v>
      </c>
      <c r="AH34" s="2">
        <v>0.9</v>
      </c>
      <c r="AJ34" s="2"/>
      <c r="AK34" s="2"/>
    </row>
    <row r="35" spans="1:37" x14ac:dyDescent="0.2">
      <c r="A35" s="1" t="s">
        <v>36</v>
      </c>
      <c r="C35" s="2">
        <v>176</v>
      </c>
      <c r="D35" s="2">
        <f t="shared" si="3"/>
        <v>1.76</v>
      </c>
      <c r="E35" s="2">
        <v>706.5</v>
      </c>
      <c r="F35" s="2">
        <v>58</v>
      </c>
      <c r="G35" s="2">
        <f t="shared" si="4"/>
        <v>3.0975999999999999</v>
      </c>
      <c r="H35" s="2">
        <f>F35/G35</f>
        <v>18.724173553719009</v>
      </c>
      <c r="I35" s="2">
        <v>17</v>
      </c>
      <c r="J35" s="2">
        <v>23</v>
      </c>
      <c r="M35" s="2">
        <v>599.24</v>
      </c>
      <c r="N35" s="2">
        <v>0.95</v>
      </c>
      <c r="P35" s="2">
        <v>0.48330000000000001</v>
      </c>
      <c r="Q35" s="2">
        <v>349.6</v>
      </c>
      <c r="R35" s="7">
        <v>609</v>
      </c>
      <c r="S35" s="3">
        <f t="shared" si="5"/>
        <v>327.14999999999998</v>
      </c>
      <c r="V35" s="2">
        <v>690.97</v>
      </c>
      <c r="W35" s="2">
        <v>0.95</v>
      </c>
      <c r="Z35" s="2">
        <v>752.64285714285711</v>
      </c>
      <c r="AA35" s="2">
        <v>734.3</v>
      </c>
      <c r="AB35" s="2">
        <v>775</v>
      </c>
      <c r="AC35" s="2">
        <v>750.66666666666663</v>
      </c>
      <c r="AE35" s="2">
        <v>0.93333333333333335</v>
      </c>
      <c r="AF35" s="2">
        <v>1</v>
      </c>
      <c r="AG35" s="2">
        <v>0.9</v>
      </c>
      <c r="AH35" s="2">
        <v>0.9</v>
      </c>
      <c r="AJ35" s="2"/>
      <c r="AK35" s="2"/>
    </row>
    <row r="36" spans="1:37" ht="13.5" customHeight="1" x14ac:dyDescent="0.2">
      <c r="A36" s="1" t="s">
        <v>37</v>
      </c>
      <c r="C36" s="2">
        <v>171</v>
      </c>
      <c r="D36" s="2">
        <f t="shared" si="3"/>
        <v>1.71</v>
      </c>
      <c r="E36" s="2">
        <v>826.5</v>
      </c>
      <c r="F36" s="2">
        <v>60</v>
      </c>
      <c r="G36" s="2">
        <f t="shared" si="4"/>
        <v>2.9240999999999997</v>
      </c>
      <c r="H36" s="2">
        <f>F36/G36</f>
        <v>20.519134092541297</v>
      </c>
      <c r="I36" s="2">
        <v>19</v>
      </c>
      <c r="J36" s="2">
        <v>26</v>
      </c>
      <c r="M36" s="2">
        <v>645.98</v>
      </c>
      <c r="N36" s="2">
        <v>0.9</v>
      </c>
      <c r="P36" s="2">
        <v>0.6</v>
      </c>
      <c r="Q36" s="2">
        <v>353</v>
      </c>
      <c r="R36" s="3">
        <v>598</v>
      </c>
      <c r="S36" s="3">
        <f t="shared" si="5"/>
        <v>316.14999999999998</v>
      </c>
      <c r="V36" s="2">
        <v>750</v>
      </c>
      <c r="W36" s="2">
        <v>0.86670000000000003</v>
      </c>
      <c r="Z36" s="2">
        <v>806.42307692307691</v>
      </c>
      <c r="AA36" s="2">
        <v>833.5</v>
      </c>
      <c r="AB36" s="2">
        <v>771.66666666666663</v>
      </c>
      <c r="AC36" s="2">
        <v>812.42857142857144</v>
      </c>
      <c r="AE36" s="2">
        <v>0.8666666666666667</v>
      </c>
      <c r="AF36" s="2">
        <v>1</v>
      </c>
      <c r="AG36" s="2">
        <v>0.9</v>
      </c>
      <c r="AH36" s="2">
        <v>0.7</v>
      </c>
      <c r="AJ36" s="2"/>
      <c r="AK36" s="2"/>
    </row>
    <row r="37" spans="1:37" x14ac:dyDescent="0.2">
      <c r="A37" s="1" t="s">
        <v>38</v>
      </c>
      <c r="C37" s="2">
        <v>163</v>
      </c>
      <c r="D37" s="2">
        <f t="shared" si="3"/>
        <v>1.63</v>
      </c>
      <c r="E37" s="2">
        <v>817.5</v>
      </c>
      <c r="F37" s="2">
        <v>75</v>
      </c>
      <c r="G37" s="2">
        <f t="shared" si="4"/>
        <v>2.6568999999999998</v>
      </c>
      <c r="H37" s="2">
        <f>F37/G37</f>
        <v>28.228386465429637</v>
      </c>
      <c r="I37" s="2">
        <v>14</v>
      </c>
      <c r="J37" s="2">
        <v>21</v>
      </c>
      <c r="M37" s="2">
        <v>514.23</v>
      </c>
      <c r="N37" s="2">
        <v>1</v>
      </c>
      <c r="P37" s="2">
        <v>0.51670000000000005</v>
      </c>
      <c r="Q37" s="2">
        <v>210.2</v>
      </c>
      <c r="R37" s="3">
        <v>485</v>
      </c>
      <c r="S37" s="3">
        <f t="shared" si="5"/>
        <v>203.14999999999998</v>
      </c>
      <c r="V37" s="2">
        <v>737.49</v>
      </c>
      <c r="W37" s="2">
        <v>0.95</v>
      </c>
      <c r="Z37" s="2">
        <v>819.93103448275861</v>
      </c>
      <c r="AA37" s="2">
        <v>830</v>
      </c>
      <c r="AB37" s="2">
        <v>826.1</v>
      </c>
      <c r="AC37" s="2">
        <v>801.88888888888891</v>
      </c>
      <c r="AE37" s="2">
        <v>0.96666666666666667</v>
      </c>
      <c r="AF37" s="2">
        <v>1</v>
      </c>
      <c r="AG37" s="2">
        <v>1</v>
      </c>
      <c r="AH37" s="2">
        <v>0.9</v>
      </c>
      <c r="AJ37" s="2"/>
      <c r="AK37" s="2"/>
    </row>
    <row r="38" spans="1:37" x14ac:dyDescent="0.2">
      <c r="A38" s="1" t="s">
        <v>39</v>
      </c>
      <c r="C38" s="2">
        <v>163</v>
      </c>
      <c r="D38" s="2">
        <f t="shared" si="3"/>
        <v>1.63</v>
      </c>
      <c r="E38" s="2">
        <v>577.5</v>
      </c>
      <c r="F38" s="2">
        <v>58</v>
      </c>
      <c r="G38" s="2">
        <f t="shared" si="4"/>
        <v>2.6568999999999998</v>
      </c>
      <c r="H38" s="2">
        <f>F38/G38</f>
        <v>21.829952199932254</v>
      </c>
      <c r="I38" s="2">
        <v>19</v>
      </c>
      <c r="J38" s="2">
        <v>25</v>
      </c>
      <c r="M38" s="2">
        <v>426.49</v>
      </c>
      <c r="N38" s="2">
        <v>0.94169999999999998</v>
      </c>
      <c r="P38" s="2">
        <v>0.4667</v>
      </c>
      <c r="Q38" s="2">
        <v>111.03</v>
      </c>
      <c r="R38" s="7">
        <v>408</v>
      </c>
      <c r="S38" s="3">
        <f t="shared" si="5"/>
        <v>126.14999999999998</v>
      </c>
      <c r="V38" s="2">
        <v>635.42999999999995</v>
      </c>
      <c r="W38" s="2">
        <v>0.9667</v>
      </c>
      <c r="Z38" s="2">
        <v>762.6</v>
      </c>
      <c r="AA38" s="2">
        <v>723.4</v>
      </c>
      <c r="AB38" s="2">
        <v>804.5</v>
      </c>
      <c r="AC38" s="2">
        <v>759.9</v>
      </c>
      <c r="AE38" s="2">
        <v>1</v>
      </c>
      <c r="AF38" s="2">
        <v>1</v>
      </c>
      <c r="AG38" s="2">
        <v>1</v>
      </c>
      <c r="AH38" s="2">
        <v>1</v>
      </c>
      <c r="AJ38" s="2"/>
      <c r="AK38" s="2"/>
    </row>
    <row r="39" spans="1:37" x14ac:dyDescent="0.2">
      <c r="A39" s="1" t="s">
        <v>40</v>
      </c>
      <c r="C39" s="2">
        <v>153</v>
      </c>
      <c r="D39" s="2">
        <f t="shared" si="3"/>
        <v>1.53</v>
      </c>
      <c r="E39" s="2">
        <v>711</v>
      </c>
      <c r="F39" s="2">
        <v>48</v>
      </c>
      <c r="G39" s="2">
        <f t="shared" si="4"/>
        <v>2.3409</v>
      </c>
      <c r="H39" s="2">
        <f>F39/G39</f>
        <v>20.504933999743688</v>
      </c>
      <c r="I39" s="2">
        <v>19</v>
      </c>
      <c r="J39" s="2">
        <v>25</v>
      </c>
      <c r="M39" s="2">
        <v>509.81</v>
      </c>
      <c r="N39" s="2">
        <v>0.98329999999999995</v>
      </c>
      <c r="P39" s="2">
        <v>0.55000000000000004</v>
      </c>
      <c r="Q39" s="2">
        <v>253.27</v>
      </c>
      <c r="R39" s="7">
        <v>483</v>
      </c>
      <c r="S39" s="3">
        <f t="shared" si="5"/>
        <v>201.14999999999998</v>
      </c>
      <c r="V39" s="2">
        <v>674.98</v>
      </c>
      <c r="W39" s="2">
        <v>1</v>
      </c>
      <c r="Z39" s="2">
        <v>749.91666666666663</v>
      </c>
      <c r="AA39" s="2">
        <v>703</v>
      </c>
      <c r="AB39" s="2">
        <v>739.375</v>
      </c>
      <c r="AC39" s="2">
        <v>807.375</v>
      </c>
      <c r="AE39" s="2">
        <v>0.8</v>
      </c>
      <c r="AF39" s="2">
        <v>0.8</v>
      </c>
      <c r="AG39" s="2">
        <v>0.8</v>
      </c>
      <c r="AH39" s="2">
        <v>0.8</v>
      </c>
      <c r="AJ39" s="2"/>
      <c r="AK39" s="2"/>
    </row>
    <row r="40" spans="1:37" x14ac:dyDescent="0.2">
      <c r="A40" s="1" t="s">
        <v>41</v>
      </c>
      <c r="C40" s="2">
        <v>155</v>
      </c>
      <c r="D40" s="2">
        <f t="shared" si="3"/>
        <v>1.55</v>
      </c>
      <c r="E40" s="2">
        <v>462</v>
      </c>
      <c r="F40" s="2">
        <v>53</v>
      </c>
      <c r="G40" s="2">
        <f t="shared" si="4"/>
        <v>2.4025000000000003</v>
      </c>
      <c r="H40" s="2">
        <f>F40/G40</f>
        <v>22.060353798126947</v>
      </c>
      <c r="I40" s="2">
        <v>20</v>
      </c>
      <c r="J40" s="2">
        <v>27</v>
      </c>
      <c r="M40" s="2">
        <v>554.36</v>
      </c>
      <c r="N40" s="2">
        <v>0.98329999999999995</v>
      </c>
      <c r="P40" s="2">
        <v>0.5333</v>
      </c>
      <c r="Q40" s="2">
        <v>292.93</v>
      </c>
      <c r="R40" s="7">
        <v>532</v>
      </c>
      <c r="S40" s="3">
        <f t="shared" si="5"/>
        <v>250.14999999999998</v>
      </c>
      <c r="V40" s="2">
        <v>715.46</v>
      </c>
      <c r="W40" s="2">
        <v>0.95</v>
      </c>
      <c r="Z40" s="2">
        <v>774.03846153846155</v>
      </c>
      <c r="AA40" s="2">
        <v>734.375</v>
      </c>
      <c r="AB40" s="2">
        <v>808.7</v>
      </c>
      <c r="AC40" s="2">
        <v>770.375</v>
      </c>
      <c r="AE40" s="2">
        <v>0.8666666666666667</v>
      </c>
      <c r="AF40" s="2">
        <v>0.8</v>
      </c>
      <c r="AG40" s="2">
        <v>1</v>
      </c>
      <c r="AH40" s="2">
        <v>0.8</v>
      </c>
      <c r="AJ40" s="2"/>
      <c r="AK40" s="2"/>
    </row>
    <row r="41" spans="1:37" x14ac:dyDescent="0.2">
      <c r="A41" s="1" t="s">
        <v>42</v>
      </c>
      <c r="C41" s="2">
        <v>172</v>
      </c>
      <c r="D41" s="2">
        <f t="shared" si="3"/>
        <v>1.72</v>
      </c>
      <c r="E41" s="2">
        <v>1191</v>
      </c>
      <c r="F41" s="2">
        <v>55</v>
      </c>
      <c r="G41" s="2">
        <f t="shared" si="4"/>
        <v>2.9583999999999997</v>
      </c>
      <c r="H41" s="2">
        <f>F41/G41</f>
        <v>18.591130340724717</v>
      </c>
      <c r="I41" s="2">
        <v>16</v>
      </c>
      <c r="J41" s="2">
        <v>24</v>
      </c>
      <c r="M41" s="2">
        <v>540.45000000000005</v>
      </c>
      <c r="N41" s="2">
        <v>0.99170000000000003</v>
      </c>
      <c r="P41" s="2">
        <v>0.55000000000000004</v>
      </c>
      <c r="Q41" s="2">
        <v>278.2</v>
      </c>
      <c r="R41" s="7">
        <v>502</v>
      </c>
      <c r="S41" s="3">
        <f t="shared" si="5"/>
        <v>220.14999999999998</v>
      </c>
      <c r="V41" s="2">
        <v>699.27</v>
      </c>
      <c r="W41" s="2">
        <v>0.98329999999999995</v>
      </c>
      <c r="Z41" s="2">
        <v>774.65517241379314</v>
      </c>
      <c r="AA41" s="2">
        <v>744.6</v>
      </c>
      <c r="AB41" s="2">
        <v>782.8</v>
      </c>
      <c r="AC41" s="2">
        <v>799</v>
      </c>
      <c r="AE41" s="2">
        <v>0.96666666666666667</v>
      </c>
      <c r="AF41" s="2">
        <v>1</v>
      </c>
      <c r="AG41" s="2">
        <v>1</v>
      </c>
      <c r="AH41" s="2">
        <v>0.9</v>
      </c>
      <c r="AJ41" s="2"/>
      <c r="AK41" s="2"/>
    </row>
    <row r="42" spans="1:37" x14ac:dyDescent="0.2">
      <c r="A42" s="1" t="s">
        <v>43</v>
      </c>
      <c r="C42" s="2">
        <v>165</v>
      </c>
      <c r="D42" s="2">
        <f t="shared" si="3"/>
        <v>1.65</v>
      </c>
      <c r="E42" s="2">
        <v>346.5</v>
      </c>
      <c r="F42" s="2">
        <v>75</v>
      </c>
      <c r="G42" s="2">
        <f t="shared" si="4"/>
        <v>2.7224999999999997</v>
      </c>
      <c r="H42" s="2">
        <f>F42/G42</f>
        <v>27.548209366391188</v>
      </c>
      <c r="I42" s="2">
        <v>17</v>
      </c>
      <c r="J42" s="2">
        <v>26</v>
      </c>
      <c r="M42" s="2">
        <v>690.71</v>
      </c>
      <c r="N42" s="2">
        <v>0.94169999999999998</v>
      </c>
      <c r="P42" s="2">
        <v>0.55000000000000004</v>
      </c>
      <c r="Q42" s="2">
        <v>426.66</v>
      </c>
      <c r="R42" s="7">
        <v>674</v>
      </c>
      <c r="S42" s="3">
        <f t="shared" si="5"/>
        <v>392.15</v>
      </c>
      <c r="V42" s="2">
        <v>709.67</v>
      </c>
      <c r="W42" s="2">
        <v>0.95</v>
      </c>
      <c r="Z42" s="2">
        <v>786.44444444444446</v>
      </c>
      <c r="AA42" s="2">
        <v>795</v>
      </c>
      <c r="AB42" s="2">
        <v>749.75</v>
      </c>
      <c r="AC42" s="2">
        <v>808.1</v>
      </c>
      <c r="AE42" s="2">
        <v>0.9</v>
      </c>
      <c r="AF42" s="2">
        <v>0.9</v>
      </c>
      <c r="AG42" s="2">
        <v>0.8</v>
      </c>
      <c r="AH42" s="2">
        <v>1</v>
      </c>
      <c r="AJ42" s="2"/>
      <c r="AK42" s="2"/>
    </row>
    <row r="43" spans="1:37" x14ac:dyDescent="0.2">
      <c r="A43" s="1" t="s">
        <v>44</v>
      </c>
      <c r="C43" s="2">
        <v>173</v>
      </c>
      <c r="D43" s="2">
        <f t="shared" si="3"/>
        <v>1.73</v>
      </c>
      <c r="E43" s="2">
        <v>577.5</v>
      </c>
      <c r="F43" s="2">
        <v>83</v>
      </c>
      <c r="G43" s="2">
        <f t="shared" si="4"/>
        <v>2.9929000000000001</v>
      </c>
      <c r="H43" s="2">
        <f>F43/G43</f>
        <v>27.732299776136855</v>
      </c>
      <c r="I43" s="2">
        <v>18</v>
      </c>
      <c r="J43" s="2">
        <v>24</v>
      </c>
      <c r="M43" s="2">
        <v>564.02</v>
      </c>
      <c r="N43" s="2">
        <v>0.97499999999999998</v>
      </c>
      <c r="P43" s="2">
        <v>0.58330000000000004</v>
      </c>
      <c r="Q43" s="2">
        <v>336</v>
      </c>
      <c r="R43" s="7">
        <v>532</v>
      </c>
      <c r="S43" s="3">
        <f t="shared" si="5"/>
        <v>250.14999999999998</v>
      </c>
      <c r="V43" s="2">
        <v>738.31</v>
      </c>
      <c r="W43" s="2">
        <v>0.9667</v>
      </c>
      <c r="Z43" s="2">
        <v>809.27586206896547</v>
      </c>
      <c r="AA43" s="2">
        <v>781.7</v>
      </c>
      <c r="AB43" s="2">
        <v>769.44444444444446</v>
      </c>
      <c r="AC43" s="2">
        <v>872.7</v>
      </c>
      <c r="AE43" s="2">
        <v>0.96666666666666667</v>
      </c>
      <c r="AF43" s="2">
        <v>1</v>
      </c>
      <c r="AG43" s="2">
        <v>0.9</v>
      </c>
      <c r="AH43" s="2">
        <v>1</v>
      </c>
      <c r="AJ43" s="2"/>
      <c r="AK43" s="2"/>
    </row>
    <row r="44" spans="1:37" x14ac:dyDescent="0.2">
      <c r="A44" s="1" t="s">
        <v>45</v>
      </c>
      <c r="C44" s="2">
        <v>160</v>
      </c>
      <c r="D44" s="2">
        <f t="shared" si="3"/>
        <v>1.6</v>
      </c>
      <c r="E44" s="2">
        <v>462</v>
      </c>
      <c r="F44" s="2">
        <v>51</v>
      </c>
      <c r="G44" s="2">
        <f t="shared" si="4"/>
        <v>2.5600000000000005</v>
      </c>
      <c r="H44" s="2">
        <f>F44/G44</f>
        <v>19.921874999999996</v>
      </c>
      <c r="I44" s="2">
        <v>18</v>
      </c>
      <c r="J44" s="2">
        <v>26</v>
      </c>
      <c r="M44" s="2">
        <v>511.2</v>
      </c>
      <c r="N44" s="2">
        <v>0.99170000000000003</v>
      </c>
      <c r="P44" s="2">
        <v>0.5333</v>
      </c>
      <c r="Q44" s="2">
        <v>273.67</v>
      </c>
      <c r="R44" s="3">
        <v>500</v>
      </c>
      <c r="S44" s="3">
        <f>R44-281.85</f>
        <v>218.14999999999998</v>
      </c>
      <c r="V44" s="2">
        <v>761.42</v>
      </c>
      <c r="W44" s="2">
        <v>0.88329999999999997</v>
      </c>
      <c r="Z44" s="2">
        <v>807.44</v>
      </c>
      <c r="AA44" s="2">
        <v>849.33333333333337</v>
      </c>
      <c r="AB44" s="2">
        <v>785.77777777777783</v>
      </c>
      <c r="AC44" s="2">
        <v>781.42857142857144</v>
      </c>
      <c r="AE44" s="2">
        <v>0.83333333333333337</v>
      </c>
      <c r="AF44" s="2">
        <v>0.9</v>
      </c>
      <c r="AG44" s="2">
        <v>0.9</v>
      </c>
      <c r="AH44" s="2">
        <v>0.7</v>
      </c>
      <c r="AJ44" s="2"/>
      <c r="AK44" s="2"/>
    </row>
    <row r="45" spans="1:37" x14ac:dyDescent="0.2">
      <c r="A45" s="1" t="s">
        <v>46</v>
      </c>
      <c r="C45" s="2">
        <v>170</v>
      </c>
      <c r="D45" s="2">
        <f t="shared" si="3"/>
        <v>1.7</v>
      </c>
      <c r="E45" s="2">
        <v>346.5</v>
      </c>
      <c r="F45" s="2">
        <v>57</v>
      </c>
      <c r="G45" s="2">
        <f t="shared" si="4"/>
        <v>2.8899999999999997</v>
      </c>
      <c r="H45" s="2">
        <f>F45/G45</f>
        <v>19.723183391003463</v>
      </c>
      <c r="I45" s="2">
        <v>15</v>
      </c>
      <c r="J45" s="2">
        <v>21</v>
      </c>
      <c r="M45" s="2">
        <v>523.85</v>
      </c>
      <c r="N45" s="2">
        <v>0.9667</v>
      </c>
      <c r="P45" s="2">
        <v>0.5</v>
      </c>
      <c r="Q45" s="2">
        <v>239.67</v>
      </c>
      <c r="R45" s="3">
        <v>505</v>
      </c>
      <c r="S45" s="3">
        <f t="shared" si="5"/>
        <v>223.14999999999998</v>
      </c>
      <c r="V45" s="2">
        <v>686.79</v>
      </c>
      <c r="W45" s="2">
        <v>0.86670000000000003</v>
      </c>
      <c r="Z45" s="2">
        <v>831.19047619047615</v>
      </c>
      <c r="AA45" s="2">
        <v>689</v>
      </c>
      <c r="AB45" s="2">
        <v>851.375</v>
      </c>
      <c r="AC45" s="2">
        <v>855.33333333333337</v>
      </c>
      <c r="AE45" s="2">
        <v>0.7</v>
      </c>
      <c r="AF45" s="2">
        <v>0.7</v>
      </c>
      <c r="AG45" s="2">
        <v>0.8</v>
      </c>
      <c r="AH45" s="2">
        <v>0.6</v>
      </c>
      <c r="AJ45" s="2"/>
      <c r="AK45" s="2"/>
    </row>
    <row r="46" spans="1:37" s="5" customFormat="1" x14ac:dyDescent="0.2">
      <c r="A46" s="1" t="s">
        <v>47</v>
      </c>
      <c r="B46" s="1"/>
      <c r="C46" s="5">
        <v>181</v>
      </c>
      <c r="D46" s="5">
        <f t="shared" si="3"/>
        <v>1.81</v>
      </c>
      <c r="E46" s="5">
        <v>2746.5</v>
      </c>
      <c r="F46" s="5">
        <v>72</v>
      </c>
      <c r="G46" s="5">
        <f t="shared" si="4"/>
        <v>3.2761</v>
      </c>
      <c r="H46" s="5">
        <f>F46/G46</f>
        <v>21.977351118708221</v>
      </c>
      <c r="I46" s="5">
        <v>15</v>
      </c>
      <c r="J46" s="5">
        <v>21</v>
      </c>
      <c r="M46" s="5">
        <v>410.01</v>
      </c>
      <c r="N46" s="5">
        <v>0.98</v>
      </c>
      <c r="P46" s="5">
        <v>0.5</v>
      </c>
      <c r="Q46" s="5">
        <v>177.33</v>
      </c>
      <c r="R46" s="6">
        <v>393</v>
      </c>
      <c r="S46" s="3">
        <f t="shared" si="5"/>
        <v>111.14999999999998</v>
      </c>
      <c r="T46" s="3"/>
      <c r="V46" s="5">
        <v>622.41999999999996</v>
      </c>
      <c r="W46" s="5">
        <v>0.98</v>
      </c>
      <c r="Z46" s="5">
        <v>717.5</v>
      </c>
      <c r="AA46" s="5">
        <v>715.5</v>
      </c>
      <c r="AB46" s="5">
        <v>698.38</v>
      </c>
      <c r="AC46" s="5">
        <v>734.8</v>
      </c>
      <c r="AE46" s="5">
        <v>0.93</v>
      </c>
      <c r="AF46" s="5">
        <v>1</v>
      </c>
      <c r="AG46" s="5">
        <v>0.8</v>
      </c>
      <c r="AH46" s="5">
        <v>1</v>
      </c>
    </row>
    <row r="47" spans="1:37" x14ac:dyDescent="0.2">
      <c r="A47" s="1" t="s">
        <v>48</v>
      </c>
      <c r="C47" s="2">
        <v>167</v>
      </c>
      <c r="D47" s="2">
        <f t="shared" si="3"/>
        <v>1.67</v>
      </c>
      <c r="E47" s="2">
        <v>462</v>
      </c>
      <c r="F47" s="2">
        <v>50</v>
      </c>
      <c r="G47" s="2">
        <f t="shared" si="4"/>
        <v>2.7888999999999999</v>
      </c>
      <c r="H47" s="2">
        <f>F47/G47</f>
        <v>17.928215425436552</v>
      </c>
      <c r="I47" s="2">
        <v>17</v>
      </c>
      <c r="J47" s="2">
        <v>24</v>
      </c>
      <c r="M47" s="2">
        <v>618</v>
      </c>
      <c r="N47" s="2">
        <v>0.97499999999999998</v>
      </c>
      <c r="P47" s="2">
        <v>0.51670000000000005</v>
      </c>
      <c r="Q47" s="2">
        <v>375.67</v>
      </c>
      <c r="R47" s="3">
        <v>620</v>
      </c>
      <c r="S47" s="3">
        <f t="shared" si="5"/>
        <v>338.15</v>
      </c>
      <c r="V47" s="2">
        <v>657.27</v>
      </c>
      <c r="W47" s="2">
        <v>1</v>
      </c>
      <c r="Z47" s="2">
        <v>762.92307692307691</v>
      </c>
      <c r="AA47" s="2">
        <v>795.6</v>
      </c>
      <c r="AB47" s="2">
        <v>739.875</v>
      </c>
      <c r="AC47" s="2">
        <v>745.125</v>
      </c>
      <c r="AE47" s="2">
        <v>0.8666666666666667</v>
      </c>
      <c r="AF47" s="2">
        <v>1</v>
      </c>
      <c r="AG47" s="2">
        <v>0.8</v>
      </c>
      <c r="AH47" s="2">
        <v>0.8</v>
      </c>
      <c r="AJ47" s="2"/>
      <c r="AK47" s="2"/>
    </row>
    <row r="48" spans="1:37" x14ac:dyDescent="0.2">
      <c r="A48" s="1" t="s">
        <v>49</v>
      </c>
      <c r="C48" s="2">
        <v>175</v>
      </c>
      <c r="D48" s="2">
        <f t="shared" si="3"/>
        <v>1.75</v>
      </c>
      <c r="E48" s="2">
        <v>346.5</v>
      </c>
      <c r="F48" s="2">
        <v>50</v>
      </c>
      <c r="G48" s="2">
        <f t="shared" si="4"/>
        <v>3.0625</v>
      </c>
      <c r="H48" s="2">
        <f>F48/G48</f>
        <v>16.326530612244898</v>
      </c>
      <c r="I48" s="2">
        <v>18</v>
      </c>
      <c r="J48" s="2">
        <v>24</v>
      </c>
      <c r="M48" s="2">
        <v>576.95000000000005</v>
      </c>
      <c r="N48" s="2">
        <v>0.98329999999999995</v>
      </c>
      <c r="P48" s="2">
        <v>0.51670000000000005</v>
      </c>
      <c r="Q48" s="2">
        <v>302.57</v>
      </c>
      <c r="R48" s="3">
        <v>570</v>
      </c>
      <c r="S48" s="3">
        <f t="shared" si="5"/>
        <v>288.14999999999998</v>
      </c>
      <c r="V48" s="2">
        <v>729.1</v>
      </c>
      <c r="W48" s="2">
        <v>1</v>
      </c>
      <c r="Z48" s="2">
        <v>785.88461538461536</v>
      </c>
      <c r="AA48" s="2">
        <v>743.625</v>
      </c>
      <c r="AB48" s="2">
        <v>779.77777777777783</v>
      </c>
      <c r="AC48" s="2">
        <v>829.55555555555554</v>
      </c>
      <c r="AE48" s="2">
        <v>0.8666666666666667</v>
      </c>
      <c r="AF48" s="2">
        <v>0.8</v>
      </c>
      <c r="AG48" s="2">
        <v>0.9</v>
      </c>
      <c r="AH48" s="2">
        <v>0.9</v>
      </c>
      <c r="AJ48" s="2"/>
      <c r="AK48" s="2"/>
    </row>
    <row r="49" spans="1:37" x14ac:dyDescent="0.2">
      <c r="A49" s="1" t="s">
        <v>50</v>
      </c>
      <c r="C49" s="2">
        <v>171</v>
      </c>
      <c r="D49" s="2">
        <f t="shared" si="3"/>
        <v>1.71</v>
      </c>
      <c r="E49" s="2">
        <v>702</v>
      </c>
      <c r="F49" s="2">
        <v>54</v>
      </c>
      <c r="G49" s="2">
        <f t="shared" si="4"/>
        <v>2.9240999999999997</v>
      </c>
      <c r="H49" s="2">
        <f>F49/G49</f>
        <v>18.467220683287167</v>
      </c>
      <c r="I49" s="2">
        <v>19</v>
      </c>
      <c r="J49" s="2">
        <v>27</v>
      </c>
      <c r="M49" s="2">
        <v>516.20000000000005</v>
      </c>
      <c r="N49" s="2">
        <v>0.99170000000000003</v>
      </c>
      <c r="P49" s="2">
        <v>0.51670000000000005</v>
      </c>
      <c r="Q49" s="2">
        <v>290.67</v>
      </c>
      <c r="R49" s="7">
        <v>493</v>
      </c>
      <c r="S49" s="3">
        <f t="shared" si="5"/>
        <v>211.14999999999998</v>
      </c>
      <c r="V49" s="2">
        <v>744.41</v>
      </c>
      <c r="W49" s="2">
        <v>0.9</v>
      </c>
      <c r="Z49" s="2">
        <v>796.96296296296293</v>
      </c>
      <c r="AA49" s="2">
        <v>779</v>
      </c>
      <c r="AB49" s="2">
        <v>836.11111111111109</v>
      </c>
      <c r="AC49" s="2">
        <v>775.375</v>
      </c>
      <c r="AE49" s="2">
        <v>0.9</v>
      </c>
      <c r="AF49" s="2">
        <v>1</v>
      </c>
      <c r="AG49" s="2">
        <v>0.9</v>
      </c>
      <c r="AH49" s="2">
        <v>0.8</v>
      </c>
      <c r="AJ49" s="2"/>
      <c r="AK49" s="2"/>
    </row>
    <row r="50" spans="1:37" x14ac:dyDescent="0.2">
      <c r="A50" s="1" t="s">
        <v>51</v>
      </c>
      <c r="C50" s="2">
        <v>156</v>
      </c>
      <c r="D50" s="2">
        <f t="shared" si="3"/>
        <v>1.56</v>
      </c>
      <c r="E50" s="2">
        <v>462</v>
      </c>
      <c r="F50" s="2">
        <v>50</v>
      </c>
      <c r="G50" s="2">
        <f t="shared" si="4"/>
        <v>2.4336000000000002</v>
      </c>
      <c r="H50" s="2">
        <f>F50/G50</f>
        <v>20.5456936226167</v>
      </c>
      <c r="I50" s="2">
        <v>18</v>
      </c>
      <c r="J50" s="2">
        <v>25</v>
      </c>
      <c r="M50" s="2">
        <v>455.92</v>
      </c>
      <c r="N50" s="2">
        <v>0.98329999999999995</v>
      </c>
      <c r="P50" s="2">
        <v>0.45</v>
      </c>
      <c r="Q50" s="2">
        <v>155.22999999999999</v>
      </c>
      <c r="R50" s="7">
        <v>455</v>
      </c>
      <c r="S50" s="3">
        <f t="shared" si="5"/>
        <v>173.14999999999998</v>
      </c>
      <c r="V50" s="2">
        <v>776.57</v>
      </c>
      <c r="W50" s="2">
        <v>0.7</v>
      </c>
      <c r="Z50" s="2">
        <v>800.71428571428567</v>
      </c>
      <c r="AA50" s="2">
        <v>777.6</v>
      </c>
      <c r="AB50" s="2">
        <v>792.8</v>
      </c>
      <c r="AC50" s="2">
        <v>839.5</v>
      </c>
      <c r="AE50" s="2">
        <v>0.93333333333333335</v>
      </c>
      <c r="AF50" s="2">
        <v>1</v>
      </c>
      <c r="AG50" s="2">
        <v>1</v>
      </c>
      <c r="AH50" s="2">
        <v>0.8</v>
      </c>
      <c r="AJ50" s="2"/>
      <c r="AK50" s="2"/>
    </row>
    <row r="51" spans="1:37" x14ac:dyDescent="0.2">
      <c r="A51" s="1" t="s">
        <v>52</v>
      </c>
      <c r="C51" s="2">
        <v>165</v>
      </c>
      <c r="D51" s="2">
        <f t="shared" si="3"/>
        <v>1.65</v>
      </c>
      <c r="E51" s="2">
        <v>231</v>
      </c>
      <c r="F51" s="2">
        <v>53</v>
      </c>
      <c r="G51" s="2">
        <f t="shared" si="4"/>
        <v>2.7224999999999997</v>
      </c>
      <c r="H51" s="2">
        <f>F51/G51</f>
        <v>19.467401285583104</v>
      </c>
      <c r="I51" s="2">
        <v>15</v>
      </c>
      <c r="J51" s="2">
        <v>22</v>
      </c>
      <c r="M51" s="2">
        <v>677.89</v>
      </c>
      <c r="N51" s="2">
        <v>0.88329999999999997</v>
      </c>
      <c r="P51" s="2">
        <v>0.56669999999999998</v>
      </c>
      <c r="Q51" s="2">
        <v>431.2</v>
      </c>
      <c r="R51" s="7">
        <v>657</v>
      </c>
      <c r="S51" s="3">
        <f t="shared" si="5"/>
        <v>375.15</v>
      </c>
      <c r="V51" s="2">
        <v>708.51</v>
      </c>
      <c r="W51" s="2">
        <v>0.98329999999999995</v>
      </c>
      <c r="Z51" s="2">
        <v>795.51851851851848</v>
      </c>
      <c r="AA51" s="2">
        <v>786.66666666666663</v>
      </c>
      <c r="AB51" s="2">
        <v>738.33333333333337</v>
      </c>
      <c r="AC51" s="2">
        <v>861.55555555555554</v>
      </c>
      <c r="AE51" s="2">
        <v>0.9</v>
      </c>
      <c r="AF51" s="2">
        <v>0.9</v>
      </c>
      <c r="AG51" s="2">
        <v>0.9</v>
      </c>
      <c r="AH51" s="2">
        <v>0.9</v>
      </c>
      <c r="AJ51" s="2"/>
      <c r="AK51" s="2"/>
    </row>
    <row r="52" spans="1:37" x14ac:dyDescent="0.2">
      <c r="A52" s="1" t="s">
        <v>53</v>
      </c>
      <c r="C52" s="2">
        <v>158</v>
      </c>
      <c r="D52" s="2">
        <f>C52/100</f>
        <v>1.58</v>
      </c>
      <c r="E52" s="2">
        <v>471</v>
      </c>
      <c r="F52" s="2">
        <v>45</v>
      </c>
      <c r="G52" s="2">
        <f t="shared" si="4"/>
        <v>2.4964000000000004</v>
      </c>
      <c r="H52" s="2">
        <f>F52/G52</f>
        <v>18.025957378625218</v>
      </c>
      <c r="I52" s="2">
        <v>19</v>
      </c>
      <c r="J52" s="2">
        <v>26</v>
      </c>
      <c r="M52" s="2">
        <v>450.1</v>
      </c>
      <c r="N52" s="2">
        <v>0.99170000000000003</v>
      </c>
      <c r="P52" s="2">
        <v>0.48330000000000001</v>
      </c>
      <c r="Q52" s="2">
        <v>161.47</v>
      </c>
      <c r="R52" s="3">
        <v>417</v>
      </c>
      <c r="S52" s="3">
        <f t="shared" si="5"/>
        <v>135.14999999999998</v>
      </c>
      <c r="V52" s="2">
        <v>827.61</v>
      </c>
      <c r="W52" s="2">
        <v>0.93330000000000002</v>
      </c>
      <c r="Z52" s="2">
        <v>830.20833333333337</v>
      </c>
      <c r="AA52" s="2">
        <v>888.5</v>
      </c>
      <c r="AB52" s="2">
        <v>872.16666666666663</v>
      </c>
      <c r="AC52" s="2">
        <v>842.66666666666663</v>
      </c>
      <c r="AE52" s="2">
        <v>0.76666666666666672</v>
      </c>
      <c r="AF52" s="2">
        <v>0.8</v>
      </c>
      <c r="AG52" s="2">
        <v>0.6</v>
      </c>
      <c r="AH52" s="2">
        <v>0.9</v>
      </c>
      <c r="AJ52" s="2"/>
      <c r="AK52" s="2"/>
    </row>
    <row r="53" spans="1:37" x14ac:dyDescent="0.2">
      <c r="A53" s="1" t="s">
        <v>54</v>
      </c>
      <c r="C53" s="2">
        <v>173</v>
      </c>
      <c r="D53" s="2">
        <f t="shared" si="3"/>
        <v>1.73</v>
      </c>
      <c r="E53" s="2">
        <v>1182</v>
      </c>
      <c r="F53" s="2">
        <v>63</v>
      </c>
      <c r="G53" s="2">
        <f t="shared" si="4"/>
        <v>2.9929000000000001</v>
      </c>
      <c r="H53" s="2">
        <f>F53/G53</f>
        <v>21.04981790236894</v>
      </c>
      <c r="I53" s="2">
        <v>17</v>
      </c>
      <c r="J53" s="2">
        <v>24</v>
      </c>
      <c r="M53" s="2">
        <v>412.74789915966386</v>
      </c>
      <c r="N53" s="2">
        <v>0.99170000000000003</v>
      </c>
      <c r="P53" s="2">
        <v>0.5</v>
      </c>
      <c r="Q53" s="2">
        <v>268</v>
      </c>
      <c r="R53" s="3">
        <v>373</v>
      </c>
      <c r="S53" s="3">
        <f t="shared" si="5"/>
        <v>91.149999999999977</v>
      </c>
      <c r="V53" s="2">
        <v>765.65517241379314</v>
      </c>
      <c r="W53" s="2">
        <v>0.96666666666666667</v>
      </c>
      <c r="Z53" s="2">
        <v>755.51851851851848</v>
      </c>
      <c r="AA53" s="2">
        <v>739.8</v>
      </c>
      <c r="AB53" s="2">
        <v>779.7</v>
      </c>
      <c r="AC53" s="2">
        <v>743.42857142857144</v>
      </c>
      <c r="AE53" s="2">
        <v>0.9</v>
      </c>
      <c r="AF53" s="2">
        <v>1</v>
      </c>
      <c r="AG53" s="2">
        <v>1</v>
      </c>
      <c r="AH53" s="2">
        <v>0.7</v>
      </c>
      <c r="AJ53" s="2"/>
      <c r="AK53" s="2"/>
    </row>
    <row r="54" spans="1:37" x14ac:dyDescent="0.2">
      <c r="A54" s="1" t="s">
        <v>55</v>
      </c>
      <c r="C54" s="2">
        <v>166</v>
      </c>
      <c r="D54" s="2">
        <f>C54/100</f>
        <v>1.66</v>
      </c>
      <c r="E54" s="2">
        <v>346.5</v>
      </c>
      <c r="F54" s="2">
        <v>51</v>
      </c>
      <c r="G54" s="2">
        <f t="shared" si="4"/>
        <v>2.7555999999999998</v>
      </c>
      <c r="H54" s="2">
        <f>F54/G54</f>
        <v>18.507766003774133</v>
      </c>
      <c r="I54" s="2">
        <v>13</v>
      </c>
      <c r="J54" s="2">
        <v>20</v>
      </c>
      <c r="M54" s="2">
        <v>682.24</v>
      </c>
      <c r="N54" s="2">
        <v>0.95830000000000004</v>
      </c>
      <c r="P54" s="2">
        <v>0.55000000000000004</v>
      </c>
      <c r="Q54" s="2">
        <v>448.2</v>
      </c>
      <c r="R54" s="3">
        <v>701</v>
      </c>
      <c r="S54" s="3">
        <f t="shared" si="5"/>
        <v>419.15</v>
      </c>
      <c r="V54" s="2">
        <v>697.92</v>
      </c>
      <c r="W54" s="2">
        <v>0.98329999999999995</v>
      </c>
      <c r="Z54" s="2">
        <v>757.88461538461536</v>
      </c>
      <c r="AA54" s="2">
        <v>746.25</v>
      </c>
      <c r="AB54" s="2">
        <v>760.6</v>
      </c>
      <c r="AC54" s="2">
        <v>766.125</v>
      </c>
      <c r="AE54" s="2">
        <v>0.8666666666666667</v>
      </c>
      <c r="AF54" s="2">
        <v>0.8</v>
      </c>
      <c r="AG54" s="2">
        <v>1</v>
      </c>
      <c r="AH54" s="2">
        <v>0.8</v>
      </c>
      <c r="AJ54" s="2"/>
      <c r="AK54" s="2"/>
    </row>
    <row r="55" spans="1:37" x14ac:dyDescent="0.2">
      <c r="A55" s="1" t="s">
        <v>56</v>
      </c>
      <c r="C55" s="2">
        <v>172</v>
      </c>
      <c r="D55" s="2">
        <f>C55/100</f>
        <v>1.72</v>
      </c>
      <c r="E55" s="2">
        <v>2466</v>
      </c>
      <c r="F55" s="2">
        <v>68</v>
      </c>
      <c r="G55" s="2">
        <f t="shared" si="4"/>
        <v>2.9583999999999997</v>
      </c>
      <c r="H55" s="2">
        <f>F55/G55</f>
        <v>22.985397512168742</v>
      </c>
      <c r="I55" s="2">
        <v>18</v>
      </c>
      <c r="J55" s="2">
        <v>25</v>
      </c>
      <c r="M55" s="5">
        <v>523.48</v>
      </c>
      <c r="N55" s="5">
        <v>1</v>
      </c>
      <c r="O55" s="5"/>
      <c r="P55" s="5">
        <v>0.47</v>
      </c>
      <c r="Q55" s="5">
        <v>154.1</v>
      </c>
      <c r="R55" s="6">
        <v>524</v>
      </c>
      <c r="S55" s="3">
        <f t="shared" si="5"/>
        <v>242.14999999999998</v>
      </c>
      <c r="V55" s="2">
        <v>693.27</v>
      </c>
      <c r="W55" s="2">
        <v>1</v>
      </c>
      <c r="Z55" s="2">
        <v>731.3</v>
      </c>
      <c r="AA55" s="2">
        <v>738.6</v>
      </c>
      <c r="AB55" s="2">
        <v>725.9</v>
      </c>
      <c r="AC55" s="2">
        <v>729.4</v>
      </c>
      <c r="AE55" s="2">
        <v>1</v>
      </c>
      <c r="AF55" s="2">
        <v>1</v>
      </c>
      <c r="AG55" s="2">
        <v>1</v>
      </c>
      <c r="AH55" s="2">
        <v>1</v>
      </c>
      <c r="AJ55" s="2"/>
      <c r="AK55" s="2"/>
    </row>
    <row r="56" spans="1:37" s="5" customFormat="1" x14ac:dyDescent="0.2">
      <c r="A56" s="1" t="s">
        <v>57</v>
      </c>
      <c r="B56" s="1"/>
      <c r="C56" s="5">
        <v>175</v>
      </c>
      <c r="D56" s="5">
        <f>C56/100</f>
        <v>1.75</v>
      </c>
      <c r="E56" s="5">
        <v>1982</v>
      </c>
      <c r="F56" s="5">
        <v>78</v>
      </c>
      <c r="G56" s="5">
        <f t="shared" si="4"/>
        <v>3.0625</v>
      </c>
      <c r="H56" s="5">
        <f>F56/G56</f>
        <v>25.469387755102041</v>
      </c>
      <c r="I56" s="5">
        <v>16</v>
      </c>
      <c r="J56" s="5">
        <v>22</v>
      </c>
      <c r="M56" s="5">
        <v>624.58000000000004</v>
      </c>
      <c r="N56" s="5">
        <v>1</v>
      </c>
      <c r="P56" s="5">
        <v>0.52</v>
      </c>
      <c r="Q56" s="5">
        <v>351.87</v>
      </c>
      <c r="R56" s="6">
        <v>599</v>
      </c>
      <c r="S56" s="3">
        <f t="shared" si="5"/>
        <v>317.14999999999998</v>
      </c>
      <c r="T56" s="3"/>
      <c r="V56" s="5">
        <v>715.35</v>
      </c>
      <c r="W56" s="5">
        <v>1</v>
      </c>
      <c r="Z56" s="5">
        <v>782.07</v>
      </c>
      <c r="AA56" s="5">
        <v>796.3</v>
      </c>
      <c r="AB56" s="5">
        <v>764.2</v>
      </c>
      <c r="AC56" s="5">
        <v>785.7</v>
      </c>
      <c r="AE56" s="5">
        <v>1</v>
      </c>
      <c r="AF56" s="5">
        <v>1</v>
      </c>
      <c r="AG56" s="5">
        <v>1</v>
      </c>
      <c r="AH56" s="5">
        <v>1</v>
      </c>
    </row>
    <row r="57" spans="1:37" s="5" customFormat="1" x14ac:dyDescent="0.2">
      <c r="A57" s="1" t="s">
        <v>58</v>
      </c>
      <c r="B57" s="1"/>
      <c r="C57" s="5">
        <v>179</v>
      </c>
      <c r="D57" s="5">
        <f>C57/100</f>
        <v>1.79</v>
      </c>
      <c r="E57" s="5">
        <v>2266.5</v>
      </c>
      <c r="F57" s="5">
        <v>70</v>
      </c>
      <c r="G57" s="5">
        <f t="shared" si="4"/>
        <v>3.2040999999999999</v>
      </c>
      <c r="H57" s="5">
        <f>F57/G57</f>
        <v>21.847008520333322</v>
      </c>
      <c r="I57" s="5">
        <v>16</v>
      </c>
      <c r="J57" s="5">
        <v>23</v>
      </c>
      <c r="M57" s="5">
        <v>563.33000000000004</v>
      </c>
      <c r="N57" s="5">
        <v>1</v>
      </c>
      <c r="P57" s="5">
        <v>0.52</v>
      </c>
      <c r="Q57" s="5">
        <v>325.8</v>
      </c>
      <c r="R57" s="6">
        <v>561</v>
      </c>
      <c r="S57" s="3">
        <f t="shared" si="5"/>
        <v>279.14999999999998</v>
      </c>
      <c r="T57" s="3"/>
      <c r="V57" s="5">
        <v>702.35</v>
      </c>
      <c r="W57" s="5">
        <v>1</v>
      </c>
      <c r="Z57" s="5">
        <v>758.34</v>
      </c>
      <c r="AA57" s="5">
        <v>725.67</v>
      </c>
      <c r="AB57" s="5">
        <v>776.3</v>
      </c>
      <c r="AC57" s="5">
        <v>769.8</v>
      </c>
      <c r="AE57" s="5">
        <v>0.97</v>
      </c>
      <c r="AF57" s="5">
        <v>0.9</v>
      </c>
      <c r="AG57" s="5">
        <v>1</v>
      </c>
      <c r="AH57" s="5">
        <v>1</v>
      </c>
    </row>
    <row r="58" spans="1:37" x14ac:dyDescent="0.2">
      <c r="A58" s="1" t="s">
        <v>59</v>
      </c>
      <c r="C58" s="2">
        <v>173</v>
      </c>
      <c r="D58" s="2">
        <f>C58/100</f>
        <v>1.73</v>
      </c>
      <c r="E58" s="2">
        <v>2862</v>
      </c>
      <c r="F58" s="2">
        <v>68</v>
      </c>
      <c r="G58" s="2">
        <f t="shared" si="4"/>
        <v>2.9929000000000001</v>
      </c>
      <c r="H58" s="2">
        <f>F58/G58</f>
        <v>22.720438370810918</v>
      </c>
      <c r="I58" s="2">
        <v>17</v>
      </c>
      <c r="J58" s="2">
        <v>24</v>
      </c>
      <c r="M58" s="2">
        <v>411.59</v>
      </c>
      <c r="N58" s="2">
        <v>1</v>
      </c>
      <c r="P58" s="2">
        <v>0.52</v>
      </c>
      <c r="Q58" s="2">
        <v>238.53</v>
      </c>
      <c r="R58" s="3">
        <v>380</v>
      </c>
      <c r="S58" s="3">
        <f t="shared" si="5"/>
        <v>98.149999999999977</v>
      </c>
      <c r="V58" s="2">
        <v>679.32</v>
      </c>
      <c r="W58" s="2">
        <v>0.98</v>
      </c>
      <c r="Z58" s="2">
        <v>777.34</v>
      </c>
      <c r="AA58" s="2">
        <v>772.4</v>
      </c>
      <c r="AB58" s="2">
        <v>776.33</v>
      </c>
      <c r="AC58" s="2">
        <v>783.2</v>
      </c>
      <c r="AE58" s="2">
        <v>0.97</v>
      </c>
      <c r="AF58" s="2">
        <v>1</v>
      </c>
      <c r="AG58" s="2">
        <v>0.9</v>
      </c>
      <c r="AH58" s="2">
        <v>1</v>
      </c>
      <c r="AJ58" s="2"/>
      <c r="AK58" s="2"/>
    </row>
    <row r="59" spans="1:37" x14ac:dyDescent="0.2">
      <c r="A59" s="1" t="s">
        <v>60</v>
      </c>
      <c r="C59" s="2">
        <v>176</v>
      </c>
      <c r="D59" s="2">
        <f t="shared" ref="D59:D61" si="6">C59/100</f>
        <v>1.76</v>
      </c>
      <c r="E59" s="2">
        <v>2799</v>
      </c>
      <c r="F59" s="2">
        <v>67</v>
      </c>
      <c r="G59" s="2">
        <f t="shared" si="4"/>
        <v>3.0975999999999999</v>
      </c>
      <c r="H59" s="2">
        <f>F59/G59</f>
        <v>21.629648760330578</v>
      </c>
      <c r="I59" s="2">
        <v>15</v>
      </c>
      <c r="J59" s="2">
        <v>22</v>
      </c>
      <c r="M59" s="2">
        <v>494.14</v>
      </c>
      <c r="N59" s="2">
        <v>0.98</v>
      </c>
      <c r="P59" s="2">
        <v>0.55000000000000004</v>
      </c>
      <c r="Q59" s="2">
        <v>347.33</v>
      </c>
      <c r="R59" s="3">
        <v>464</v>
      </c>
      <c r="S59" s="3">
        <f t="shared" si="5"/>
        <v>182.14999999999998</v>
      </c>
      <c r="V59" s="2">
        <v>602.37</v>
      </c>
      <c r="W59" s="2">
        <v>0.98</v>
      </c>
      <c r="Z59" s="2">
        <v>783.17</v>
      </c>
      <c r="AA59" s="2">
        <v>765.8</v>
      </c>
      <c r="AB59" s="2">
        <v>784.5</v>
      </c>
      <c r="AC59" s="2">
        <v>799.2</v>
      </c>
      <c r="AE59" s="2">
        <v>1</v>
      </c>
      <c r="AF59" s="2">
        <v>1</v>
      </c>
      <c r="AG59" s="2">
        <v>1</v>
      </c>
      <c r="AH59" s="2">
        <v>1</v>
      </c>
      <c r="AJ59" s="2"/>
      <c r="AK59" s="2"/>
    </row>
    <row r="60" spans="1:37" s="5" customFormat="1" x14ac:dyDescent="0.2">
      <c r="A60" s="1" t="s">
        <v>61</v>
      </c>
      <c r="B60" s="1"/>
      <c r="C60" s="5">
        <v>179</v>
      </c>
      <c r="D60" s="2">
        <f t="shared" si="6"/>
        <v>1.79</v>
      </c>
      <c r="E60" s="5">
        <v>2364</v>
      </c>
      <c r="F60" s="5">
        <v>72</v>
      </c>
      <c r="G60" s="2">
        <f t="shared" si="4"/>
        <v>3.2040999999999999</v>
      </c>
      <c r="H60" s="5">
        <f>F60/G60</f>
        <v>22.471208763771418</v>
      </c>
      <c r="I60" s="5">
        <v>14</v>
      </c>
      <c r="J60" s="5">
        <v>23</v>
      </c>
      <c r="M60" s="5">
        <v>520.23</v>
      </c>
      <c r="N60" s="5">
        <v>1</v>
      </c>
      <c r="P60" s="5">
        <v>0.52</v>
      </c>
      <c r="Q60" s="5">
        <v>159.77000000000001</v>
      </c>
      <c r="R60" s="6">
        <v>493</v>
      </c>
      <c r="S60" s="3">
        <f t="shared" si="5"/>
        <v>211.14999999999998</v>
      </c>
      <c r="T60" s="3"/>
      <c r="V60" s="5">
        <v>658.43</v>
      </c>
      <c r="W60" s="5">
        <v>0.97</v>
      </c>
      <c r="Z60" s="5">
        <v>794.28</v>
      </c>
      <c r="AA60" s="5">
        <v>773.6</v>
      </c>
      <c r="AB60" s="5">
        <v>795.78</v>
      </c>
      <c r="AC60" s="5">
        <v>813.6</v>
      </c>
      <c r="AE60" s="5">
        <v>0.97</v>
      </c>
      <c r="AF60" s="5">
        <v>1</v>
      </c>
      <c r="AG60" s="5">
        <v>0.9</v>
      </c>
      <c r="AH60" s="5">
        <v>1</v>
      </c>
    </row>
    <row r="61" spans="1:37" s="5" customFormat="1" x14ac:dyDescent="0.2">
      <c r="A61" s="1" t="s">
        <v>62</v>
      </c>
      <c r="B61" s="1"/>
      <c r="C61" s="5">
        <v>183</v>
      </c>
      <c r="D61" s="2">
        <f t="shared" si="6"/>
        <v>1.83</v>
      </c>
      <c r="E61" s="5">
        <v>1751</v>
      </c>
      <c r="F61" s="5">
        <v>87</v>
      </c>
      <c r="G61" s="2">
        <f t="shared" si="4"/>
        <v>3.3489000000000004</v>
      </c>
      <c r="H61" s="5">
        <f>F61/G61</f>
        <v>25.978679566424791</v>
      </c>
      <c r="I61" s="5">
        <v>19</v>
      </c>
      <c r="J61" s="5">
        <v>26</v>
      </c>
      <c r="M61" s="5">
        <v>546.84</v>
      </c>
      <c r="N61" s="5">
        <v>1</v>
      </c>
      <c r="P61" s="5">
        <v>0.52</v>
      </c>
      <c r="Q61" s="5">
        <v>265.73</v>
      </c>
      <c r="R61" s="6">
        <v>535</v>
      </c>
      <c r="S61" s="3">
        <f t="shared" si="5"/>
        <v>253.14999999999998</v>
      </c>
      <c r="T61" s="3"/>
      <c r="V61" s="5">
        <v>699.32</v>
      </c>
      <c r="W61" s="5">
        <v>1</v>
      </c>
      <c r="Z61" s="5">
        <v>784.63</v>
      </c>
      <c r="AA61" s="5">
        <v>783.2</v>
      </c>
      <c r="AB61" s="5">
        <v>803.2</v>
      </c>
      <c r="AC61" s="5">
        <v>767.5</v>
      </c>
      <c r="AE61" s="5">
        <v>1</v>
      </c>
      <c r="AF61" s="5">
        <v>1</v>
      </c>
      <c r="AG61" s="5">
        <v>1</v>
      </c>
      <c r="AH61" s="5">
        <v>1</v>
      </c>
    </row>
    <row r="62" spans="1:37" x14ac:dyDescent="0.2">
      <c r="AJ62" s="2"/>
      <c r="AK62" s="2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朱昊</dc:creator>
  <cp:lastModifiedBy>admin</cp:lastModifiedBy>
  <dcterms:created xsi:type="dcterms:W3CDTF">2022-07-05T17:51:49Z</dcterms:created>
  <dcterms:modified xsi:type="dcterms:W3CDTF">2022-07-21T19:43:50Z</dcterms:modified>
</cp:coreProperties>
</file>