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ork/PaperProj/SERBP1文章指导-RX2021-09057-福宏/MS/PEERJ 2022-03/"/>
    </mc:Choice>
  </mc:AlternateContent>
  <xr:revisionPtr revIDLastSave="0" documentId="13_ncr:1_{4BEF6F79-C7C6-0B4D-8DFA-6B630FF58E9C}" xr6:coauthVersionLast="47" xr6:coauthVersionMax="47" xr10:uidLastSave="{00000000-0000-0000-0000-000000000000}"/>
  <bookViews>
    <workbookView xWindow="3480" yWindow="2500" windowWidth="27440" windowHeight="16440" activeTab="2" xr2:uid="{3A7CA02A-56DF-7949-BFDA-B11D36DC7F7E}"/>
  </bookViews>
  <sheets>
    <sheet name="RT-QPCR raw data" sheetId="1" r:id="rId1"/>
    <sheet name="SERBP1 in CRC" sheetId="2" r:id="rId2"/>
    <sheet name="SERBP1 in HC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 s="1"/>
  <c r="B19" i="1"/>
  <c r="E18" i="1"/>
  <c r="D18" i="1"/>
  <c r="C18" i="1" s="1"/>
  <c r="B18" i="1"/>
</calcChain>
</file>

<file path=xl/sharedStrings.xml><?xml version="1.0" encoding="utf-8"?>
<sst xmlns="http://schemas.openxmlformats.org/spreadsheetml/2006/main" count="40" uniqueCount="38">
  <si>
    <t>Ct（GAPDH）</t>
  </si>
  <si>
    <t>Ct mean</t>
  </si>
  <si>
    <t>△ct(-)</t>
  </si>
  <si>
    <t>2-△△ct</t>
  </si>
  <si>
    <t>Sd</t>
  </si>
  <si>
    <t>RQ1</t>
  </si>
  <si>
    <t>E138 NC-1</t>
    <phoneticPr fontId="1" type="noConversion"/>
  </si>
  <si>
    <t>E138 NC-2</t>
    <phoneticPr fontId="1" type="noConversion"/>
  </si>
  <si>
    <t>E138 OE-1</t>
    <phoneticPr fontId="1" type="noConversion"/>
  </si>
  <si>
    <t>E138 OE-2</t>
    <phoneticPr fontId="1" type="noConversion"/>
  </si>
  <si>
    <t>Sample</t>
    <phoneticPr fontId="1" type="noConversion"/>
  </si>
  <si>
    <t>Mean</t>
  </si>
  <si>
    <t>SE</t>
  </si>
  <si>
    <t>SD</t>
  </si>
  <si>
    <t>Pvalue</t>
    <phoneticPr fontId="1" type="noConversion"/>
  </si>
  <si>
    <t>Con</t>
    <phoneticPr fontId="1" type="noConversion"/>
  </si>
  <si>
    <t>***</t>
    <phoneticPr fontId="1" type="noConversion"/>
  </si>
  <si>
    <t>SERBP1</t>
    <phoneticPr fontId="1" type="noConversion"/>
  </si>
  <si>
    <t>Ct (SERBP1)</t>
    <phoneticPr fontId="1" type="noConversion"/>
  </si>
  <si>
    <t>2-△ct</t>
    <phoneticPr fontId="1" type="noConversion"/>
  </si>
  <si>
    <t>HCEC</t>
  </si>
  <si>
    <t>SW480</t>
  </si>
  <si>
    <t>COLO205</t>
  </si>
  <si>
    <t>HCT-8</t>
  </si>
  <si>
    <t>WiDr</t>
  </si>
  <si>
    <t>RKO</t>
  </si>
  <si>
    <t>SW620</t>
  </si>
  <si>
    <t>HT29</t>
  </si>
  <si>
    <t>HCT-15</t>
  </si>
  <si>
    <t>HCT116</t>
  </si>
  <si>
    <t>LOVO</t>
  </si>
  <si>
    <t>HEK293T</t>
  </si>
  <si>
    <t>LO2</t>
  </si>
  <si>
    <t>PLC</t>
  </si>
  <si>
    <t>SNU449</t>
  </si>
  <si>
    <t>SNU423</t>
  </si>
  <si>
    <t>SNU475</t>
  </si>
  <si>
    <t>SNU387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</si>
</sst>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.5"/>
      <color theme="1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0" fillId="0" borderId="2" xfId="0" applyNumberFormat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7705-93E5-8347-BA78-04CD10087DB9}">
  <dimension ref="A1:J19"/>
  <sheetViews>
    <sheetView workbookViewId="0">
      <selection activeCell="E28" sqref="E28"/>
    </sheetView>
  </sheetViews>
  <sheetFormatPr baseColWidth="10" defaultColWidth="8.83203125" defaultRowHeight="15"/>
  <cols>
    <col min="1" max="1" width="10.83203125" customWidth="1"/>
    <col min="2" max="2" width="11.5" customWidth="1"/>
    <col min="3" max="3" width="13.6640625" bestFit="1" customWidth="1"/>
  </cols>
  <sheetData>
    <row r="1" spans="1:10">
      <c r="A1" t="s">
        <v>10</v>
      </c>
      <c r="B1" t="s">
        <v>18</v>
      </c>
      <c r="C1" t="s">
        <v>0</v>
      </c>
      <c r="D1" t="s">
        <v>1</v>
      </c>
      <c r="E1" t="s">
        <v>2</v>
      </c>
      <c r="G1" t="s">
        <v>19</v>
      </c>
      <c r="H1" t="s">
        <v>3</v>
      </c>
      <c r="I1" t="s">
        <v>4</v>
      </c>
      <c r="J1" t="s">
        <v>5</v>
      </c>
    </row>
    <row r="2" spans="1:10">
      <c r="A2" s="7" t="s">
        <v>6</v>
      </c>
      <c r="B2" s="1">
        <v>23.291181564331101</v>
      </c>
      <c r="C2" s="1">
        <v>20.497926712036101</v>
      </c>
      <c r="D2" s="10">
        <v>20.737452189127598</v>
      </c>
      <c r="E2" s="2">
        <v>-2.5537293752034498</v>
      </c>
      <c r="F2" s="3"/>
      <c r="G2" s="2">
        <v>0.1703141993507</v>
      </c>
      <c r="H2" s="4">
        <v>0.96010953200979199</v>
      </c>
      <c r="I2" s="11">
        <v>4.4473968190376197E-2</v>
      </c>
      <c r="J2" s="12">
        <v>1</v>
      </c>
    </row>
    <row r="3" spans="1:10">
      <c r="A3" s="8"/>
      <c r="B3" s="1">
        <v>23.1648769378662</v>
      </c>
      <c r="C3" s="1">
        <v>20.620796203613299</v>
      </c>
      <c r="D3" s="10"/>
      <c r="E3" s="2">
        <v>-2.42742474873861</v>
      </c>
      <c r="F3" s="3"/>
      <c r="G3" s="2">
        <v>0.185896981686135</v>
      </c>
      <c r="H3" s="4">
        <v>1.04795410346962</v>
      </c>
      <c r="I3" s="11"/>
      <c r="J3" s="12"/>
    </row>
    <row r="4" spans="1:10">
      <c r="A4" s="9"/>
      <c r="B4" s="1">
        <v>23.244132995605501</v>
      </c>
      <c r="C4" s="1">
        <v>21.093633651733398</v>
      </c>
      <c r="D4" s="10"/>
      <c r="E4" s="2">
        <v>-2.5066808064778598</v>
      </c>
      <c r="F4" s="3"/>
      <c r="G4" s="2">
        <v>0.17595997341733</v>
      </c>
      <c r="H4" s="4">
        <v>0.99193636452059197</v>
      </c>
      <c r="I4" s="11"/>
      <c r="J4" s="12"/>
    </row>
    <row r="5" spans="1:10">
      <c r="A5" s="7" t="s">
        <v>7</v>
      </c>
      <c r="B5" s="1">
        <v>22.543888092041001</v>
      </c>
      <c r="C5" s="1">
        <v>19.1924743652344</v>
      </c>
      <c r="D5" s="10">
        <v>19.290275573730501</v>
      </c>
      <c r="E5" s="2">
        <v>-3.25361251831055</v>
      </c>
      <c r="F5" s="3"/>
      <c r="G5" s="2">
        <v>0.104849179859452</v>
      </c>
      <c r="H5" s="4">
        <v>0.59106461698582702</v>
      </c>
      <c r="I5" s="11">
        <v>0.32567764513963399</v>
      </c>
      <c r="J5" s="12">
        <v>0.86789694259952699</v>
      </c>
    </row>
    <row r="6" spans="1:10">
      <c r="A6" s="8"/>
      <c r="B6" s="1">
        <v>21.490444183349599</v>
      </c>
      <c r="C6" s="1">
        <v>18.9830131530762</v>
      </c>
      <c r="D6" s="10"/>
      <c r="E6" s="2">
        <v>-2.2001686096191402</v>
      </c>
      <c r="F6" s="3"/>
      <c r="G6" s="2">
        <v>0.21761220672019699</v>
      </c>
      <c r="H6" s="4">
        <v>1.22674183802801</v>
      </c>
      <c r="I6" s="11"/>
      <c r="J6" s="12"/>
    </row>
    <row r="7" spans="1:10">
      <c r="A7" s="9"/>
      <c r="B7" s="1">
        <v>22.132886886596701</v>
      </c>
      <c r="C7" s="1">
        <v>19.695339202880898</v>
      </c>
      <c r="D7" s="10"/>
      <c r="E7" s="2">
        <v>-2.84261131286621</v>
      </c>
      <c r="F7" s="3"/>
      <c r="G7" s="2">
        <v>0.13940833131078101</v>
      </c>
      <c r="H7" s="4">
        <v>0.78588437278474199</v>
      </c>
      <c r="I7" s="11"/>
      <c r="J7" s="12"/>
    </row>
    <row r="8" spans="1:10">
      <c r="A8" s="7" t="s">
        <v>8</v>
      </c>
      <c r="B8" s="1">
        <v>14.8921298980713</v>
      </c>
      <c r="C8" s="1">
        <v>19.555549621581999</v>
      </c>
      <c r="D8" s="10">
        <v>19.742690404256201</v>
      </c>
      <c r="E8" s="2">
        <v>4.8505605061848902</v>
      </c>
      <c r="F8" s="3"/>
      <c r="G8" s="2">
        <v>28.8512217092184</v>
      </c>
      <c r="H8" s="4">
        <v>162.64253408554501</v>
      </c>
      <c r="I8" s="11">
        <v>21.6120534452889</v>
      </c>
      <c r="J8" s="12">
        <v>146.20934354655401</v>
      </c>
    </row>
    <row r="9" spans="1:10">
      <c r="A9" s="8"/>
      <c r="B9" s="1">
        <v>14.968493461608899</v>
      </c>
      <c r="C9" s="1">
        <v>19.885557174682599</v>
      </c>
      <c r="D9" s="10"/>
      <c r="E9" s="2">
        <v>4.7741969426472997</v>
      </c>
      <c r="F9" s="3"/>
      <c r="G9" s="2">
        <v>27.3638048771823</v>
      </c>
      <c r="H9" s="4">
        <v>154.25754279325</v>
      </c>
      <c r="I9" s="11"/>
      <c r="J9" s="12"/>
    </row>
    <row r="10" spans="1:10">
      <c r="A10" s="9"/>
      <c r="B10" s="1">
        <v>15.310173988342299</v>
      </c>
      <c r="C10" s="1">
        <v>19.786964416503899</v>
      </c>
      <c r="D10" s="10"/>
      <c r="E10" s="2">
        <v>4.4325164159139003</v>
      </c>
      <c r="F10" s="3"/>
      <c r="G10" s="2">
        <v>21.593368560754499</v>
      </c>
      <c r="H10" s="4">
        <v>121.727953760867</v>
      </c>
      <c r="I10" s="11"/>
      <c r="J10" s="12"/>
    </row>
    <row r="11" spans="1:10">
      <c r="A11" s="7" t="s">
        <v>9</v>
      </c>
      <c r="B11" s="1">
        <v>14.9062337875366</v>
      </c>
      <c r="C11" s="1">
        <v>19.542188644409201</v>
      </c>
      <c r="D11" s="10">
        <v>20.029528935750299</v>
      </c>
      <c r="E11" s="2">
        <v>5.1232951482136997</v>
      </c>
      <c r="F11" s="3"/>
      <c r="G11" s="2">
        <v>34.855034444509201</v>
      </c>
      <c r="H11" s="4">
        <v>196.48773229879001</v>
      </c>
      <c r="I11" s="11">
        <v>43.827273558415698</v>
      </c>
      <c r="J11" s="11">
        <v>149.965013206837</v>
      </c>
    </row>
    <row r="12" spans="1:10">
      <c r="A12" s="8"/>
      <c r="B12" s="1">
        <v>15.3550701141357</v>
      </c>
      <c r="C12" s="1">
        <v>19.6603679656982</v>
      </c>
      <c r="D12" s="10"/>
      <c r="E12" s="2">
        <v>4.6744588216145804</v>
      </c>
      <c r="F12" s="3"/>
      <c r="G12" s="2">
        <v>25.535967609604398</v>
      </c>
      <c r="H12" s="4">
        <v>143.953504784355</v>
      </c>
      <c r="I12" s="11"/>
      <c r="J12" s="11"/>
    </row>
    <row r="13" spans="1:10">
      <c r="A13" s="9"/>
      <c r="B13" s="1">
        <v>15.7503509521484</v>
      </c>
      <c r="C13" s="1">
        <v>20.886030197143601</v>
      </c>
      <c r="D13" s="10"/>
      <c r="E13" s="2">
        <v>4.2791779836018904</v>
      </c>
      <c r="F13" s="3"/>
      <c r="G13" s="2">
        <v>19.416052151903099</v>
      </c>
      <c r="H13" s="4">
        <v>109.45380253736801</v>
      </c>
      <c r="I13" s="11"/>
      <c r="J13" s="11"/>
    </row>
    <row r="17" spans="1:6">
      <c r="A17" t="s">
        <v>10</v>
      </c>
      <c r="B17" s="5" t="s">
        <v>11</v>
      </c>
      <c r="C17" s="5" t="s">
        <v>12</v>
      </c>
      <c r="D17" s="5" t="s">
        <v>13</v>
      </c>
      <c r="E17" s="5" t="s">
        <v>14</v>
      </c>
    </row>
    <row r="18" spans="1:6">
      <c r="A18" s="6" t="s">
        <v>15</v>
      </c>
      <c r="B18">
        <f>AVERAGE(H2:H7)</f>
        <v>0.93394847129976377</v>
      </c>
      <c r="C18">
        <f>D18/SQRT(6)</f>
        <v>6.680955414971855E-2</v>
      </c>
      <c r="D18">
        <f>AVEDEV(H2:H7)</f>
        <v>0.1636493176096529</v>
      </c>
      <c r="E18">
        <f>_xlfn.T.TEST(H2:H7,H8:H13,1,2)</f>
        <v>1.9491095997263261E-7</v>
      </c>
      <c r="F18" t="s">
        <v>16</v>
      </c>
    </row>
    <row r="19" spans="1:6">
      <c r="A19" s="6" t="s">
        <v>17</v>
      </c>
      <c r="B19">
        <f>AVERAGE(H8:H13)</f>
        <v>148.08717837669585</v>
      </c>
      <c r="C19">
        <f>D19/SQRT(6)</f>
        <v>9.4068944020091187</v>
      </c>
      <c r="D19">
        <f>AVEDEV(H8:H13)</f>
        <v>23.042091349165833</v>
      </c>
    </row>
  </sheetData>
  <mergeCells count="16">
    <mergeCell ref="A2:A4"/>
    <mergeCell ref="D2:D4"/>
    <mergeCell ref="I2:I4"/>
    <mergeCell ref="J2:J4"/>
    <mergeCell ref="A5:A7"/>
    <mergeCell ref="D5:D7"/>
    <mergeCell ref="I5:I7"/>
    <mergeCell ref="J5:J7"/>
    <mergeCell ref="A8:A10"/>
    <mergeCell ref="D8:D10"/>
    <mergeCell ref="I8:I10"/>
    <mergeCell ref="J8:J10"/>
    <mergeCell ref="A11:A13"/>
    <mergeCell ref="D11:D13"/>
    <mergeCell ref="I11:I13"/>
    <mergeCell ref="J11:J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8852-CACE-8F44-BA56-3127B3160278}">
  <dimension ref="A1:AK2"/>
  <sheetViews>
    <sheetView workbookViewId="0">
      <selection activeCell="A3" sqref="A3"/>
    </sheetView>
  </sheetViews>
  <sheetFormatPr baseColWidth="10" defaultRowHeight="15"/>
  <sheetData>
    <row r="1" spans="1:37" ht="16">
      <c r="A1" s="14"/>
      <c r="B1" s="15" t="s">
        <v>20</v>
      </c>
      <c r="C1" s="15"/>
      <c r="D1" s="15"/>
      <c r="E1" s="15" t="s">
        <v>21</v>
      </c>
      <c r="F1" s="15"/>
      <c r="G1" s="15"/>
      <c r="H1" s="15" t="s">
        <v>22</v>
      </c>
      <c r="I1" s="15"/>
      <c r="J1" s="15"/>
      <c r="K1" s="15" t="s">
        <v>23</v>
      </c>
      <c r="L1" s="15"/>
      <c r="M1" s="15"/>
      <c r="N1" s="15" t="s">
        <v>24</v>
      </c>
      <c r="O1" s="15"/>
      <c r="P1" s="15"/>
      <c r="Q1" s="15" t="s">
        <v>25</v>
      </c>
      <c r="R1" s="15"/>
      <c r="S1" s="15"/>
      <c r="T1" s="15" t="s">
        <v>26</v>
      </c>
      <c r="U1" s="15"/>
      <c r="V1" s="15"/>
      <c r="W1" s="15" t="s">
        <v>27</v>
      </c>
      <c r="X1" s="15"/>
      <c r="Y1" s="15"/>
      <c r="Z1" s="15" t="s">
        <v>28</v>
      </c>
      <c r="AA1" s="15"/>
      <c r="AB1" s="15"/>
      <c r="AC1" s="15" t="s">
        <v>29</v>
      </c>
      <c r="AD1" s="15"/>
      <c r="AE1" s="15"/>
      <c r="AF1" s="15" t="s">
        <v>30</v>
      </c>
      <c r="AG1" s="15"/>
      <c r="AH1" s="15"/>
      <c r="AI1" s="15" t="s">
        <v>31</v>
      </c>
      <c r="AJ1" s="15"/>
      <c r="AK1" s="15"/>
    </row>
    <row r="2" spans="1:37" ht="16">
      <c r="A2" s="13" t="s">
        <v>17</v>
      </c>
      <c r="B2" s="13">
        <v>1.009285</v>
      </c>
      <c r="C2" s="13">
        <v>0.99539</v>
      </c>
      <c r="D2" s="13">
        <v>0.99539</v>
      </c>
      <c r="E2" s="13">
        <v>1.726567</v>
      </c>
      <c r="F2" s="13">
        <v>1.8893720000000001</v>
      </c>
      <c r="G2" s="13">
        <v>1.8893720000000001</v>
      </c>
      <c r="H2" s="13">
        <v>2.2478829999999999</v>
      </c>
      <c r="I2" s="13">
        <v>2.2792629999999998</v>
      </c>
      <c r="J2" s="13">
        <v>2.2478829999999999</v>
      </c>
      <c r="K2" s="13">
        <v>2.4529339999999999</v>
      </c>
      <c r="L2" s="13">
        <v>2.4699960000000001</v>
      </c>
      <c r="M2" s="13">
        <v>2.5044749999999998</v>
      </c>
      <c r="N2" s="13">
        <v>2.8156099999999999</v>
      </c>
      <c r="O2" s="13">
        <v>2.7768459999999999</v>
      </c>
      <c r="P2" s="13">
        <v>2.7009129999999999</v>
      </c>
      <c r="Q2" s="13">
        <v>3.668504</v>
      </c>
      <c r="R2" s="13">
        <v>3.4947569999999999</v>
      </c>
      <c r="S2" s="13">
        <v>3.6179990000000002</v>
      </c>
      <c r="T2" s="13">
        <v>3.52318</v>
      </c>
      <c r="U2" s="13">
        <v>3.5972089999999999</v>
      </c>
      <c r="V2" s="13">
        <v>3.5972089999999999</v>
      </c>
      <c r="W2" s="13">
        <v>4.2355729999999996</v>
      </c>
      <c r="X2" s="13">
        <v>4.5082180000000003</v>
      </c>
      <c r="Y2" s="13">
        <v>4.3546509999999996</v>
      </c>
      <c r="Z2" s="13">
        <v>4.1692809999999998</v>
      </c>
      <c r="AA2" s="13">
        <v>4.0272600000000001</v>
      </c>
      <c r="AB2" s="13">
        <v>4.1692809999999998</v>
      </c>
      <c r="AC2" s="13">
        <v>4.846317</v>
      </c>
      <c r="AD2" s="13">
        <v>4.9481489999999999</v>
      </c>
      <c r="AE2" s="13">
        <v>4.6167860000000003</v>
      </c>
      <c r="AF2" s="13">
        <v>5.3441780000000003</v>
      </c>
      <c r="AG2" s="13">
        <v>5.2706030000000004</v>
      </c>
      <c r="AH2" s="13">
        <v>5.3441780000000003</v>
      </c>
      <c r="AI2" s="13">
        <v>10.318390000000001</v>
      </c>
      <c r="AJ2" s="13">
        <v>10.462429999999999</v>
      </c>
      <c r="AK2" s="13">
        <v>10.682270000000001</v>
      </c>
    </row>
  </sheetData>
  <mergeCells count="12"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000A-BCC5-5845-B3B0-88DA23F9DD1B}">
  <dimension ref="A1:L2"/>
  <sheetViews>
    <sheetView tabSelected="1" workbookViewId="0">
      <selection activeCell="H27" sqref="H27"/>
    </sheetView>
  </sheetViews>
  <sheetFormatPr baseColWidth="10" defaultRowHeight="15"/>
  <sheetData>
    <row r="1" spans="1:12" ht="16">
      <c r="A1" s="15" t="s">
        <v>32</v>
      </c>
      <c r="B1" s="15"/>
      <c r="C1" s="15" t="s">
        <v>33</v>
      </c>
      <c r="D1" s="15"/>
      <c r="E1" s="15" t="s">
        <v>34</v>
      </c>
      <c r="F1" s="15"/>
      <c r="G1" s="15" t="s">
        <v>35</v>
      </c>
      <c r="H1" s="15"/>
      <c r="I1" s="15" t="s">
        <v>36</v>
      </c>
      <c r="J1" s="15"/>
      <c r="K1" s="15" t="s">
        <v>37</v>
      </c>
      <c r="L1" s="15"/>
    </row>
    <row r="2" spans="1:12" ht="16">
      <c r="A2" s="13">
        <v>1</v>
      </c>
      <c r="B2" s="13"/>
      <c r="C2" s="13">
        <v>1.512</v>
      </c>
      <c r="D2" s="13">
        <v>0.58640000000000003</v>
      </c>
      <c r="E2" s="13">
        <v>1.1160000000000001</v>
      </c>
      <c r="F2" s="13">
        <v>0.11169999999999999</v>
      </c>
      <c r="G2" s="13">
        <v>0.64219999999999999</v>
      </c>
      <c r="H2" s="13">
        <v>5.04E-2</v>
      </c>
      <c r="I2" s="13">
        <v>1.1299999999999999</v>
      </c>
      <c r="J2" s="13">
        <v>8.09E-2</v>
      </c>
      <c r="K2" s="13">
        <v>1.2150000000000001</v>
      </c>
      <c r="L2" s="13">
        <v>6.8900000000000003E-2</v>
      </c>
    </row>
  </sheetData>
  <mergeCells count="6"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RT-QPCR raw data</vt:lpstr>
      <vt:lpstr>SERBP1 in CRC</vt:lpstr>
      <vt:lpstr>SERBP1 in HCC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2022-04-30T05:50:31Z</dcterms:created>
  <dcterms:modified xsi:type="dcterms:W3CDTF">2022-08-09T14:14:00Z</dcterms:modified>
</cp:coreProperties>
</file>