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文章\花青素\supplemental figures\"/>
    </mc:Choice>
  </mc:AlternateContent>
  <xr:revisionPtr revIDLastSave="0" documentId="13_ncr:1_{E43DA9F9-CDAD-4A65-98FE-DCDC9D982BBD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FRAP" sheetId="5" r:id="rId1"/>
    <sheet name="soluble sugar" sheetId="14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4" l="1"/>
  <c r="C27" i="14"/>
  <c r="C23" i="14"/>
  <c r="C20" i="14"/>
  <c r="C29" i="14" l="1"/>
  <c r="C28" i="14"/>
  <c r="C26" i="14"/>
  <c r="C25" i="14"/>
  <c r="C22" i="14"/>
  <c r="C21" i="14"/>
  <c r="C19" i="14"/>
  <c r="C18" i="14"/>
  <c r="G37" i="5"/>
  <c r="F37" i="5"/>
  <c r="G34" i="5"/>
  <c r="F34" i="5"/>
  <c r="G27" i="5"/>
  <c r="F27" i="5"/>
  <c r="G24" i="5"/>
  <c r="F24" i="5"/>
  <c r="E19" i="14" l="1"/>
  <c r="D19" i="14"/>
  <c r="E22" i="14"/>
  <c r="D22" i="14"/>
  <c r="D26" i="14"/>
  <c r="E26" i="14"/>
  <c r="D29" i="14"/>
  <c r="E29" i="14"/>
</calcChain>
</file>

<file path=xl/sharedStrings.xml><?xml version="1.0" encoding="utf-8"?>
<sst xmlns="http://schemas.openxmlformats.org/spreadsheetml/2006/main" count="61" uniqueCount="31">
  <si>
    <t>YG-1</t>
  </si>
  <si>
    <t>YG-2</t>
  </si>
  <si>
    <t>YG-3</t>
  </si>
  <si>
    <t>STD</t>
  </si>
  <si>
    <r>
      <rPr>
        <sz val="11"/>
        <color theme="1"/>
        <rFont val="宋体"/>
        <family val="3"/>
        <charset val="134"/>
        <scheme val="minor"/>
      </rPr>
      <t>A</t>
    </r>
    <r>
      <rPr>
        <vertAlign val="subscript"/>
        <sz val="11"/>
        <color theme="1"/>
        <rFont val="宋体"/>
        <family val="3"/>
        <charset val="134"/>
        <scheme val="minor"/>
      </rPr>
      <t>S</t>
    </r>
  </si>
  <si>
    <t>m=0.2g</t>
  </si>
  <si>
    <t xml:space="preserve"> </t>
  </si>
  <si>
    <t>A620</t>
  </si>
  <si>
    <t>m（μg）</t>
  </si>
  <si>
    <t>standard Curve</t>
    <phoneticPr fontId="6" type="noConversion"/>
  </si>
  <si>
    <t>Maturing stage</t>
    <phoneticPr fontId="6" type="noConversion"/>
  </si>
  <si>
    <t>Seedling stage</t>
    <phoneticPr fontId="6" type="noConversion"/>
  </si>
  <si>
    <t>soluble sugar content</t>
    <phoneticPr fontId="6" type="noConversion"/>
  </si>
  <si>
    <t>average</t>
    <phoneticPr fontId="6" type="noConversion"/>
  </si>
  <si>
    <t>FRAP standard curve</t>
    <phoneticPr fontId="6" type="noConversion"/>
  </si>
  <si>
    <t>variety</t>
    <phoneticPr fontId="6" type="noConversion"/>
  </si>
  <si>
    <t>Antioxidant Activity</t>
  </si>
  <si>
    <t>AVERAGE</t>
    <phoneticPr fontId="6" type="noConversion"/>
  </si>
  <si>
    <r>
      <rPr>
        <sz val="11"/>
        <color theme="1"/>
        <rFont val="宋体"/>
        <family val="3"/>
        <charset val="134"/>
        <scheme val="minor"/>
      </rPr>
      <t>Trolox（</t>
    </r>
    <r>
      <rPr>
        <sz val="11"/>
        <color theme="1"/>
        <rFont val="Calibri"/>
        <family val="3"/>
        <charset val="161"/>
      </rPr>
      <t>μ</t>
    </r>
    <r>
      <rPr>
        <sz val="11"/>
        <color theme="1"/>
        <rFont val="宋体"/>
        <family val="3"/>
        <charset val="134"/>
        <scheme val="minor"/>
      </rPr>
      <t>mol·L</t>
    </r>
    <r>
      <rPr>
        <vertAlign val="superscript"/>
        <sz val="11"/>
        <color theme="1"/>
        <rFont val="宋体"/>
        <family val="3"/>
        <charset val="134"/>
        <scheme val="minor"/>
      </rPr>
      <t>-1</t>
    </r>
    <r>
      <rPr>
        <sz val="11"/>
        <color theme="1"/>
        <rFont val="宋体"/>
        <family val="3"/>
        <charset val="134"/>
        <scheme val="minor"/>
      </rPr>
      <t>）</t>
    </r>
    <phoneticPr fontId="6" type="noConversion"/>
  </si>
  <si>
    <r>
      <t>Trolox（</t>
    </r>
    <r>
      <rPr>
        <sz val="11"/>
        <color theme="1"/>
        <rFont val="Calibri"/>
        <family val="2"/>
      </rPr>
      <t>μ</t>
    </r>
    <r>
      <rPr>
        <sz val="11"/>
        <color theme="1"/>
        <rFont val="宋体"/>
        <charset val="134"/>
        <scheme val="minor"/>
      </rPr>
      <t>mol·L-1）</t>
    </r>
    <phoneticPr fontId="6" type="noConversion"/>
  </si>
  <si>
    <r>
      <t>Antioxidant Activity=（Trolox× V</t>
    </r>
    <r>
      <rPr>
        <vertAlign val="subscript"/>
        <sz val="11"/>
        <color theme="1"/>
        <rFont val="宋体"/>
        <family val="3"/>
        <charset val="134"/>
        <scheme val="minor"/>
      </rPr>
      <t xml:space="preserve">sample </t>
    </r>
    <r>
      <rPr>
        <sz val="11"/>
        <color theme="1"/>
        <rFont val="宋体"/>
        <charset val="134"/>
        <scheme val="minor"/>
      </rPr>
      <t>× V</t>
    </r>
    <r>
      <rPr>
        <vertAlign val="subscript"/>
        <sz val="11"/>
        <color theme="1"/>
        <rFont val="宋体"/>
        <family val="3"/>
        <charset val="134"/>
        <scheme val="minor"/>
      </rPr>
      <t>extraction</t>
    </r>
    <r>
      <rPr>
        <sz val="11"/>
        <color theme="1"/>
        <rFont val="宋体"/>
        <charset val="134"/>
        <scheme val="minor"/>
      </rPr>
      <t>）/（m×V</t>
    </r>
    <r>
      <rPr>
        <vertAlign val="subscript"/>
        <sz val="11"/>
        <color theme="1"/>
        <rFont val="宋体"/>
        <family val="3"/>
        <charset val="134"/>
        <scheme val="minor"/>
      </rPr>
      <t>reaction</t>
    </r>
    <r>
      <rPr>
        <sz val="11"/>
        <color theme="1"/>
        <rFont val="宋体"/>
        <charset val="134"/>
        <scheme val="minor"/>
      </rPr>
      <t>）</t>
    </r>
    <phoneticPr fontId="6" type="noConversion"/>
  </si>
  <si>
    <r>
      <t>V</t>
    </r>
    <r>
      <rPr>
        <vertAlign val="subscript"/>
        <sz val="11"/>
        <color theme="1"/>
        <rFont val="宋体"/>
        <family val="3"/>
        <charset val="134"/>
        <scheme val="minor"/>
      </rPr>
      <t>extraction</t>
    </r>
    <r>
      <rPr>
        <sz val="11"/>
        <color theme="1"/>
        <rFont val="宋体"/>
        <family val="3"/>
        <charset val="134"/>
        <scheme val="minor"/>
      </rPr>
      <t>=10ml</t>
    </r>
    <phoneticPr fontId="6" type="noConversion"/>
  </si>
  <si>
    <r>
      <t>V</t>
    </r>
    <r>
      <rPr>
        <vertAlign val="subscript"/>
        <sz val="11"/>
        <color theme="1"/>
        <rFont val="宋体"/>
        <family val="3"/>
        <charset val="134"/>
        <scheme val="minor"/>
      </rPr>
      <t>reaction</t>
    </r>
    <r>
      <rPr>
        <sz val="11"/>
        <color theme="1"/>
        <rFont val="宋体"/>
        <charset val="134"/>
        <scheme val="minor"/>
      </rPr>
      <t>=3ml</t>
    </r>
    <phoneticPr fontId="6" type="noConversion"/>
  </si>
  <si>
    <r>
      <t xml:space="preserve"> V</t>
    </r>
    <r>
      <rPr>
        <vertAlign val="subscript"/>
        <sz val="11"/>
        <color theme="1"/>
        <rFont val="宋体"/>
        <family val="3"/>
        <charset val="134"/>
        <scheme val="minor"/>
      </rPr>
      <t>sample</t>
    </r>
    <r>
      <rPr>
        <sz val="11"/>
        <color theme="1"/>
        <rFont val="宋体"/>
        <charset val="134"/>
        <scheme val="minor"/>
      </rPr>
      <t>=0.2ml</t>
    </r>
    <phoneticPr fontId="6" type="noConversion"/>
  </si>
  <si>
    <t>B100-1</t>
    <phoneticPr fontId="6" type="noConversion"/>
  </si>
  <si>
    <t>B100-2</t>
    <phoneticPr fontId="6" type="noConversion"/>
  </si>
  <si>
    <t>B100-3</t>
    <phoneticPr fontId="6" type="noConversion"/>
  </si>
  <si>
    <t>100-4/5/6 were five times dilution</t>
    <phoneticPr fontId="6" type="noConversion"/>
  </si>
  <si>
    <t>B100-4</t>
    <phoneticPr fontId="6" type="noConversion"/>
  </si>
  <si>
    <t>B100-5</t>
    <phoneticPr fontId="6" type="noConversion"/>
  </si>
  <si>
    <t>B100-6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</si>
</sst>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Times New Roman"/>
      <family val="1"/>
    </font>
    <font>
      <sz val="12"/>
      <color rgb="FFFF0000"/>
      <name val="宋体"/>
      <family val="3"/>
      <charset val="134"/>
    </font>
    <font>
      <vertAlign val="superscript"/>
      <sz val="11"/>
      <color theme="1"/>
      <name val="宋体"/>
      <family val="3"/>
      <charset val="134"/>
      <scheme val="minor"/>
    </font>
    <font>
      <vertAlign val="subscript"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Calibri"/>
      <family val="2"/>
    </font>
    <font>
      <sz val="11"/>
      <color theme="1"/>
      <name val="Calibri"/>
      <family val="3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58" fontId="8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31188169068301"/>
          <c:y val="7.1687171600666399E-2"/>
          <c:w val="0.66871090770404296"/>
          <c:h val="0.68574074074074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FRAP!$C$3</c:f>
              <c:strCache>
                <c:ptCount val="1"/>
                <c:pt idx="0">
                  <c:v>AS</c:v>
                </c:pt>
              </c:strCache>
            </c:strRef>
          </c:tx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 cap="flat" cmpd="sng" algn="ctr">
                <a:solidFill>
                  <a:schemeClr val="dk1">
                    <a:tint val="885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 cmpd="sng" algn="ctr">
                <a:solidFill>
                  <a:schemeClr val="accent1"/>
                </a:solidFill>
                <a:prstDash val="sysDot"/>
                <a:round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86755890566859E-2"/>
                  <c:y val="4.3468335842282296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900" b="0" i="0" u="none" strike="noStrike" kern="1200" cap="none" spc="0" normalizeH="0" baseline="0">
                      <a:solidFill>
                        <a:schemeClr val="tx1"/>
                      </a:solidFill>
                      <a:uFill>
                        <a:solidFill>
                          <a:schemeClr val="tx1"/>
                        </a:solidFill>
                      </a:uFill>
                      <a:latin typeface="Times New Roman" panose="02020603050405020304" charset="0"/>
                      <a:ea typeface="宋体" panose="02010600030101010101" pitchFamily="7" charset="-122"/>
                      <a:cs typeface="+mn-cs"/>
                    </a:defRPr>
                  </a:pPr>
                  <a:endParaRPr lang="zh-CN"/>
                </a:p>
              </c:txPr>
            </c:trendlineLbl>
          </c:trendline>
          <c:trendline>
            <c:spPr>
              <a:ln w="12700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  <c:trendlineType val="linear"/>
            <c:dispRSqr val="0"/>
            <c:dispEq val="0"/>
          </c:trendline>
          <c:xVal>
            <c:numRef>
              <c:f>FRAP!$B$4:$B$14</c:f>
              <c:numCache>
                <c:formatCode>General</c:formatCode>
                <c:ptCount val="11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70</c:v>
                </c:pt>
                <c:pt idx="4">
                  <c:v>150</c:v>
                </c:pt>
                <c:pt idx="5">
                  <c:v>200</c:v>
                </c:pt>
                <c:pt idx="6">
                  <c:v>250</c:v>
                </c:pt>
                <c:pt idx="7">
                  <c:v>300</c:v>
                </c:pt>
                <c:pt idx="8">
                  <c:v>350</c:v>
                </c:pt>
                <c:pt idx="9">
                  <c:v>400</c:v>
                </c:pt>
                <c:pt idx="10">
                  <c:v>500</c:v>
                </c:pt>
              </c:numCache>
            </c:numRef>
          </c:xVal>
          <c:yVal>
            <c:numRef>
              <c:f>FRAP!$C$4:$C$14</c:f>
              <c:numCache>
                <c:formatCode>General</c:formatCode>
                <c:ptCount val="11"/>
                <c:pt idx="0">
                  <c:v>0.107</c:v>
                </c:pt>
                <c:pt idx="1">
                  <c:v>0.11799999999999999</c:v>
                </c:pt>
                <c:pt idx="2">
                  <c:v>0.14000000000000001</c:v>
                </c:pt>
                <c:pt idx="3">
                  <c:v>0.191</c:v>
                </c:pt>
                <c:pt idx="4">
                  <c:v>0.25</c:v>
                </c:pt>
                <c:pt idx="5">
                  <c:v>0.316</c:v>
                </c:pt>
                <c:pt idx="6">
                  <c:v>0.38700000000000001</c:v>
                </c:pt>
                <c:pt idx="7">
                  <c:v>0.42299999999999999</c:v>
                </c:pt>
                <c:pt idx="8">
                  <c:v>0.49099999999999999</c:v>
                </c:pt>
                <c:pt idx="9">
                  <c:v>0.52100000000000002</c:v>
                </c:pt>
                <c:pt idx="10">
                  <c:v>0.624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8E-45F5-B71A-14F214FB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2652160"/>
        <c:axId val="312653696"/>
      </c:scatterChart>
      <c:valAx>
        <c:axId val="31265216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  <a:cs typeface="+mn-cs"/>
                  </a:defRPr>
                </a:pPr>
                <a:r>
                  <a:rPr lang="en-US" altLang="zh-CN" sz="900" b="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Trolox concentration</a:t>
                </a:r>
                <a:r>
                  <a:rPr lang="en-US" altLang="en-US" sz="900" b="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（</a:t>
                </a:r>
                <a:r>
                  <a:rPr lang="el-GR" altLang="en-US" sz="900" b="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μ</a:t>
                </a:r>
                <a:r>
                  <a:rPr lang="en-US" altLang="en-US" sz="900" b="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mol·L</a:t>
                </a:r>
                <a:r>
                  <a:rPr lang="en-US" altLang="en-US" sz="900" b="0" u="none" strike="noStrike" cap="none" normalizeH="0" baseline="3000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-1</a:t>
                </a:r>
                <a:r>
                  <a:rPr lang="en-US" altLang="en-US" sz="900" b="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）</a:t>
                </a:r>
                <a:endParaRPr lang="en-US" altLang="zh-CN" sz="900" b="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  <a:latin typeface="Times New Roman" panose="02020603050405020304" charset="0"/>
                  <a:ea typeface="宋体" panose="02010600030101010101" pitchFamily="7" charset="-122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0" vertOverflow="ellipsis" vert="horz" wrap="square" anchor="ctr" anchorCtr="1"/>
            <a:lstStyle/>
            <a:p>
              <a:pPr defTabSz="914400">
                <a:defRPr lang="zh-CN" sz="900" b="1" i="0" u="none" strike="noStrike" kern="1200" cap="none" spc="0" normalizeH="0" baseline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  <a:latin typeface="Times New Roman" panose="02020603050405020304" charset="0"/>
                  <a:ea typeface="宋体" panose="02010600030101010101" pitchFamily="7" charset="-122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Times New Roman" panose="02020603050405020304" charset="0"/>
                <a:ea typeface="宋体" panose="02010600030101010101" pitchFamily="7" charset="-122"/>
                <a:cs typeface="+mn-cs"/>
              </a:defRPr>
            </a:pPr>
            <a:endParaRPr lang="zh-CN"/>
          </a:p>
        </c:txPr>
        <c:crossAx val="312653696"/>
        <c:crosses val="autoZero"/>
        <c:crossBetween val="midCat"/>
        <c:majorUnit val="100"/>
      </c:valAx>
      <c:valAx>
        <c:axId val="312653696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  <a:cs typeface="+mn-cs"/>
                  </a:defRPr>
                </a:pPr>
                <a:r>
                  <a:rPr lang="en-US" altLang="en-US" sz="900" b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</a:rPr>
                  <a:t>Absorbance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 defTabSz="914400">
                <a:defRPr lang="zh-CN" sz="900" b="1" i="0" u="none" strike="noStrike" kern="1200" cap="none" spc="0" normalizeH="0" baseline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  <a:latin typeface="Times New Roman" panose="02020603050405020304" charset="0"/>
                  <a:ea typeface="宋体" panose="02010600030101010101" pitchFamily="7" charset="-122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Times New Roman" panose="02020603050405020304" charset="0"/>
                <a:ea typeface="宋体" panose="02010600030101010101" pitchFamily="7" charset="-122"/>
                <a:cs typeface="+mn-cs"/>
              </a:defRPr>
            </a:pPr>
            <a:endParaRPr lang="zh-CN"/>
          </a:p>
        </c:txPr>
        <c:crossAx val="312652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lang="zh-CN" sz="900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Times New Roman" panose="02020603050405020304" charset="0"/>
          <a:ea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47082767978298"/>
          <c:y val="0.114880144730891"/>
          <c:w val="0.680777928539123"/>
          <c:h val="0.68213478064224298"/>
        </c:manualLayout>
      </c:layout>
      <c:scatterChart>
        <c:scatterStyle val="lineMarker"/>
        <c:varyColors val="0"/>
        <c:ser>
          <c:idx val="0"/>
          <c:order val="0"/>
          <c:spPr>
            <a:ln w="1905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tx1">
                  <a:lumMod val="85000"/>
                  <a:lumOff val="15000"/>
                </a:schemeClr>
              </a:solidFill>
              <a:ln w="0" cap="flat" cmpd="sng" algn="ctr">
                <a:solidFill>
                  <a:schemeClr val="tx1"/>
                </a:solidFill>
                <a:prstDash val="solid"/>
                <a:round/>
              </a:ln>
              <a:effectLst/>
            </c:spPr>
          </c:marker>
          <c:trendline>
            <c:spPr>
              <a:ln w="12700" cap="flat" cmpd="sng" algn="ctr">
                <a:solidFill>
                  <a:schemeClr val="tx1"/>
                </a:solidFill>
                <a:prstDash val="solid"/>
                <a:round/>
                <a:headEnd type="none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"/>
                  <c:y val="-4.0540540540540501E-2"/>
                </c:manualLayout>
              </c:layout>
              <c:tx>
                <c:rich>
                  <a:bodyPr rot="0" spcFirstLastPara="0" vertOverflow="ellipsis" vert="horz" wrap="square" anchor="ctr" anchorCtr="1"/>
                  <a:lstStyle/>
                  <a:p>
                    <a:pPr>
                      <a:defRPr lang="zh-CN" sz="900" b="0" i="0" u="none" strike="noStrike" kern="1200" cap="none" spc="0" normalizeH="0" baseline="0">
                        <a:solidFill>
                          <a:schemeClr val="tx1"/>
                        </a:solidFill>
                        <a:uFill>
                          <a:solidFill>
                            <a:schemeClr val="tx1"/>
                          </a:solidFill>
                        </a:uFill>
                        <a:latin typeface="Times New Roman" panose="02020603050405020304" charset="0"/>
                        <a:ea typeface="宋体" panose="02010600030101010101" pitchFamily="7" charset="-122"/>
                        <a:cs typeface="+mn-cs"/>
                      </a:defRPr>
                    </a:pPr>
                    <a:r>
                      <a:rPr lang="en-US" sz="1000" b="0" i="0" u="none" strike="noStrike" cap="none" normalizeH="0" baseline="0">
                        <a:solidFill>
                          <a:srgbClr val="000000"/>
                        </a:solidFill>
                        <a:uFill>
                          <a:solidFill>
                            <a:schemeClr val="tx1"/>
                          </a:solidFill>
                        </a:u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rPr>
                      <a:t>y = 193.91x + 2.9119</a:t>
                    </a:r>
                    <a:br>
                      <a:rPr lang="en-US" sz="1000" b="0" i="0" u="none" strike="noStrike" cap="none" normalizeH="0" baseline="0">
                        <a:solidFill>
                          <a:srgbClr val="000000"/>
                        </a:solidFill>
                        <a:uFill>
                          <a:solidFill>
                            <a:schemeClr val="tx1"/>
                          </a:solidFill>
                        </a:u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rPr>
                    </a:br>
                    <a:r>
                      <a:rPr lang="en-US" sz="1000" b="0" i="0" u="none" strike="noStrike" cap="none" normalizeH="0" baseline="0">
                        <a:solidFill>
                          <a:srgbClr val="000000"/>
                        </a:solidFill>
                        <a:uFill>
                          <a:solidFill>
                            <a:schemeClr val="tx1"/>
                          </a:solidFill>
                        </a:u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rPr>
                      <a:t>R</a:t>
                    </a:r>
                    <a:r>
                      <a:rPr lang="en-US" sz="1000" b="0" i="0" u="none" strike="noStrike" cap="none" normalizeH="0" baseline="30000">
                        <a:solidFill>
                          <a:srgbClr val="000000"/>
                        </a:solidFill>
                        <a:uFill>
                          <a:solidFill>
                            <a:schemeClr val="tx1"/>
                          </a:solidFill>
                        </a:u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rPr>
                      <a:t>2</a:t>
                    </a:r>
                    <a:r>
                      <a:rPr lang="en-US" sz="1000" b="0" i="0" u="none" strike="noStrike" cap="none" normalizeH="0" baseline="0">
                        <a:solidFill>
                          <a:srgbClr val="000000"/>
                        </a:solidFill>
                        <a:uFill>
                          <a:solidFill>
                            <a:schemeClr val="tx1"/>
                          </a:solidFill>
                        </a:uFill>
                        <a:latin typeface="宋体" panose="02010600030101010101" pitchFamily="7" charset="-122"/>
                        <a:ea typeface="宋体" panose="02010600030101010101" pitchFamily="7" charset="-122"/>
                        <a:cs typeface="宋体" panose="02010600030101010101" pitchFamily="7" charset="-122"/>
                      </a:rPr>
                      <a:t> = 0.9903</a:t>
                    </a:r>
                    <a:endParaRPr lang="en-US" sz="1200" b="0" i="0" u="none" strike="noStrike" cap="none" normalizeH="0" baseline="0">
                      <a:solidFill>
                        <a:srgbClr val="000000"/>
                      </a:solidFill>
                      <a:uFill>
                        <a:solidFill>
                          <a:schemeClr val="tx1"/>
                        </a:solidFill>
                      </a:uFill>
                      <a:latin typeface="宋体" panose="02010600030101010101" pitchFamily="7" charset="-122"/>
                      <a:ea typeface="宋体" panose="02010600030101010101" pitchFamily="7" charset="-122"/>
                      <a:cs typeface="宋体" panose="02010600030101010101" pitchFamily="7" charset="-122"/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</c:trendlineLbl>
          </c:trendline>
          <c:xVal>
            <c:numRef>
              <c:f>[1]葡萄糖标曲!$A$3:$A$8</c:f>
              <c:numCache>
                <c:formatCode>General</c:formatCode>
                <c:ptCount val="6"/>
                <c:pt idx="0">
                  <c:v>0</c:v>
                </c:pt>
                <c:pt idx="1">
                  <c:v>5.6000000000000001E-2</c:v>
                </c:pt>
                <c:pt idx="2">
                  <c:v>0.21199999999999999</c:v>
                </c:pt>
                <c:pt idx="3">
                  <c:v>0.29699999999999999</c:v>
                </c:pt>
                <c:pt idx="4">
                  <c:v>0.40100000000000002</c:v>
                </c:pt>
                <c:pt idx="5">
                  <c:v>0.49099999999999999</c:v>
                </c:pt>
              </c:numCache>
            </c:numRef>
          </c:xVal>
          <c:yVal>
            <c:numRef>
              <c:f>[1]葡萄糖标曲!$B$3:$B$8</c:f>
              <c:numCache>
                <c:formatCode>General</c:formatCode>
                <c:ptCount val="6"/>
                <c:pt idx="0">
                  <c:v>0</c:v>
                </c:pt>
                <c:pt idx="1">
                  <c:v>20</c:v>
                </c:pt>
                <c:pt idx="2">
                  <c:v>40</c:v>
                </c:pt>
                <c:pt idx="3">
                  <c:v>60</c:v>
                </c:pt>
                <c:pt idx="4">
                  <c:v>80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7E-4DD9-B7F3-E7683AFBA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7615196"/>
        <c:axId val="38623122"/>
      </c:scatterChart>
      <c:valAx>
        <c:axId val="35761519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  <a:cs typeface="+mn-cs"/>
                  </a:defRPr>
                </a:pPr>
                <a:r>
                  <a:rPr lang="en-US" altLang="en-US" sz="1000" b="0" i="0" u="none" strike="noStrike" cap="none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  <a:cs typeface="宋体" panose="02010600030101010101" pitchFamily="7" charset="-122"/>
                  </a:rPr>
                  <a:t>Absorbance</a:t>
                </a:r>
                <a:endParaRPr lang="en-US" altLang="zh-CN" sz="1200" b="0" i="0" u="none" strike="noStrike" cap="none" normalizeH="0" baseline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  <a:latin typeface="Times New Roman" panose="02020603050405020304" charset="0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Times New Roman" panose="02020603050405020304" charset="0"/>
                <a:ea typeface="宋体" panose="02010600030101010101" pitchFamily="7" charset="-122"/>
                <a:cs typeface="+mn-cs"/>
              </a:defRPr>
            </a:pPr>
            <a:endParaRPr lang="zh-CN"/>
          </a:p>
        </c:txPr>
        <c:crossAx val="38623122"/>
        <c:crosses val="autoZero"/>
        <c:crossBetween val="midCat"/>
      </c:valAx>
      <c:valAx>
        <c:axId val="38623122"/>
        <c:scaling>
          <c:orientation val="minMax"/>
        </c:scaling>
        <c:delete val="0"/>
        <c:axPos val="l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宋体" panose="02010600030101010101" pitchFamily="7" charset="-122"/>
                    <a:cs typeface="+mn-cs"/>
                  </a:defRPr>
                </a:pPr>
                <a:r>
                  <a:rPr lang="en-US" altLang="zh-CN" sz="1000" b="0" i="0" u="none" strike="noStrike" cap="none" normalizeH="0" baseline="0">
                    <a:solidFill>
                      <a:srgbClr val="000000"/>
                    </a:solidFill>
                    <a:uFill>
                      <a:solidFill>
                        <a:schemeClr val="tx1"/>
                      </a:solidFill>
                    </a:uFill>
                    <a:latin typeface="Times New Roman" panose="02020603050405020304" charset="0"/>
                    <a:ea typeface="Times New Roman" panose="02020603050405020304" charset="0"/>
                    <a:cs typeface="Times New Roman" panose="02020603050405020304" charset="0"/>
                  </a:rPr>
                  <a:t>The Count of Soluble sugar</a:t>
                </a:r>
                <a:r>
                  <a:rPr lang="en-US" altLang="en-US" sz="1000" b="0" i="0" u="none" strike="noStrike" cap="none" normalizeH="0" baseline="0">
                    <a:solidFill>
                      <a:srgbClr val="000000"/>
                    </a:solidFill>
                    <a:uFill>
                      <a:solidFill>
                        <a:schemeClr val="tx1"/>
                      </a:solidFill>
                    </a:u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</a:t>
                </a:r>
                <a:r>
                  <a:rPr lang="el-GR" altLang="en-US" sz="1000" b="0" i="0" u="none" strike="noStrike" cap="none" normalizeH="0" baseline="0">
                    <a:solidFill>
                      <a:srgbClr val="000000"/>
                    </a:solidFill>
                    <a:uFill>
                      <a:solidFill>
                        <a:schemeClr val="tx1"/>
                      </a:solidFill>
                    </a:u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μ</a:t>
                </a:r>
                <a:r>
                  <a:rPr lang="en-US" altLang="en-US" sz="1000" b="0" i="0" u="none" strike="noStrike" cap="none" normalizeH="0" baseline="0">
                    <a:solidFill>
                      <a:srgbClr val="000000"/>
                    </a:solidFill>
                    <a:uFill>
                      <a:solidFill>
                        <a:schemeClr val="tx1"/>
                      </a:solidFill>
                    </a:u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g）</a:t>
                </a:r>
                <a:endParaRPr lang="en-US" altLang="zh-CN" sz="1200" b="0" i="0" u="none" strike="noStrike" cap="none" normalizeH="0" baseline="0">
                  <a:solidFill>
                    <a:srgbClr val="000000"/>
                  </a:solidFill>
                  <a:uFill>
                    <a:solidFill>
                      <a:schemeClr val="tx1"/>
                    </a:solidFill>
                  </a:u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4.7796934865900399E-2"/>
              <c:y val="0.11182729044892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Times New Roman" panose="02020603050405020304" charset="0"/>
                <a:ea typeface="宋体" panose="02010600030101010101" pitchFamily="7" charset="-122"/>
                <a:cs typeface="+mn-cs"/>
              </a:defRPr>
            </a:pPr>
            <a:endParaRPr lang="zh-CN"/>
          </a:p>
        </c:txPr>
        <c:crossAx val="3576151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 wrap="square"/>
    <a:lstStyle/>
    <a:p>
      <a:pPr>
        <a:defRPr lang="zh-CN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Times New Roman" panose="02020603050405020304" charset="0"/>
          <a:ea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804862</xdr:colOff>
      <xdr:row>0</xdr:row>
      <xdr:rowOff>100647</xdr:rowOff>
    </xdr:from>
    <xdr:to>
      <xdr:col>6</xdr:col>
      <xdr:colOff>260032</xdr:colOff>
      <xdr:row>16</xdr:row>
      <xdr:rowOff>136842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77470</xdr:rowOff>
    </xdr:from>
    <xdr:to>
      <xdr:col>5</xdr:col>
      <xdr:colOff>598170</xdr:colOff>
      <xdr:row>14</xdr:row>
      <xdr:rowOff>142240</xdr:rowOff>
    </xdr:to>
    <xdr:graphicFrame macro="">
      <xdr:nvGraphicFramePr>
        <xdr:cNvPr id="4" name="图表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3454;&#39564;&#25968;&#25454;2017&#33457;&#38738;&#32032;\&#24352;&#29790;&#26480;&#35770;&#25991;&#25152;&#38656;&#25968;&#25454;\&#21487;&#28342;&#24615;&#319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葡萄糖标曲"/>
      <sheetName val="20180130错误"/>
      <sheetName val="20180309"/>
      <sheetName val="Sheet1"/>
      <sheetName val="可溶糖含量"/>
      <sheetName val="最终图表"/>
    </sheetNames>
    <sheetDataSet>
      <sheetData sheetId="0">
        <row r="3">
          <cell r="A3">
            <v>0</v>
          </cell>
          <cell r="B3">
            <v>0</v>
          </cell>
        </row>
        <row r="4">
          <cell r="A4">
            <v>5.6000000000000001E-2</v>
          </cell>
          <cell r="B4">
            <v>20</v>
          </cell>
        </row>
        <row r="5">
          <cell r="A5">
            <v>0.21199999999999999</v>
          </cell>
          <cell r="B5">
            <v>40</v>
          </cell>
        </row>
        <row r="6">
          <cell r="A6">
            <v>0.29699999999999999</v>
          </cell>
          <cell r="B6">
            <v>60</v>
          </cell>
        </row>
        <row r="7">
          <cell r="A7">
            <v>0.40100000000000002</v>
          </cell>
          <cell r="B7">
            <v>80</v>
          </cell>
        </row>
        <row r="8">
          <cell r="A8">
            <v>0.49099999999999999</v>
          </cell>
          <cell r="B8">
            <v>100</v>
          </cell>
        </row>
      </sheetData>
      <sheetData sheetId="1"/>
      <sheetData sheetId="2"/>
      <sheetData sheetId="3"/>
      <sheetData sheetId="4">
        <row r="41">
          <cell r="F41" t="str">
            <v>苗期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2"/>
  <sheetViews>
    <sheetView tabSelected="1" topLeftCell="C13" workbookViewId="0">
      <selection activeCell="B41" sqref="B41"/>
    </sheetView>
  </sheetViews>
  <sheetFormatPr defaultColWidth="9" defaultRowHeight="13.5" x14ac:dyDescent="0.3"/>
  <cols>
    <col min="2" max="2" width="20.33203125" customWidth="1"/>
    <col min="3" max="3" width="12.86328125" customWidth="1"/>
    <col min="4" max="4" width="18.73046875" customWidth="1"/>
    <col min="5" max="8" width="12.59765625"/>
    <col min="11" max="11" width="12.59765625" style="11"/>
    <col min="12" max="12" width="15.86328125" customWidth="1"/>
    <col min="13" max="13" width="11.86328125" customWidth="1"/>
    <col min="14" max="14" width="14.53125" customWidth="1"/>
  </cols>
  <sheetData>
    <row r="1" spans="1:15" x14ac:dyDescent="0.3">
      <c r="A1" s="21" t="s">
        <v>14</v>
      </c>
      <c r="B1" s="12"/>
    </row>
    <row r="3" spans="1:15" ht="16.5" x14ac:dyDescent="0.3">
      <c r="B3" s="22" t="s">
        <v>18</v>
      </c>
      <c r="C3" s="14" t="s">
        <v>4</v>
      </c>
    </row>
    <row r="4" spans="1:15" x14ac:dyDescent="0.3">
      <c r="B4">
        <v>10</v>
      </c>
      <c r="C4">
        <v>0.107</v>
      </c>
      <c r="N4" s="13"/>
      <c r="O4" s="14"/>
    </row>
    <row r="5" spans="1:15" x14ac:dyDescent="0.3">
      <c r="B5">
        <v>20</v>
      </c>
      <c r="C5">
        <v>0.11799999999999999</v>
      </c>
    </row>
    <row r="6" spans="1:15" x14ac:dyDescent="0.3">
      <c r="B6">
        <v>40</v>
      </c>
      <c r="C6">
        <v>0.14000000000000001</v>
      </c>
    </row>
    <row r="7" spans="1:15" x14ac:dyDescent="0.3">
      <c r="B7">
        <v>70</v>
      </c>
      <c r="C7">
        <v>0.191</v>
      </c>
    </row>
    <row r="8" spans="1:15" x14ac:dyDescent="0.3">
      <c r="B8">
        <v>150</v>
      </c>
      <c r="C8">
        <v>0.25</v>
      </c>
    </row>
    <row r="9" spans="1:15" x14ac:dyDescent="0.3">
      <c r="B9">
        <v>200</v>
      </c>
      <c r="C9">
        <v>0.316</v>
      </c>
    </row>
    <row r="10" spans="1:15" x14ac:dyDescent="0.3">
      <c r="B10">
        <v>250</v>
      </c>
      <c r="C10">
        <v>0.38700000000000001</v>
      </c>
    </row>
    <row r="11" spans="1:15" x14ac:dyDescent="0.3">
      <c r="B11">
        <v>300</v>
      </c>
      <c r="C11">
        <v>0.42299999999999999</v>
      </c>
    </row>
    <row r="12" spans="1:15" x14ac:dyDescent="0.3">
      <c r="B12">
        <v>350</v>
      </c>
      <c r="C12">
        <v>0.49099999999999999</v>
      </c>
    </row>
    <row r="13" spans="1:15" x14ac:dyDescent="0.3">
      <c r="B13">
        <v>400</v>
      </c>
      <c r="C13">
        <v>0.52100000000000002</v>
      </c>
    </row>
    <row r="14" spans="1:15" x14ac:dyDescent="0.3">
      <c r="B14">
        <v>500</v>
      </c>
      <c r="C14">
        <v>0.624</v>
      </c>
    </row>
    <row r="19" spans="2:14" x14ac:dyDescent="0.3">
      <c r="B19" s="22"/>
    </row>
    <row r="20" spans="2:14" x14ac:dyDescent="0.3">
      <c r="B20" s="22" t="s">
        <v>11</v>
      </c>
      <c r="K20" s="26" t="s">
        <v>20</v>
      </c>
      <c r="L20" s="27"/>
      <c r="M20" s="27"/>
      <c r="N20" s="27"/>
    </row>
    <row r="21" spans="2:14" ht="16.5" x14ac:dyDescent="0.3">
      <c r="B21" s="22" t="s">
        <v>15</v>
      </c>
      <c r="C21" s="14" t="s">
        <v>4</v>
      </c>
      <c r="D21" s="23" t="s">
        <v>19</v>
      </c>
      <c r="E21" t="s">
        <v>16</v>
      </c>
      <c r="F21" s="22" t="s">
        <v>17</v>
      </c>
      <c r="G21" s="1" t="s">
        <v>3</v>
      </c>
      <c r="K21" s="27"/>
      <c r="L21" s="27"/>
      <c r="M21" s="27"/>
      <c r="N21" s="27"/>
    </row>
    <row r="22" spans="2:14" x14ac:dyDescent="0.3">
      <c r="B22" s="22" t="s">
        <v>24</v>
      </c>
      <c r="C22" s="15">
        <v>0.215</v>
      </c>
      <c r="D22">
        <v>102.363636363636</v>
      </c>
      <c r="E22">
        <v>0.34121212121212002</v>
      </c>
    </row>
    <row r="23" spans="2:14" ht="16.5" x14ac:dyDescent="0.3">
      <c r="B23" s="22" t="s">
        <v>25</v>
      </c>
      <c r="C23">
        <v>0.19800000000000001</v>
      </c>
      <c r="D23">
        <v>86.909090909090907</v>
      </c>
      <c r="E23">
        <v>0.28969696969697001</v>
      </c>
      <c r="K23" s="11" t="s">
        <v>5</v>
      </c>
      <c r="L23" s="22" t="s">
        <v>21</v>
      </c>
      <c r="M23" s="22" t="s">
        <v>22</v>
      </c>
      <c r="N23" s="22" t="s">
        <v>23</v>
      </c>
    </row>
    <row r="24" spans="2:14" x14ac:dyDescent="0.3">
      <c r="B24" s="22" t="s">
        <v>26</v>
      </c>
      <c r="C24">
        <v>0.19700000000000001</v>
      </c>
      <c r="D24">
        <v>86</v>
      </c>
      <c r="E24">
        <v>0.28666666666666701</v>
      </c>
      <c r="F24">
        <f>AVERAGE(E22:E24)</f>
        <v>0.30585858585858566</v>
      </c>
      <c r="G24">
        <f>STDEV(E22:E24)</f>
        <v>3.065452708180421E-2</v>
      </c>
    </row>
    <row r="25" spans="2:14" x14ac:dyDescent="0.3">
      <c r="B25" t="s">
        <v>0</v>
      </c>
      <c r="C25">
        <v>0.152</v>
      </c>
      <c r="D25">
        <v>45.090909090909101</v>
      </c>
      <c r="E25">
        <v>0.15030303030302999</v>
      </c>
    </row>
    <row r="26" spans="2:14" x14ac:dyDescent="0.3">
      <c r="B26" t="s">
        <v>1</v>
      </c>
      <c r="C26">
        <v>0.14499999999999999</v>
      </c>
      <c r="D26">
        <v>38.727272727272698</v>
      </c>
      <c r="E26">
        <v>0.12909090909090901</v>
      </c>
    </row>
    <row r="27" spans="2:14" x14ac:dyDescent="0.3">
      <c r="B27" t="s">
        <v>2</v>
      </c>
      <c r="C27">
        <v>0.16</v>
      </c>
      <c r="D27">
        <v>52.363636363636402</v>
      </c>
      <c r="E27">
        <v>0.174545454545455</v>
      </c>
      <c r="F27">
        <f>AVERAGE(E25:E27)</f>
        <v>0.15131313131313132</v>
      </c>
      <c r="G27">
        <f>STDEV(E25:E27)</f>
        <v>2.2744101513531154E-2</v>
      </c>
    </row>
    <row r="30" spans="2:14" x14ac:dyDescent="0.3">
      <c r="B30" s="22" t="s">
        <v>10</v>
      </c>
      <c r="C30" s="22" t="s">
        <v>27</v>
      </c>
    </row>
    <row r="31" spans="2:14" ht="16.5" x14ac:dyDescent="0.3">
      <c r="B31" s="22" t="s">
        <v>15</v>
      </c>
      <c r="C31" s="14" t="s">
        <v>4</v>
      </c>
      <c r="D31" s="23" t="s">
        <v>19</v>
      </c>
      <c r="E31" t="s">
        <v>16</v>
      </c>
      <c r="F31" s="22" t="s">
        <v>17</v>
      </c>
      <c r="G31" s="1" t="s">
        <v>3</v>
      </c>
    </row>
    <row r="32" spans="2:14" x14ac:dyDescent="0.3">
      <c r="B32" s="22" t="s">
        <v>28</v>
      </c>
      <c r="C32">
        <v>0.36299999999999999</v>
      </c>
      <c r="D32">
        <v>236.90909090909099</v>
      </c>
      <c r="E32">
        <v>3.94848484848485</v>
      </c>
    </row>
    <row r="33" spans="2:14" x14ac:dyDescent="0.3">
      <c r="B33" s="22" t="s">
        <v>29</v>
      </c>
      <c r="C33">
        <v>0.35199999999999998</v>
      </c>
      <c r="D33">
        <v>226.90909090909099</v>
      </c>
      <c r="E33">
        <v>3.78181818181818</v>
      </c>
    </row>
    <row r="34" spans="2:14" x14ac:dyDescent="0.3">
      <c r="B34" s="22" t="s">
        <v>30</v>
      </c>
      <c r="C34">
        <v>0.36699999999999999</v>
      </c>
      <c r="D34">
        <v>240.54545454545499</v>
      </c>
      <c r="E34">
        <v>4.0090909090909204</v>
      </c>
      <c r="F34">
        <f>AVERAGE(E32:E34)</f>
        <v>3.9131313131313168</v>
      </c>
      <c r="G34">
        <f>STDEV(E32:E34)</f>
        <v>0.117688688865976</v>
      </c>
    </row>
    <row r="35" spans="2:14" x14ac:dyDescent="0.3">
      <c r="B35" t="s">
        <v>0</v>
      </c>
      <c r="C35">
        <v>0.38400000000000001</v>
      </c>
      <c r="D35">
        <v>256</v>
      </c>
      <c r="E35">
        <v>0.85333333333333306</v>
      </c>
    </row>
    <row r="36" spans="2:14" x14ac:dyDescent="0.3">
      <c r="B36" t="s">
        <v>1</v>
      </c>
      <c r="C36">
        <v>0.34699999999999998</v>
      </c>
      <c r="D36">
        <v>222.363636363636</v>
      </c>
      <c r="E36">
        <v>0.74121212121211999</v>
      </c>
    </row>
    <row r="37" spans="2:14" x14ac:dyDescent="0.3">
      <c r="B37" t="s">
        <v>2</v>
      </c>
      <c r="C37">
        <v>0.35799999999999998</v>
      </c>
      <c r="D37">
        <v>232.363636363636</v>
      </c>
      <c r="E37">
        <v>0.77454545454545298</v>
      </c>
      <c r="F37">
        <f>AVERAGE(E35:E37)</f>
        <v>0.78969696969696868</v>
      </c>
      <c r="G37">
        <f>STDEV(E35:E37)</f>
        <v>5.7575757575758148E-2</v>
      </c>
    </row>
    <row r="45" spans="2:14" x14ac:dyDescent="0.3">
      <c r="J45" s="11"/>
      <c r="K45"/>
    </row>
    <row r="46" spans="2:14" x14ac:dyDescent="0.3">
      <c r="J46" s="11"/>
      <c r="K46"/>
    </row>
    <row r="47" spans="2:14" ht="15.75" x14ac:dyDescent="0.3">
      <c r="H47" s="1"/>
      <c r="J47" s="11"/>
      <c r="K47"/>
    </row>
    <row r="48" spans="2:14" x14ac:dyDescent="0.3">
      <c r="J48" s="11"/>
      <c r="K48"/>
      <c r="L48" s="11"/>
      <c r="N48" s="11"/>
    </row>
    <row r="49" spans="8:14" x14ac:dyDescent="0.3">
      <c r="J49" s="11"/>
      <c r="K49"/>
    </row>
    <row r="50" spans="8:14" x14ac:dyDescent="0.3">
      <c r="J50" s="11"/>
      <c r="K50"/>
    </row>
    <row r="51" spans="8:14" x14ac:dyDescent="0.3">
      <c r="J51" s="11"/>
      <c r="K51"/>
    </row>
    <row r="52" spans="8:14" x14ac:dyDescent="0.3">
      <c r="J52" s="11"/>
      <c r="K52"/>
      <c r="L52" s="11"/>
      <c r="N52" s="11"/>
    </row>
    <row r="53" spans="8:14" x14ac:dyDescent="0.3">
      <c r="J53" s="11"/>
      <c r="K53"/>
    </row>
    <row r="54" spans="8:14" x14ac:dyDescent="0.3">
      <c r="J54" s="11"/>
      <c r="K54"/>
    </row>
    <row r="55" spans="8:14" x14ac:dyDescent="0.3">
      <c r="J55" s="11"/>
      <c r="K55"/>
    </row>
    <row r="56" spans="8:14" x14ac:dyDescent="0.3">
      <c r="J56" s="11"/>
      <c r="K56"/>
      <c r="L56" s="11"/>
      <c r="N56" s="11"/>
    </row>
    <row r="57" spans="8:14" ht="15.75" x14ac:dyDescent="0.3">
      <c r="H57" s="1"/>
      <c r="J57" s="11"/>
      <c r="K57"/>
    </row>
    <row r="58" spans="8:14" x14ac:dyDescent="0.3">
      <c r="J58" s="11"/>
      <c r="K58"/>
    </row>
    <row r="59" spans="8:14" x14ac:dyDescent="0.3">
      <c r="J59" s="11"/>
      <c r="K59"/>
    </row>
    <row r="60" spans="8:14" x14ac:dyDescent="0.3">
      <c r="J60" s="11"/>
      <c r="K60"/>
      <c r="L60" s="11"/>
      <c r="N60" s="11"/>
    </row>
    <row r="61" spans="8:14" x14ac:dyDescent="0.3">
      <c r="J61" s="11"/>
      <c r="K61"/>
    </row>
    <row r="66" spans="4:13" x14ac:dyDescent="0.3">
      <c r="K66" s="11" t="s">
        <v>6</v>
      </c>
    </row>
    <row r="69" spans="4:13" x14ac:dyDescent="0.3">
      <c r="D69" s="16"/>
      <c r="E69" s="16"/>
      <c r="F69" s="16"/>
      <c r="G69" s="16"/>
      <c r="H69" s="16"/>
      <c r="I69" s="16"/>
      <c r="J69" s="16"/>
      <c r="K69" s="16"/>
      <c r="L69" s="16"/>
      <c r="M69" s="16"/>
    </row>
    <row r="70" spans="4:13" x14ac:dyDescent="0.3">
      <c r="D70" s="16"/>
      <c r="E70" s="16"/>
      <c r="F70" s="16"/>
      <c r="G70" s="16"/>
      <c r="H70" s="16"/>
      <c r="I70" s="16"/>
      <c r="J70" s="16"/>
      <c r="K70" s="16"/>
      <c r="L70" s="16"/>
      <c r="M70" s="16"/>
    </row>
    <row r="71" spans="4:13" x14ac:dyDescent="0.3">
      <c r="D71" s="16"/>
      <c r="E71" s="16"/>
      <c r="F71" s="16"/>
      <c r="G71" s="16"/>
      <c r="H71" s="16"/>
      <c r="I71" s="16"/>
      <c r="J71" s="16"/>
      <c r="K71" s="16"/>
      <c r="L71" s="16"/>
      <c r="M71" s="16"/>
    </row>
    <row r="72" spans="4:13" x14ac:dyDescent="0.3">
      <c r="D72" s="16"/>
      <c r="E72" s="16"/>
      <c r="F72" s="16"/>
      <c r="G72" s="20"/>
      <c r="H72" s="20"/>
      <c r="I72" s="20"/>
      <c r="J72" s="20"/>
      <c r="K72" s="20"/>
      <c r="L72" s="16"/>
      <c r="M72" s="16"/>
    </row>
    <row r="73" spans="4:13" x14ac:dyDescent="0.3">
      <c r="D73" s="16"/>
      <c r="E73" s="16"/>
      <c r="F73" s="16"/>
      <c r="G73" s="17"/>
      <c r="H73" s="17"/>
      <c r="I73" s="17"/>
      <c r="J73" s="17"/>
      <c r="K73" s="17"/>
      <c r="L73" s="16"/>
      <c r="M73" s="16"/>
    </row>
    <row r="74" spans="4:13" x14ac:dyDescent="0.3">
      <c r="D74" s="16"/>
      <c r="E74" s="16"/>
      <c r="F74" s="16"/>
      <c r="G74" s="17"/>
      <c r="H74" s="17"/>
      <c r="I74" s="17"/>
      <c r="J74" s="17"/>
      <c r="K74" s="17"/>
      <c r="L74" s="16"/>
      <c r="M74" s="16"/>
    </row>
    <row r="75" spans="4:13" x14ac:dyDescent="0.3">
      <c r="D75" s="16"/>
      <c r="E75" s="16"/>
      <c r="F75" s="16"/>
      <c r="G75" s="16"/>
      <c r="H75" s="16"/>
      <c r="I75" s="16"/>
      <c r="J75" s="16"/>
      <c r="K75" s="16"/>
      <c r="L75" s="16"/>
      <c r="M75" s="16"/>
    </row>
    <row r="76" spans="4:13" x14ac:dyDescent="0.3">
      <c r="D76" s="16"/>
      <c r="E76" s="16"/>
      <c r="F76" s="16"/>
      <c r="G76" s="16"/>
      <c r="H76" s="16"/>
      <c r="I76" s="16"/>
      <c r="J76" s="16"/>
      <c r="K76" s="16"/>
      <c r="L76" s="16"/>
      <c r="M76" s="16"/>
    </row>
    <row r="77" spans="4:13" x14ac:dyDescent="0.3">
      <c r="D77" s="16"/>
      <c r="E77" s="16"/>
      <c r="F77" s="16"/>
      <c r="G77" s="16"/>
      <c r="H77" s="16"/>
      <c r="I77" s="16"/>
      <c r="J77" s="16"/>
      <c r="K77" s="16"/>
      <c r="L77" s="16"/>
      <c r="M77" s="16"/>
    </row>
    <row r="78" spans="4:13" x14ac:dyDescent="0.3">
      <c r="D78" s="16"/>
      <c r="E78" s="16"/>
      <c r="F78" s="16"/>
      <c r="G78" s="20"/>
      <c r="H78" s="20"/>
      <c r="I78" s="20"/>
      <c r="J78" s="20"/>
      <c r="K78" s="20"/>
      <c r="L78" s="20"/>
      <c r="M78" s="20"/>
    </row>
    <row r="79" spans="4:13" x14ac:dyDescent="0.3">
      <c r="D79" s="16"/>
      <c r="E79" s="16"/>
      <c r="F79" s="16"/>
      <c r="G79" s="17"/>
      <c r="H79" s="17"/>
      <c r="I79" s="17"/>
      <c r="J79" s="17"/>
      <c r="K79" s="17"/>
      <c r="L79" s="17"/>
      <c r="M79" s="17"/>
    </row>
    <row r="80" spans="4:13" x14ac:dyDescent="0.3">
      <c r="D80" s="16"/>
      <c r="E80" s="16"/>
      <c r="F80" s="16"/>
      <c r="G80" s="17"/>
      <c r="H80" s="17"/>
      <c r="I80" s="17"/>
      <c r="J80" s="17"/>
      <c r="K80" s="17"/>
      <c r="L80" s="17"/>
      <c r="M80" s="17"/>
    </row>
    <row r="81" spans="4:13" x14ac:dyDescent="0.3">
      <c r="D81" s="16"/>
      <c r="E81" s="16"/>
      <c r="F81" s="16"/>
      <c r="G81" s="17"/>
      <c r="H81" s="17"/>
      <c r="I81" s="17"/>
      <c r="J81" s="17"/>
      <c r="K81" s="17"/>
      <c r="L81" s="17"/>
      <c r="M81" s="17"/>
    </row>
    <row r="82" spans="4:13" x14ac:dyDescent="0.3">
      <c r="D82" s="16"/>
      <c r="E82" s="16"/>
      <c r="F82" s="16"/>
      <c r="G82" s="17"/>
      <c r="H82" s="17"/>
      <c r="I82" s="17"/>
      <c r="J82" s="17"/>
      <c r="K82" s="17"/>
      <c r="L82" s="17"/>
      <c r="M82" s="17"/>
    </row>
  </sheetData>
  <mergeCells count="1">
    <mergeCell ref="K20:N21"/>
  </mergeCells>
  <phoneticPr fontId="6" type="noConversion"/>
  <pageMargins left="0.75" right="0.75" top="1" bottom="1" header="0.51180555555555596" footer="0.51180555555555596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1"/>
  <sheetViews>
    <sheetView workbookViewId="0">
      <selection activeCell="J19" sqref="J19"/>
    </sheetView>
  </sheetViews>
  <sheetFormatPr defaultColWidth="9" defaultRowHeight="15.75" x14ac:dyDescent="0.3"/>
  <cols>
    <col min="1" max="1" width="15.265625" style="1" customWidth="1"/>
    <col min="2" max="13" width="12.59765625" style="1"/>
    <col min="14" max="16384" width="9" style="1"/>
  </cols>
  <sheetData>
    <row r="1" spans="1:2" x14ac:dyDescent="0.3">
      <c r="A1" s="1" t="s">
        <v>9</v>
      </c>
    </row>
    <row r="2" spans="1:2" x14ac:dyDescent="0.3">
      <c r="A2" s="1" t="s">
        <v>7</v>
      </c>
      <c r="B2" s="1" t="s">
        <v>8</v>
      </c>
    </row>
    <row r="3" spans="1:2" x14ac:dyDescent="0.3">
      <c r="A3" s="2">
        <v>0</v>
      </c>
      <c r="B3" s="2">
        <v>0</v>
      </c>
    </row>
    <row r="4" spans="1:2" x14ac:dyDescent="0.3">
      <c r="A4" s="2">
        <v>5.6000000000000001E-2</v>
      </c>
      <c r="B4" s="2">
        <v>20</v>
      </c>
    </row>
    <row r="5" spans="1:2" x14ac:dyDescent="0.3">
      <c r="A5" s="2">
        <v>0.21199999999999999</v>
      </c>
      <c r="B5" s="2">
        <v>40</v>
      </c>
    </row>
    <row r="6" spans="1:2" x14ac:dyDescent="0.3">
      <c r="A6" s="2">
        <v>0.29699999999999999</v>
      </c>
      <c r="B6" s="2">
        <v>60</v>
      </c>
    </row>
    <row r="7" spans="1:2" x14ac:dyDescent="0.3">
      <c r="A7" s="2">
        <v>0.40100000000000002</v>
      </c>
      <c r="B7" s="2">
        <v>80</v>
      </c>
    </row>
    <row r="8" spans="1:2" x14ac:dyDescent="0.3">
      <c r="A8" s="2">
        <v>0.49099999999999999</v>
      </c>
      <c r="B8" s="2">
        <v>100</v>
      </c>
    </row>
    <row r="9" spans="1:2" x14ac:dyDescent="0.3">
      <c r="A9" s="3"/>
      <c r="B9" s="3"/>
    </row>
    <row r="10" spans="1:2" x14ac:dyDescent="0.3">
      <c r="A10" s="3"/>
      <c r="B10" s="3"/>
    </row>
    <row r="11" spans="1:2" x14ac:dyDescent="0.3">
      <c r="A11" s="3"/>
      <c r="B11" s="3"/>
    </row>
    <row r="12" spans="1:2" x14ac:dyDescent="0.3">
      <c r="A12" s="3"/>
      <c r="B12" s="3"/>
    </row>
    <row r="13" spans="1:2" x14ac:dyDescent="0.3">
      <c r="A13" s="3"/>
      <c r="B13" s="3"/>
    </row>
    <row r="17" spans="1:10" x14ac:dyDescent="0.3">
      <c r="A17" s="6" t="s">
        <v>10</v>
      </c>
      <c r="B17" s="4" t="s">
        <v>7</v>
      </c>
      <c r="C17" s="4" t="s">
        <v>12</v>
      </c>
      <c r="D17" s="1" t="s">
        <v>13</v>
      </c>
      <c r="E17" s="1" t="s">
        <v>3</v>
      </c>
    </row>
    <row r="18" spans="1:10" x14ac:dyDescent="0.3">
      <c r="A18" s="7" t="s">
        <v>0</v>
      </c>
      <c r="B18" s="1">
        <v>1.6462000000000003</v>
      </c>
      <c r="C18" s="1">
        <f t="shared" ref="C18:C23" si="0">(1527.9*B18+2.2789)*10/(0.1*1*1000)</f>
        <v>251.75078800000006</v>
      </c>
    </row>
    <row r="19" spans="1:10" x14ac:dyDescent="0.3">
      <c r="A19" s="7" t="s">
        <v>1</v>
      </c>
      <c r="B19" s="1">
        <v>1.6502666666666661</v>
      </c>
      <c r="C19" s="1">
        <f t="shared" si="0"/>
        <v>252.37213399999993</v>
      </c>
      <c r="D19" s="1">
        <f>AVERAGE(C18:C20)</f>
        <v>253.38394333333335</v>
      </c>
      <c r="E19" s="1">
        <f>STDEV(C18:C20)</f>
        <v>2.3115787416537024</v>
      </c>
      <c r="I19" s="7"/>
      <c r="J19" s="24"/>
    </row>
    <row r="20" spans="1:10" x14ac:dyDescent="0.3">
      <c r="A20" s="7" t="s">
        <v>2</v>
      </c>
      <c r="B20" s="1">
        <v>1.6741999999999999</v>
      </c>
      <c r="C20" s="1">
        <f t="shared" si="0"/>
        <v>256.028908</v>
      </c>
      <c r="I20" s="7"/>
      <c r="J20" s="24"/>
    </row>
    <row r="21" spans="1:10" x14ac:dyDescent="0.3">
      <c r="A21" s="8" t="s">
        <v>24</v>
      </c>
      <c r="B21" s="1">
        <v>1.7860666666666662</v>
      </c>
      <c r="C21" s="1">
        <f t="shared" si="0"/>
        <v>273.12101599999988</v>
      </c>
      <c r="I21" s="18"/>
      <c r="J21" s="24"/>
    </row>
    <row r="22" spans="1:10" x14ac:dyDescent="0.3">
      <c r="A22" s="9" t="s">
        <v>25</v>
      </c>
      <c r="B22" s="5">
        <v>1.7170666666666663</v>
      </c>
      <c r="C22" s="5">
        <f t="shared" si="0"/>
        <v>262.57850599999989</v>
      </c>
      <c r="D22" s="1">
        <f>AVERAGE(C21:C23)</f>
        <v>268.03310899999991</v>
      </c>
      <c r="E22" s="1">
        <f>STDEV(C21:C23)</f>
        <v>5.2808123184162632</v>
      </c>
      <c r="I22" s="8"/>
      <c r="J22" s="24"/>
    </row>
    <row r="23" spans="1:10" x14ac:dyDescent="0.3">
      <c r="A23" s="9" t="s">
        <v>26</v>
      </c>
      <c r="B23" s="5">
        <v>1.7551666666666659</v>
      </c>
      <c r="C23" s="5">
        <f t="shared" si="0"/>
        <v>268.39980499999984</v>
      </c>
      <c r="I23" s="8"/>
      <c r="J23" s="24"/>
    </row>
    <row r="24" spans="1:10" x14ac:dyDescent="0.3">
      <c r="A24" s="10" t="s">
        <v>11</v>
      </c>
      <c r="B24" s="5" t="s">
        <v>7</v>
      </c>
      <c r="C24" s="4" t="s">
        <v>12</v>
      </c>
      <c r="D24" s="1" t="s">
        <v>13</v>
      </c>
      <c r="E24" s="1" t="s">
        <v>3</v>
      </c>
      <c r="I24" s="19"/>
      <c r="J24" s="24"/>
    </row>
    <row r="25" spans="1:10" x14ac:dyDescent="0.3">
      <c r="A25" s="7" t="s">
        <v>0</v>
      </c>
      <c r="B25" s="1">
        <v>0.32579999999999965</v>
      </c>
      <c r="C25" s="1">
        <f t="shared" ref="C25:C30" si="1">(1527.9*B25+2.2789)*10/(0.1*1*1000)</f>
        <v>50.006871999999952</v>
      </c>
      <c r="I25" s="7"/>
      <c r="J25" s="25"/>
    </row>
    <row r="26" spans="1:10" x14ac:dyDescent="0.3">
      <c r="A26" s="7" t="s">
        <v>1</v>
      </c>
      <c r="B26" s="1">
        <v>0.3530666666666662</v>
      </c>
      <c r="C26" s="1">
        <f t="shared" si="1"/>
        <v>54.172945999999939</v>
      </c>
      <c r="D26" s="1">
        <f>AVERAGE(C25:C27)</f>
        <v>52.188373666666621</v>
      </c>
      <c r="E26" s="1">
        <f>STDEV(C25:C27)</f>
        <v>2.0900069414033799</v>
      </c>
      <c r="I26" s="7"/>
      <c r="J26" s="25"/>
    </row>
    <row r="27" spans="1:10" x14ac:dyDescent="0.3">
      <c r="A27" s="7" t="s">
        <v>2</v>
      </c>
      <c r="B27" s="1">
        <v>0.34136666666666637</v>
      </c>
      <c r="C27" s="1">
        <f t="shared" si="1"/>
        <v>52.385302999999965</v>
      </c>
      <c r="I27" s="7"/>
      <c r="J27" s="25"/>
    </row>
    <row r="28" spans="1:10" x14ac:dyDescent="0.3">
      <c r="A28" s="8" t="s">
        <v>24</v>
      </c>
      <c r="B28" s="1">
        <v>0.58746666666666636</v>
      </c>
      <c r="C28" s="1">
        <f t="shared" si="1"/>
        <v>89.986921999999964</v>
      </c>
      <c r="I28" s="8"/>
      <c r="J28" s="25"/>
    </row>
    <row r="29" spans="1:10" x14ac:dyDescent="0.3">
      <c r="A29" s="9" t="s">
        <v>25</v>
      </c>
      <c r="B29" s="5">
        <v>0.51816666666666644</v>
      </c>
      <c r="C29" s="5">
        <f t="shared" si="1"/>
        <v>79.39857499999998</v>
      </c>
      <c r="D29" s="1">
        <f>AVERAGE(C28:C30)</f>
        <v>84.11469299999996</v>
      </c>
      <c r="E29" s="1">
        <f>STDEV(C28:C30)</f>
        <v>5.388016103478436</v>
      </c>
      <c r="I29" s="8"/>
      <c r="J29" s="25"/>
    </row>
    <row r="30" spans="1:10" x14ac:dyDescent="0.3">
      <c r="A30" s="9" t="s">
        <v>26</v>
      </c>
      <c r="B30" s="1">
        <v>0.54146666666666632</v>
      </c>
      <c r="C30" s="5">
        <f t="shared" si="1"/>
        <v>82.95858199999995</v>
      </c>
      <c r="I30" s="8"/>
      <c r="J30" s="25"/>
    </row>
    <row r="35" spans="13:19" x14ac:dyDescent="0.3">
      <c r="M35"/>
      <c r="N35"/>
      <c r="O35"/>
      <c r="P35"/>
      <c r="Q35"/>
      <c r="R35"/>
      <c r="S35"/>
    </row>
    <row r="36" spans="13:19" x14ac:dyDescent="0.3">
      <c r="M36" s="16"/>
      <c r="N36" s="16"/>
      <c r="O36" s="16"/>
      <c r="P36" s="16"/>
      <c r="Q36" s="16"/>
      <c r="R36" s="16"/>
      <c r="S36" s="16"/>
    </row>
    <row r="37" spans="13:19" x14ac:dyDescent="0.3">
      <c r="M37" s="16"/>
      <c r="N37" s="16"/>
      <c r="O37" s="16"/>
      <c r="P37" s="16"/>
      <c r="Q37" s="16"/>
      <c r="R37" s="16"/>
      <c r="S37" s="16"/>
    </row>
    <row r="38" spans="13:19" x14ac:dyDescent="0.3">
      <c r="M38" s="16"/>
      <c r="N38" s="16"/>
      <c r="O38" s="16"/>
      <c r="P38" s="16"/>
      <c r="Q38" s="16"/>
      <c r="R38" s="16"/>
      <c r="S38" s="16"/>
    </row>
    <row r="39" spans="13:19" x14ac:dyDescent="0.3">
      <c r="M39" s="20"/>
      <c r="N39" s="20"/>
      <c r="O39" s="20"/>
      <c r="P39" s="20"/>
      <c r="Q39" s="20"/>
      <c r="R39" s="16"/>
      <c r="S39" s="16"/>
    </row>
    <row r="40" spans="13:19" x14ac:dyDescent="0.3">
      <c r="M40" s="20"/>
      <c r="N40" s="20"/>
      <c r="O40" s="20"/>
      <c r="P40" s="20"/>
      <c r="Q40" s="20"/>
      <c r="R40" s="16"/>
      <c r="S40" s="16"/>
    </row>
    <row r="41" spans="13:19" x14ac:dyDescent="0.3">
      <c r="M41" s="17"/>
      <c r="N41" s="17"/>
      <c r="O41" s="17"/>
      <c r="P41" s="17"/>
      <c r="Q41" s="17"/>
      <c r="R41" s="16"/>
      <c r="S41" s="16"/>
    </row>
    <row r="42" spans="13:19" x14ac:dyDescent="0.3">
      <c r="M42" s="17"/>
      <c r="N42" s="17"/>
      <c r="O42" s="17"/>
      <c r="P42" s="17"/>
      <c r="Q42" s="17"/>
      <c r="R42" s="16"/>
      <c r="S42" s="16"/>
    </row>
    <row r="43" spans="13:19" x14ac:dyDescent="0.3">
      <c r="M43" s="16"/>
      <c r="N43" s="16"/>
      <c r="O43" s="16"/>
      <c r="P43" s="16"/>
      <c r="Q43" s="16"/>
      <c r="R43" s="16"/>
      <c r="S43" s="16"/>
    </row>
    <row r="44" spans="13:19" x14ac:dyDescent="0.3">
      <c r="M44" s="16"/>
      <c r="N44" s="16"/>
      <c r="O44" s="16"/>
      <c r="P44" s="16"/>
      <c r="Q44" s="16"/>
      <c r="R44" s="16"/>
      <c r="S44" s="16"/>
    </row>
    <row r="45" spans="13:19" x14ac:dyDescent="0.3">
      <c r="M45" s="16"/>
      <c r="N45" s="16"/>
      <c r="O45" s="16"/>
      <c r="P45" s="16"/>
      <c r="Q45" s="16"/>
      <c r="R45" s="16"/>
      <c r="S45" s="16"/>
    </row>
    <row r="46" spans="13:19" x14ac:dyDescent="0.3">
      <c r="M46" s="16"/>
      <c r="N46" s="16"/>
      <c r="O46" s="16"/>
      <c r="P46" s="16"/>
      <c r="Q46" s="16"/>
      <c r="R46" s="16"/>
      <c r="S46" s="16"/>
    </row>
    <row r="47" spans="13:19" x14ac:dyDescent="0.3">
      <c r="M47" s="20"/>
      <c r="N47" s="20"/>
      <c r="O47" s="20"/>
      <c r="P47" s="20"/>
      <c r="Q47" s="20"/>
      <c r="R47" s="20"/>
      <c r="S47" s="20"/>
    </row>
    <row r="48" spans="13:19" x14ac:dyDescent="0.3">
      <c r="M48" s="17"/>
      <c r="N48" s="17"/>
      <c r="O48" s="17"/>
      <c r="P48" s="17"/>
      <c r="Q48" s="17"/>
      <c r="R48" s="17"/>
      <c r="S48" s="17"/>
    </row>
    <row r="49" spans="5:19" x14ac:dyDescent="0.3">
      <c r="M49" s="17"/>
      <c r="N49" s="17"/>
      <c r="O49" s="17"/>
      <c r="P49" s="17"/>
      <c r="Q49" s="17"/>
      <c r="R49" s="17"/>
      <c r="S49" s="17"/>
    </row>
    <row r="50" spans="5:19" x14ac:dyDescent="0.3">
      <c r="M50" s="17"/>
      <c r="N50" s="17"/>
      <c r="O50" s="17"/>
      <c r="P50" s="17"/>
      <c r="Q50" s="17"/>
      <c r="R50" s="17"/>
      <c r="S50" s="17"/>
    </row>
    <row r="51" spans="5:19" x14ac:dyDescent="0.3">
      <c r="M51" s="17"/>
      <c r="N51" s="17"/>
      <c r="O51" s="17"/>
      <c r="P51" s="17"/>
      <c r="Q51" s="17"/>
      <c r="R51" s="17"/>
      <c r="S51" s="17"/>
    </row>
    <row r="52" spans="5:19" x14ac:dyDescent="0.3">
      <c r="E52" s="16"/>
      <c r="F52" s="16"/>
      <c r="G52" s="16"/>
      <c r="H52" s="16"/>
      <c r="I52" s="16"/>
      <c r="J52" s="16"/>
      <c r="K52" s="16"/>
    </row>
    <row r="53" spans="5:19" x14ac:dyDescent="0.3">
      <c r="E53" s="16"/>
      <c r="F53" s="16"/>
      <c r="G53" s="16"/>
      <c r="H53" s="16"/>
      <c r="I53" s="16"/>
      <c r="J53" s="16"/>
      <c r="K53" s="16"/>
    </row>
    <row r="54" spans="5:19" x14ac:dyDescent="0.3">
      <c r="E54" s="16"/>
      <c r="F54" s="16"/>
      <c r="G54" s="16"/>
      <c r="H54" s="16"/>
      <c r="I54" s="16"/>
      <c r="J54" s="16"/>
      <c r="K54" s="16"/>
    </row>
    <row r="55" spans="5:19" x14ac:dyDescent="0.3">
      <c r="E55" s="20"/>
      <c r="F55" s="20"/>
      <c r="G55" s="20"/>
      <c r="H55" s="20"/>
      <c r="I55" s="20"/>
      <c r="J55" s="16"/>
      <c r="K55" s="16"/>
    </row>
    <row r="56" spans="5:19" x14ac:dyDescent="0.3">
      <c r="E56" s="17"/>
      <c r="F56" s="17"/>
      <c r="G56" s="17"/>
      <c r="H56" s="17"/>
      <c r="I56" s="17"/>
      <c r="J56" s="16"/>
      <c r="K56" s="16"/>
    </row>
    <row r="57" spans="5:19" x14ac:dyDescent="0.3">
      <c r="E57" s="17"/>
      <c r="F57" s="17"/>
      <c r="G57" s="17"/>
      <c r="H57" s="17"/>
      <c r="I57" s="17"/>
      <c r="J57" s="16"/>
      <c r="K57" s="16"/>
    </row>
    <row r="58" spans="5:19" x14ac:dyDescent="0.3">
      <c r="E58" s="16"/>
      <c r="F58" s="16"/>
      <c r="G58" s="16"/>
      <c r="H58" s="16"/>
      <c r="I58" s="16"/>
      <c r="J58" s="16"/>
      <c r="K58" s="16"/>
    </row>
    <row r="59" spans="5:19" x14ac:dyDescent="0.3">
      <c r="E59" s="16"/>
      <c r="F59" s="16"/>
      <c r="G59" s="16"/>
      <c r="H59" s="16"/>
      <c r="I59" s="16"/>
      <c r="J59" s="16"/>
      <c r="K59" s="16"/>
    </row>
    <row r="60" spans="5:19" x14ac:dyDescent="0.3">
      <c r="E60" s="16"/>
      <c r="F60" s="16"/>
      <c r="G60" s="16"/>
      <c r="H60" s="16"/>
      <c r="I60" s="16"/>
      <c r="J60" s="16"/>
      <c r="K60" s="16"/>
    </row>
    <row r="61" spans="5:19" x14ac:dyDescent="0.3">
      <c r="E61" s="20"/>
      <c r="F61" s="20"/>
      <c r="G61" s="20"/>
      <c r="H61" s="20"/>
      <c r="I61" s="20"/>
      <c r="J61" s="20"/>
      <c r="K61" s="20"/>
    </row>
    <row r="62" spans="5:19" x14ac:dyDescent="0.3">
      <c r="E62" s="17"/>
      <c r="F62" s="17"/>
      <c r="G62" s="17"/>
      <c r="H62" s="17"/>
      <c r="I62" s="17"/>
      <c r="J62" s="17"/>
      <c r="K62" s="17"/>
    </row>
    <row r="63" spans="5:19" x14ac:dyDescent="0.3">
      <c r="E63" s="17"/>
      <c r="F63" s="17"/>
      <c r="G63" s="17"/>
      <c r="H63" s="17"/>
      <c r="I63" s="17"/>
      <c r="J63" s="17"/>
      <c r="K63" s="17"/>
    </row>
    <row r="64" spans="5:19" x14ac:dyDescent="0.3">
      <c r="E64" s="17"/>
      <c r="F64" s="17"/>
      <c r="G64" s="17"/>
      <c r="H64" s="17"/>
      <c r="I64" s="17"/>
      <c r="J64" s="17"/>
      <c r="K64" s="17"/>
    </row>
    <row r="65" spans="5:11" x14ac:dyDescent="0.3">
      <c r="E65" s="17"/>
      <c r="F65" s="17"/>
      <c r="G65" s="17"/>
      <c r="H65" s="17"/>
      <c r="I65" s="17"/>
      <c r="J65" s="17"/>
      <c r="K65" s="17"/>
    </row>
    <row r="68" spans="5:11" x14ac:dyDescent="0.3">
      <c r="E68" s="16"/>
      <c r="F68" s="16"/>
      <c r="G68" s="16"/>
      <c r="H68" s="16"/>
      <c r="I68" s="16"/>
      <c r="J68" s="16"/>
      <c r="K68" s="16"/>
    </row>
    <row r="69" spans="5:11" x14ac:dyDescent="0.3">
      <c r="E69" s="16"/>
      <c r="F69" s="16"/>
      <c r="G69" s="16"/>
      <c r="H69" s="16"/>
      <c r="I69" s="16"/>
      <c r="J69" s="16"/>
      <c r="K69" s="16"/>
    </row>
    <row r="70" spans="5:11" x14ac:dyDescent="0.3">
      <c r="E70" s="16"/>
      <c r="F70" s="16"/>
      <c r="G70" s="16"/>
      <c r="H70" s="16"/>
      <c r="I70" s="16"/>
      <c r="J70" s="16"/>
      <c r="K70" s="16"/>
    </row>
    <row r="71" spans="5:11" x14ac:dyDescent="0.3">
      <c r="E71" s="20"/>
      <c r="F71" s="20"/>
      <c r="G71" s="20"/>
      <c r="H71" s="20"/>
      <c r="I71" s="20"/>
      <c r="J71" s="16"/>
      <c r="K71" s="16"/>
    </row>
    <row r="72" spans="5:11" x14ac:dyDescent="0.3">
      <c r="E72" s="17"/>
      <c r="F72" s="17"/>
      <c r="G72" s="17"/>
      <c r="H72" s="17"/>
      <c r="I72" s="17"/>
      <c r="J72" s="16"/>
      <c r="K72" s="16"/>
    </row>
    <row r="73" spans="5:11" x14ac:dyDescent="0.3">
      <c r="E73" s="17"/>
      <c r="F73" s="17"/>
      <c r="G73" s="17"/>
      <c r="H73" s="17"/>
      <c r="I73" s="17"/>
      <c r="J73" s="16"/>
      <c r="K73" s="16"/>
    </row>
    <row r="74" spans="5:11" x14ac:dyDescent="0.3">
      <c r="E74" s="16"/>
      <c r="F74" s="16"/>
      <c r="G74" s="16"/>
      <c r="H74" s="16"/>
      <c r="I74" s="16"/>
      <c r="J74" s="16"/>
      <c r="K74" s="16"/>
    </row>
    <row r="75" spans="5:11" x14ac:dyDescent="0.3">
      <c r="E75" s="16"/>
      <c r="F75" s="16"/>
      <c r="G75" s="16"/>
      <c r="H75" s="16"/>
      <c r="I75" s="16"/>
      <c r="J75" s="16"/>
      <c r="K75" s="16"/>
    </row>
    <row r="76" spans="5:11" x14ac:dyDescent="0.3">
      <c r="E76" s="16"/>
      <c r="F76" s="16"/>
      <c r="G76" s="16"/>
      <c r="H76" s="16"/>
      <c r="I76" s="16"/>
      <c r="J76" s="16"/>
      <c r="K76" s="16"/>
    </row>
    <row r="77" spans="5:11" x14ac:dyDescent="0.3">
      <c r="E77" s="20"/>
      <c r="F77" s="20"/>
      <c r="G77" s="20"/>
      <c r="H77" s="20"/>
      <c r="I77" s="20"/>
      <c r="J77" s="20"/>
      <c r="K77" s="20"/>
    </row>
    <row r="78" spans="5:11" x14ac:dyDescent="0.3">
      <c r="E78" s="17"/>
      <c r="F78" s="17"/>
      <c r="G78" s="17"/>
      <c r="H78" s="17"/>
      <c r="I78" s="17"/>
      <c r="J78" s="17"/>
      <c r="K78" s="17"/>
    </row>
    <row r="79" spans="5:11" x14ac:dyDescent="0.3">
      <c r="E79" s="17"/>
      <c r="F79" s="17"/>
      <c r="G79" s="17"/>
      <c r="H79" s="17"/>
      <c r="I79" s="17"/>
      <c r="J79" s="17"/>
      <c r="K79" s="17"/>
    </row>
    <row r="80" spans="5:11" x14ac:dyDescent="0.3">
      <c r="E80" s="17"/>
      <c r="F80" s="17"/>
      <c r="G80" s="17"/>
      <c r="H80" s="17"/>
      <c r="I80" s="17"/>
      <c r="J80" s="17"/>
      <c r="K80" s="17"/>
    </row>
    <row r="81" spans="5:11" x14ac:dyDescent="0.3">
      <c r="E81" s="17"/>
      <c r="F81" s="17"/>
      <c r="G81" s="17"/>
      <c r="H81" s="17"/>
      <c r="I81" s="17"/>
      <c r="J81" s="17"/>
      <c r="K81" s="17"/>
    </row>
  </sheetData>
  <phoneticPr fontId="6" type="noConversion"/>
  <pageMargins left="0.75" right="0.75" top="1" bottom="1" header="0.5" footer="0.5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FRAP</vt:lpstr>
      <vt:lpstr>soluble sugar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张瑞杰(Ruijie Zhang)</dc:creator>
  <cp:lastModifiedBy>赵耀飞</cp:lastModifiedBy>
  <dcterms:created xsi:type="dcterms:W3CDTF">2018-12-30T01:34:00Z</dcterms:created>
  <dcterms:modified xsi:type="dcterms:W3CDTF">2022-02-25T00:52:10Z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