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BFGR1\Desktop\P icarii _revised_PeerJ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Q8" i="1"/>
  <c r="R7" i="1"/>
  <c r="Q7" i="1"/>
  <c r="P7" i="1"/>
  <c r="O7" i="1"/>
</calcChain>
</file>

<file path=xl/sharedStrings.xml><?xml version="1.0" encoding="utf-8"?>
<sst xmlns="http://schemas.openxmlformats.org/spreadsheetml/2006/main" count="53" uniqueCount="49">
  <si>
    <t>Standard length</t>
  </si>
  <si>
    <t>Head length</t>
  </si>
  <si>
    <t>Head width</t>
  </si>
  <si>
    <t>Head depth</t>
  </si>
  <si>
    <t>Predorsal length</t>
  </si>
  <si>
    <t>Preanal length</t>
  </si>
  <si>
    <t>Prepelvic length</t>
  </si>
  <si>
    <t>Prepectoral length</t>
  </si>
  <si>
    <t>Body depth at anus</t>
  </si>
  <si>
    <t>Length of caudal peduncle</t>
  </si>
  <si>
    <t>Depth of caudal peduncle</t>
  </si>
  <si>
    <t>Pectoral spine length</t>
  </si>
  <si>
    <t>Pectoral fin length</t>
  </si>
  <si>
    <t>Dorsal-spine length</t>
  </si>
  <si>
    <t>Length of dorsal fin base</t>
  </si>
  <si>
    <t>Pelvic fin length</t>
  </si>
  <si>
    <t>Length of anal fin base</t>
  </si>
  <si>
    <t>Caudal fin length</t>
  </si>
  <si>
    <t>Length of adipose fin base</t>
  </si>
  <si>
    <t>Maximum height of adipose fin</t>
  </si>
  <si>
    <t>Dorsal fin to adipose distance</t>
  </si>
  <si>
    <t>Post adipose distance</t>
  </si>
  <si>
    <t>Snout length</t>
  </si>
  <si>
    <t>Mouth width</t>
  </si>
  <si>
    <t>Mouth width gape</t>
  </si>
  <si>
    <t>Inter-orbital distance</t>
  </si>
  <si>
    <t>Eye diameter</t>
  </si>
  <si>
    <t>Maxillary barbel length</t>
  </si>
  <si>
    <t>Mandibular barbel length</t>
  </si>
  <si>
    <t>Premaxillary toothplate transverse width</t>
  </si>
  <si>
    <t>Palatal toothplate transverse width</t>
  </si>
  <si>
    <t>Holotype</t>
  </si>
  <si>
    <t>Paratype 1</t>
  </si>
  <si>
    <t>Paratype 2</t>
  </si>
  <si>
    <t>Paratype 3</t>
  </si>
  <si>
    <t>Paratype 4</t>
  </si>
  <si>
    <t>Paratype 5</t>
  </si>
  <si>
    <t>Paratype 6</t>
  </si>
  <si>
    <t>Paratype 7</t>
  </si>
  <si>
    <t>Paratype 8</t>
  </si>
  <si>
    <t>Paratype 9</t>
  </si>
  <si>
    <t>Paratype 10</t>
  </si>
  <si>
    <t>Paratype 11</t>
  </si>
  <si>
    <t>Paratype 12</t>
  </si>
  <si>
    <t>Paratype 13</t>
  </si>
  <si>
    <t>Paratype 14</t>
  </si>
  <si>
    <t>Paratype 15</t>
  </si>
  <si>
    <t>Paratype 16</t>
  </si>
  <si>
    <t>Broken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</si>
</sst>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1" fillId="0" borderId="0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>
      <selection activeCell="A2" sqref="A2:XFD2"/>
    </sheetView>
  </sheetViews>
  <sheetFormatPr defaultRowHeight="15" x14ac:dyDescent="0.25"/>
  <cols>
    <col min="1" max="1" width="39.85546875" style="2" bestFit="1" customWidth="1"/>
    <col min="2" max="2" width="9.5703125" style="3" bestFit="1" customWidth="1"/>
    <col min="3" max="11" width="10.85546875" style="3" bestFit="1" customWidth="1"/>
    <col min="12" max="17" width="12" style="3" bestFit="1" customWidth="1"/>
    <col min="18" max="16384" width="9.140625" style="3"/>
  </cols>
  <sheetData>
    <row r="1" spans="1:18" s="5" customFormat="1" ht="14.25" x14ac:dyDescent="0.2">
      <c r="A1" s="4"/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" t="s">
        <v>47</v>
      </c>
    </row>
    <row r="2" spans="1:18" x14ac:dyDescent="0.25">
      <c r="A2" s="1" t="s">
        <v>0</v>
      </c>
      <c r="B2" s="3">
        <v>211.62</v>
      </c>
      <c r="C2" s="3">
        <v>257.58999999999997</v>
      </c>
      <c r="D2" s="3">
        <v>200.86</v>
      </c>
      <c r="E2" s="3">
        <v>226.2</v>
      </c>
      <c r="F2" s="3">
        <v>169.28</v>
      </c>
      <c r="G2" s="3">
        <v>177.2</v>
      </c>
      <c r="H2" s="3">
        <v>184.58</v>
      </c>
      <c r="I2" s="3">
        <v>169.04</v>
      </c>
      <c r="J2" s="3">
        <v>203.56</v>
      </c>
      <c r="K2" s="3">
        <v>161.94</v>
      </c>
      <c r="L2" s="3">
        <v>164.72</v>
      </c>
      <c r="M2" s="3">
        <v>158.22999999999999</v>
      </c>
      <c r="N2" s="3">
        <v>130.58000000000001</v>
      </c>
      <c r="O2" s="3">
        <v>331</v>
      </c>
      <c r="P2" s="3">
        <v>313</v>
      </c>
      <c r="Q2" s="3">
        <v>420</v>
      </c>
      <c r="R2" s="3">
        <v>382</v>
      </c>
    </row>
    <row r="3" spans="1:18" x14ac:dyDescent="0.25">
      <c r="A3" s="1" t="s">
        <v>1</v>
      </c>
      <c r="B3" s="3">
        <v>41.93</v>
      </c>
      <c r="C3" s="3">
        <v>50.07</v>
      </c>
      <c r="D3" s="3">
        <v>39.92</v>
      </c>
      <c r="E3" s="3">
        <v>45.51</v>
      </c>
      <c r="F3" s="3">
        <v>35.049999999999997</v>
      </c>
      <c r="G3" s="3">
        <v>36.270000000000003</v>
      </c>
      <c r="H3" s="3">
        <v>38.56</v>
      </c>
      <c r="I3" s="3">
        <v>35.1</v>
      </c>
      <c r="J3" s="3">
        <v>40.299999999999997</v>
      </c>
      <c r="K3" s="3">
        <v>32.11</v>
      </c>
      <c r="L3" s="3">
        <v>33.49</v>
      </c>
      <c r="M3" s="3">
        <v>32.75</v>
      </c>
      <c r="N3" s="3">
        <v>27.97</v>
      </c>
      <c r="O3" s="3">
        <v>67.13</v>
      </c>
      <c r="P3" s="3">
        <v>66.95</v>
      </c>
      <c r="Q3" s="3">
        <v>80.989999999999995</v>
      </c>
      <c r="R3" s="3">
        <v>76.489999999999995</v>
      </c>
    </row>
    <row r="4" spans="1:18" x14ac:dyDescent="0.25">
      <c r="A4" s="1" t="s">
        <v>2</v>
      </c>
      <c r="B4" s="3">
        <v>32.01</v>
      </c>
      <c r="C4" s="3">
        <v>38.81</v>
      </c>
      <c r="D4" s="3">
        <v>28.8</v>
      </c>
      <c r="E4" s="3">
        <v>35.49</v>
      </c>
      <c r="F4" s="3">
        <v>25.47</v>
      </c>
      <c r="G4" s="3">
        <v>28.13</v>
      </c>
      <c r="H4" s="3">
        <v>28.59</v>
      </c>
      <c r="I4" s="3">
        <v>23.56</v>
      </c>
      <c r="J4" s="3">
        <v>31.59</v>
      </c>
      <c r="K4" s="3">
        <v>23.33</v>
      </c>
      <c r="L4" s="3">
        <v>23.07</v>
      </c>
      <c r="M4" s="3">
        <v>23.15</v>
      </c>
      <c r="N4" s="3">
        <v>19.14</v>
      </c>
      <c r="O4" s="3">
        <v>51.37</v>
      </c>
      <c r="P4" s="3">
        <v>46.64</v>
      </c>
      <c r="Q4" s="3">
        <v>62.24</v>
      </c>
      <c r="R4" s="3">
        <v>54.59</v>
      </c>
    </row>
    <row r="5" spans="1:18" x14ac:dyDescent="0.25">
      <c r="A5" s="1" t="s">
        <v>3</v>
      </c>
      <c r="B5" s="3">
        <v>32.020000000000003</v>
      </c>
      <c r="C5" s="3">
        <v>33.409999999999997</v>
      </c>
      <c r="D5" s="3">
        <v>33.200000000000003</v>
      </c>
      <c r="E5" s="3">
        <v>32.24</v>
      </c>
      <c r="F5" s="3">
        <v>23.66</v>
      </c>
      <c r="G5" s="3">
        <v>27.61</v>
      </c>
      <c r="H5" s="3">
        <v>28.68</v>
      </c>
      <c r="I5" s="3">
        <v>23.22</v>
      </c>
      <c r="J5" s="3">
        <v>29.87</v>
      </c>
      <c r="K5" s="3">
        <v>22.8</v>
      </c>
      <c r="L5" s="3">
        <v>23.77</v>
      </c>
      <c r="M5" s="3">
        <v>23.3</v>
      </c>
      <c r="N5" s="3">
        <v>19.57</v>
      </c>
      <c r="O5" s="3">
        <v>48.77</v>
      </c>
      <c r="P5" s="3">
        <v>53.2</v>
      </c>
      <c r="Q5" s="3">
        <v>68.489999999999995</v>
      </c>
      <c r="R5" s="3">
        <v>65.91</v>
      </c>
    </row>
    <row r="6" spans="1:18" x14ac:dyDescent="0.25">
      <c r="A6" s="1" t="s">
        <v>4</v>
      </c>
      <c r="B6" s="3">
        <v>69.7</v>
      </c>
      <c r="C6" s="3">
        <v>87.74</v>
      </c>
      <c r="D6" s="3">
        <v>68.930000000000007</v>
      </c>
      <c r="E6" s="3">
        <v>78.78</v>
      </c>
      <c r="F6" s="3">
        <v>57.93</v>
      </c>
      <c r="G6" s="3">
        <v>61.19</v>
      </c>
      <c r="H6" s="3">
        <v>64.900000000000006</v>
      </c>
      <c r="I6" s="3">
        <v>55.73</v>
      </c>
      <c r="J6" s="3">
        <v>69</v>
      </c>
      <c r="K6" s="3">
        <v>55.81</v>
      </c>
      <c r="L6" s="3">
        <v>54.42</v>
      </c>
      <c r="M6" s="3">
        <v>54.03</v>
      </c>
      <c r="N6" s="3">
        <v>45.51</v>
      </c>
      <c r="O6" s="3">
        <v>111.71</v>
      </c>
      <c r="P6" s="3">
        <v>111.29</v>
      </c>
      <c r="Q6" s="3">
        <v>138.77000000000001</v>
      </c>
      <c r="R6" s="3">
        <v>128.41</v>
      </c>
    </row>
    <row r="7" spans="1:18" x14ac:dyDescent="0.25">
      <c r="A7" s="1" t="s">
        <v>5</v>
      </c>
      <c r="B7" s="3">
        <v>114.78</v>
      </c>
      <c r="C7" s="3">
        <v>151.06</v>
      </c>
      <c r="D7" s="3">
        <v>109.7</v>
      </c>
      <c r="E7" s="3">
        <v>125.31</v>
      </c>
      <c r="F7" s="3">
        <v>86.12</v>
      </c>
      <c r="G7" s="3">
        <v>97.7</v>
      </c>
      <c r="H7" s="3">
        <v>112.35</v>
      </c>
      <c r="I7" s="3">
        <v>99.54</v>
      </c>
      <c r="J7" s="3">
        <v>118.75</v>
      </c>
      <c r="K7" s="3">
        <v>94.91</v>
      </c>
      <c r="L7" s="3">
        <v>95.69</v>
      </c>
      <c r="M7" s="3">
        <v>92.94</v>
      </c>
      <c r="N7" s="3">
        <v>77.13</v>
      </c>
      <c r="O7" s="3">
        <f>153.28+31.01</f>
        <v>184.29</v>
      </c>
      <c r="P7" s="3">
        <f>153.08+21.7</f>
        <v>174.78</v>
      </c>
      <c r="Q7" s="3">
        <f>153.25+76.68</f>
        <v>229.93</v>
      </c>
      <c r="R7" s="3">
        <f>153.28+60.49</f>
        <v>213.77</v>
      </c>
    </row>
    <row r="8" spans="1:18" x14ac:dyDescent="0.25">
      <c r="A8" s="1" t="s">
        <v>6</v>
      </c>
      <c r="B8" s="3">
        <v>88.65</v>
      </c>
      <c r="C8" s="3">
        <v>108.77</v>
      </c>
      <c r="D8" s="3">
        <v>87.76</v>
      </c>
      <c r="E8" s="3">
        <v>103.38</v>
      </c>
      <c r="F8" s="3">
        <v>73.81</v>
      </c>
      <c r="G8" s="3">
        <v>79.61</v>
      </c>
      <c r="H8" s="3">
        <v>82.56</v>
      </c>
      <c r="I8" s="3">
        <v>74.13</v>
      </c>
      <c r="J8" s="3">
        <v>87.91</v>
      </c>
      <c r="K8" s="3">
        <v>69.12</v>
      </c>
      <c r="L8" s="3">
        <v>69.5</v>
      </c>
      <c r="M8" s="3">
        <v>71.5</v>
      </c>
      <c r="N8" s="3">
        <v>56.66</v>
      </c>
      <c r="O8" s="3">
        <v>137.9</v>
      </c>
      <c r="P8" s="3">
        <v>132.68</v>
      </c>
      <c r="Q8" s="3">
        <f>153.28+31</f>
        <v>184.28</v>
      </c>
      <c r="R8" s="3">
        <f>153.28+14.99</f>
        <v>168.27</v>
      </c>
    </row>
    <row r="9" spans="1:18" x14ac:dyDescent="0.25">
      <c r="A9" s="1" t="s">
        <v>7</v>
      </c>
      <c r="B9" s="3">
        <v>41.46</v>
      </c>
      <c r="C9" s="3">
        <v>46.94</v>
      </c>
      <c r="D9" s="3">
        <v>41.87</v>
      </c>
      <c r="E9" s="3">
        <v>42.78</v>
      </c>
      <c r="F9" s="3">
        <v>33.43</v>
      </c>
      <c r="G9" s="3">
        <v>34.25</v>
      </c>
      <c r="H9" s="3">
        <v>36.51</v>
      </c>
      <c r="I9" s="3">
        <v>33.46</v>
      </c>
      <c r="J9" s="3">
        <v>38.75</v>
      </c>
      <c r="K9" s="3">
        <v>33.799999999999997</v>
      </c>
      <c r="L9" s="3">
        <v>32.08</v>
      </c>
      <c r="M9" s="3">
        <v>33.19</v>
      </c>
      <c r="N9" s="3">
        <v>27.21</v>
      </c>
      <c r="O9" s="3">
        <v>64.31</v>
      </c>
      <c r="P9" s="3">
        <v>61.89</v>
      </c>
      <c r="Q9" s="3">
        <v>74.22</v>
      </c>
      <c r="R9" s="3">
        <v>69.760000000000005</v>
      </c>
    </row>
    <row r="10" spans="1:18" x14ac:dyDescent="0.25">
      <c r="A10" s="1" t="s">
        <v>8</v>
      </c>
      <c r="B10" s="3">
        <v>37.020000000000003</v>
      </c>
      <c r="C10" s="3">
        <v>57.15</v>
      </c>
      <c r="D10" s="3">
        <v>36.479999999999997</v>
      </c>
      <c r="E10" s="3">
        <v>46.96</v>
      </c>
      <c r="F10" s="3">
        <v>31.5</v>
      </c>
      <c r="G10" s="3">
        <v>35.64</v>
      </c>
      <c r="H10" s="3">
        <v>37.4</v>
      </c>
      <c r="I10" s="3">
        <v>29.62</v>
      </c>
      <c r="J10" s="3">
        <v>36.119999999999997</v>
      </c>
      <c r="K10" s="3">
        <v>29.96</v>
      </c>
      <c r="L10" s="3">
        <v>29.7</v>
      </c>
      <c r="M10" s="3">
        <v>28.92</v>
      </c>
      <c r="N10" s="3">
        <v>21</v>
      </c>
      <c r="O10" s="3">
        <v>67.7</v>
      </c>
      <c r="P10" s="3">
        <v>70.14</v>
      </c>
      <c r="Q10" s="3">
        <v>98.28</v>
      </c>
      <c r="R10" s="3">
        <v>89.67</v>
      </c>
    </row>
    <row r="11" spans="1:18" x14ac:dyDescent="0.25">
      <c r="A11" s="1" t="s">
        <v>9</v>
      </c>
      <c r="B11" s="3">
        <v>38.21</v>
      </c>
      <c r="C11" s="3">
        <v>39.113999999999997</v>
      </c>
      <c r="D11" s="3">
        <v>36.11</v>
      </c>
      <c r="E11" s="3">
        <v>38.729999999999997</v>
      </c>
      <c r="F11" s="3">
        <v>29.27</v>
      </c>
      <c r="G11" s="3">
        <v>29.7</v>
      </c>
      <c r="H11" s="3">
        <v>31.32</v>
      </c>
      <c r="I11" s="3">
        <v>28.9</v>
      </c>
      <c r="J11" s="3">
        <v>36.299999999999997</v>
      </c>
      <c r="K11" s="3">
        <v>31.06</v>
      </c>
      <c r="L11" s="3">
        <v>27.63</v>
      </c>
      <c r="M11" s="3">
        <v>29.26</v>
      </c>
      <c r="N11" s="3">
        <v>23.05</v>
      </c>
      <c r="O11" s="3">
        <v>55.2</v>
      </c>
      <c r="P11" s="3">
        <v>45.77</v>
      </c>
      <c r="Q11" s="3">
        <v>63.88</v>
      </c>
      <c r="R11" s="3">
        <v>58.2</v>
      </c>
    </row>
    <row r="12" spans="1:18" x14ac:dyDescent="0.25">
      <c r="A12" s="1" t="s">
        <v>10</v>
      </c>
      <c r="B12" s="3">
        <v>14.3</v>
      </c>
      <c r="C12" s="3">
        <v>18.12</v>
      </c>
      <c r="D12" s="3">
        <v>13.6</v>
      </c>
      <c r="E12" s="3">
        <v>16.260000000000002</v>
      </c>
      <c r="F12" s="3">
        <v>10.96</v>
      </c>
      <c r="G12" s="3">
        <v>12.37</v>
      </c>
      <c r="H12" s="3">
        <v>14.86</v>
      </c>
      <c r="I12" s="3">
        <v>12.02</v>
      </c>
      <c r="J12" s="3">
        <v>13.7</v>
      </c>
      <c r="K12" s="3">
        <v>11.89</v>
      </c>
      <c r="L12" s="3">
        <v>11.21</v>
      </c>
      <c r="M12" s="3">
        <v>11.16</v>
      </c>
      <c r="N12" s="3">
        <v>8.9600000000000009</v>
      </c>
      <c r="O12" s="3">
        <v>26.13</v>
      </c>
      <c r="P12" s="3">
        <v>25.57</v>
      </c>
      <c r="Q12" s="3">
        <v>33.729999999999997</v>
      </c>
      <c r="R12" s="3">
        <v>30.08</v>
      </c>
    </row>
    <row r="13" spans="1:18" x14ac:dyDescent="0.25">
      <c r="A13" s="1" t="s">
        <v>11</v>
      </c>
      <c r="B13" s="3">
        <v>38.96</v>
      </c>
      <c r="C13" s="3">
        <v>41.85</v>
      </c>
      <c r="D13" s="3">
        <v>32.57</v>
      </c>
      <c r="E13" s="3">
        <v>36.799999999999997</v>
      </c>
      <c r="F13" s="3">
        <v>31.36</v>
      </c>
      <c r="G13" s="3">
        <v>32.76</v>
      </c>
      <c r="H13" s="3">
        <v>35.770000000000003</v>
      </c>
      <c r="I13" s="3">
        <v>29.47</v>
      </c>
      <c r="J13" s="3">
        <v>30.64</v>
      </c>
      <c r="K13" s="3">
        <v>31.04</v>
      </c>
      <c r="L13" s="3">
        <v>28.97</v>
      </c>
      <c r="M13" s="3">
        <v>28.86</v>
      </c>
      <c r="N13" s="3">
        <v>25.78</v>
      </c>
      <c r="O13" s="3" t="s">
        <v>48</v>
      </c>
      <c r="P13" s="3" t="s">
        <v>48</v>
      </c>
      <c r="Q13" s="3" t="s">
        <v>48</v>
      </c>
      <c r="R13" s="3" t="s">
        <v>48</v>
      </c>
    </row>
    <row r="14" spans="1:18" x14ac:dyDescent="0.25">
      <c r="A14" s="1" t="s">
        <v>12</v>
      </c>
      <c r="B14" s="3">
        <v>49.13</v>
      </c>
      <c r="C14" s="3">
        <v>50.58</v>
      </c>
      <c r="D14" s="3">
        <v>40.03</v>
      </c>
      <c r="E14" s="3">
        <v>43.64</v>
      </c>
      <c r="F14" s="3">
        <v>38.08</v>
      </c>
      <c r="G14" s="3">
        <v>37.200000000000003</v>
      </c>
      <c r="H14" s="3">
        <v>35.479999999999997</v>
      </c>
      <c r="I14" s="3">
        <v>32.65</v>
      </c>
      <c r="J14" s="3">
        <v>34.35</v>
      </c>
      <c r="K14" s="3">
        <v>29.06</v>
      </c>
      <c r="L14" s="3">
        <v>33.86</v>
      </c>
      <c r="M14" s="3">
        <v>19.95</v>
      </c>
      <c r="N14" s="3">
        <v>22.76</v>
      </c>
      <c r="O14" s="3">
        <v>64.66</v>
      </c>
      <c r="P14" s="3">
        <v>64.58</v>
      </c>
      <c r="Q14" s="3">
        <v>70.48</v>
      </c>
      <c r="R14" s="3">
        <v>79.53</v>
      </c>
    </row>
    <row r="15" spans="1:18" x14ac:dyDescent="0.25">
      <c r="A15" s="1" t="s">
        <v>13</v>
      </c>
      <c r="B15" s="3">
        <v>34.119999999999997</v>
      </c>
      <c r="C15" s="3">
        <v>40.58</v>
      </c>
      <c r="D15" s="3">
        <v>29.53</v>
      </c>
      <c r="E15" s="3">
        <v>32.53</v>
      </c>
      <c r="F15" s="3">
        <v>27.78</v>
      </c>
      <c r="G15" s="3">
        <v>30.93</v>
      </c>
      <c r="H15" s="3">
        <v>34.26</v>
      </c>
      <c r="I15" s="3">
        <v>25.68</v>
      </c>
      <c r="J15" s="3">
        <v>32.729999999999997</v>
      </c>
      <c r="K15" s="3">
        <v>27.7</v>
      </c>
      <c r="L15" s="3">
        <v>24.07</v>
      </c>
      <c r="M15" s="3">
        <v>26.31</v>
      </c>
      <c r="N15" s="3">
        <v>21.2</v>
      </c>
      <c r="O15" s="3">
        <v>48.24</v>
      </c>
      <c r="P15" s="3">
        <v>46.53</v>
      </c>
      <c r="Q15" s="3">
        <v>65.53</v>
      </c>
      <c r="R15" s="3">
        <v>61.54</v>
      </c>
    </row>
    <row r="16" spans="1:18" x14ac:dyDescent="0.25">
      <c r="A16" s="1" t="s">
        <v>14</v>
      </c>
      <c r="B16" s="3">
        <v>17.829999999999998</v>
      </c>
      <c r="C16" s="3">
        <v>19.16</v>
      </c>
      <c r="D16" s="3">
        <v>15.09</v>
      </c>
      <c r="E16" s="3">
        <v>16.989999999999998</v>
      </c>
      <c r="F16" s="3">
        <v>14.17</v>
      </c>
      <c r="G16" s="3">
        <v>12.63</v>
      </c>
      <c r="H16" s="3">
        <v>16.420000000000002</v>
      </c>
      <c r="I16" s="3">
        <v>11.33</v>
      </c>
      <c r="J16" s="3">
        <v>13.59</v>
      </c>
      <c r="K16" s="3">
        <v>12.44</v>
      </c>
      <c r="L16" s="3">
        <v>15.53</v>
      </c>
      <c r="M16" s="3">
        <v>11.03</v>
      </c>
      <c r="N16" s="3">
        <v>8.7200000000000006</v>
      </c>
      <c r="O16" s="3">
        <v>25.55</v>
      </c>
      <c r="P16" s="3">
        <v>27.58</v>
      </c>
      <c r="Q16" s="3">
        <v>29.8</v>
      </c>
      <c r="R16" s="3">
        <v>28.18</v>
      </c>
    </row>
    <row r="17" spans="1:18" x14ac:dyDescent="0.25">
      <c r="A17" s="1" t="s">
        <v>15</v>
      </c>
      <c r="B17" s="3">
        <v>25.82</v>
      </c>
      <c r="C17" s="3">
        <v>27.67</v>
      </c>
      <c r="D17" s="3">
        <v>22.67</v>
      </c>
      <c r="E17" s="3">
        <v>26.43</v>
      </c>
      <c r="F17" s="3">
        <v>19.79</v>
      </c>
      <c r="G17" s="3">
        <v>22.65</v>
      </c>
      <c r="H17" s="3">
        <v>23.76</v>
      </c>
      <c r="I17" s="3">
        <v>19.920000000000002</v>
      </c>
      <c r="J17" s="3">
        <v>22.7</v>
      </c>
      <c r="K17" s="3">
        <v>19.55</v>
      </c>
      <c r="L17" s="3">
        <v>21.21</v>
      </c>
      <c r="M17" s="3">
        <v>20.61</v>
      </c>
      <c r="N17" s="3">
        <v>15.11</v>
      </c>
      <c r="O17" s="3">
        <v>38.28</v>
      </c>
      <c r="P17" s="3">
        <v>37.07</v>
      </c>
      <c r="Q17" s="3">
        <v>46.69</v>
      </c>
      <c r="R17" s="3">
        <v>45.68</v>
      </c>
    </row>
    <row r="18" spans="1:18" x14ac:dyDescent="0.25">
      <c r="A18" s="1" t="s">
        <v>16</v>
      </c>
      <c r="B18" s="3">
        <v>54.79</v>
      </c>
      <c r="C18" s="3">
        <v>66.56</v>
      </c>
      <c r="D18" s="3">
        <v>53.83</v>
      </c>
      <c r="E18" s="3">
        <v>60.54</v>
      </c>
      <c r="F18" s="3">
        <v>44.59</v>
      </c>
      <c r="G18" s="3">
        <v>42.11</v>
      </c>
      <c r="H18" s="3">
        <v>47.64</v>
      </c>
      <c r="I18" s="3">
        <v>47.1</v>
      </c>
      <c r="J18" s="3">
        <v>49.24</v>
      </c>
      <c r="K18" s="3">
        <v>40.36</v>
      </c>
      <c r="L18" s="3">
        <v>41.38</v>
      </c>
      <c r="M18" s="3">
        <v>41.26</v>
      </c>
      <c r="N18" s="3">
        <v>32.25</v>
      </c>
      <c r="O18" s="3">
        <v>80.91</v>
      </c>
      <c r="P18" s="3">
        <v>85.19</v>
      </c>
      <c r="Q18" s="3">
        <v>114.81</v>
      </c>
      <c r="R18" s="3">
        <v>94.56</v>
      </c>
    </row>
    <row r="19" spans="1:18" x14ac:dyDescent="0.25">
      <c r="A19" s="1" t="s">
        <v>17</v>
      </c>
      <c r="B19" s="3">
        <v>54.01</v>
      </c>
      <c r="C19" s="3">
        <v>58.97</v>
      </c>
      <c r="D19" s="3">
        <v>50.19</v>
      </c>
      <c r="E19" s="3">
        <v>57.46</v>
      </c>
      <c r="F19" s="3">
        <v>40.119999999999997</v>
      </c>
      <c r="G19" s="3">
        <v>46.46</v>
      </c>
      <c r="H19" s="3">
        <v>53.37</v>
      </c>
      <c r="I19" s="3">
        <v>43.39</v>
      </c>
      <c r="J19" s="3">
        <v>50.91</v>
      </c>
      <c r="K19" s="3">
        <v>43.4</v>
      </c>
      <c r="L19" s="3">
        <v>38.83</v>
      </c>
      <c r="M19" s="3">
        <v>41.34</v>
      </c>
      <c r="N19" s="3">
        <v>33.630000000000003</v>
      </c>
      <c r="O19" s="3">
        <v>78.150000000000006</v>
      </c>
      <c r="P19" s="3">
        <v>74.48</v>
      </c>
      <c r="Q19" s="3">
        <v>86.59</v>
      </c>
      <c r="R19" s="3">
        <v>85.98</v>
      </c>
    </row>
    <row r="20" spans="1:18" x14ac:dyDescent="0.25">
      <c r="A20" s="1" t="s">
        <v>18</v>
      </c>
      <c r="B20" s="3">
        <v>4.16</v>
      </c>
      <c r="C20" s="3">
        <v>5.75</v>
      </c>
      <c r="D20" s="3">
        <v>5.54</v>
      </c>
      <c r="E20" s="3">
        <v>5.01</v>
      </c>
      <c r="F20" s="3">
        <v>3.88</v>
      </c>
      <c r="G20" s="3">
        <v>2.64</v>
      </c>
      <c r="H20" s="3">
        <v>3.78</v>
      </c>
      <c r="I20" s="3">
        <v>2.75</v>
      </c>
      <c r="J20" s="3">
        <v>4.75</v>
      </c>
      <c r="K20" s="3">
        <v>2.76</v>
      </c>
      <c r="L20" s="3">
        <v>3.86</v>
      </c>
      <c r="M20" s="3">
        <v>2.63</v>
      </c>
      <c r="N20" s="3">
        <v>3.36</v>
      </c>
      <c r="O20" s="3">
        <v>9.25</v>
      </c>
      <c r="P20" s="3">
        <v>9.19</v>
      </c>
      <c r="Q20" s="3">
        <v>10.199999999999999</v>
      </c>
      <c r="R20" s="3">
        <v>10.54</v>
      </c>
    </row>
    <row r="21" spans="1:18" x14ac:dyDescent="0.25">
      <c r="A21" s="1" t="s">
        <v>19</v>
      </c>
      <c r="B21" s="3">
        <v>4.82</v>
      </c>
      <c r="C21" s="3">
        <v>5.12</v>
      </c>
      <c r="D21" s="3">
        <v>4.79</v>
      </c>
      <c r="E21" s="3">
        <v>5.08</v>
      </c>
      <c r="F21" s="3">
        <v>3.6</v>
      </c>
      <c r="G21" s="3">
        <v>4.4400000000000004</v>
      </c>
      <c r="H21" s="3">
        <v>3.8</v>
      </c>
      <c r="I21" s="3">
        <v>3.57</v>
      </c>
      <c r="J21" s="3">
        <v>4.3899999999999997</v>
      </c>
      <c r="K21" s="3">
        <v>4.01</v>
      </c>
      <c r="L21" s="3">
        <v>3.27</v>
      </c>
      <c r="M21" s="3">
        <v>3.8</v>
      </c>
      <c r="N21" s="3">
        <v>3</v>
      </c>
      <c r="O21" s="3">
        <v>6.06</v>
      </c>
      <c r="P21" s="3">
        <v>9.3699999999999992</v>
      </c>
      <c r="Q21" s="3" t="s">
        <v>48</v>
      </c>
      <c r="R21" s="3">
        <v>7.59</v>
      </c>
    </row>
    <row r="22" spans="1:18" x14ac:dyDescent="0.25">
      <c r="A22" s="1" t="s">
        <v>20</v>
      </c>
      <c r="B22" s="3">
        <v>71.78</v>
      </c>
      <c r="C22" s="3">
        <v>89.57</v>
      </c>
      <c r="D22" s="3">
        <v>64.28</v>
      </c>
      <c r="E22" s="3">
        <v>70.39</v>
      </c>
      <c r="F22" s="3">
        <v>55.77</v>
      </c>
      <c r="G22" s="3">
        <v>61.43</v>
      </c>
      <c r="H22" s="3">
        <v>58.64</v>
      </c>
      <c r="I22" s="3">
        <v>57.45</v>
      </c>
      <c r="J22" s="3">
        <v>68.08</v>
      </c>
      <c r="K22" s="3">
        <v>55.09</v>
      </c>
      <c r="L22" s="3">
        <v>59.34</v>
      </c>
      <c r="M22" s="3">
        <v>51.11</v>
      </c>
      <c r="N22" s="3">
        <v>40.049999999999997</v>
      </c>
      <c r="O22" s="3">
        <v>110.9</v>
      </c>
      <c r="P22" s="3">
        <v>108.36</v>
      </c>
      <c r="Q22" s="3">
        <v>128.01</v>
      </c>
      <c r="R22" s="3">
        <v>123.85</v>
      </c>
    </row>
    <row r="23" spans="1:18" x14ac:dyDescent="0.25">
      <c r="A23" s="1" t="s">
        <v>21</v>
      </c>
      <c r="B23" s="3">
        <v>51.83</v>
      </c>
      <c r="C23" s="3">
        <v>111.27</v>
      </c>
      <c r="D23" s="3">
        <v>45.54</v>
      </c>
      <c r="E23" s="3">
        <v>51.16</v>
      </c>
      <c r="F23" s="3">
        <v>39.93</v>
      </c>
      <c r="G23" s="3">
        <v>40.83</v>
      </c>
      <c r="H23" s="3">
        <v>42.33</v>
      </c>
      <c r="I23" s="3">
        <v>38.26</v>
      </c>
      <c r="J23" s="3">
        <v>48.17</v>
      </c>
      <c r="K23" s="3">
        <v>38.18</v>
      </c>
      <c r="L23" s="3">
        <v>38.880000000000003</v>
      </c>
      <c r="M23" s="3">
        <v>36.56</v>
      </c>
      <c r="N23" s="3">
        <v>28.41</v>
      </c>
      <c r="O23" s="3">
        <v>69</v>
      </c>
      <c r="P23" s="3">
        <v>69.61</v>
      </c>
      <c r="Q23" s="3">
        <v>80.900000000000006</v>
      </c>
      <c r="R23" s="3">
        <v>72.930000000000007</v>
      </c>
    </row>
    <row r="24" spans="1:18" x14ac:dyDescent="0.25">
      <c r="A24" s="1" t="s">
        <v>22</v>
      </c>
      <c r="B24" s="3">
        <v>16.239999999999998</v>
      </c>
      <c r="C24" s="3">
        <v>19.54</v>
      </c>
      <c r="D24" s="3">
        <v>15.36</v>
      </c>
      <c r="E24" s="3">
        <v>18.61</v>
      </c>
      <c r="F24" s="3">
        <v>13.17</v>
      </c>
      <c r="G24" s="3">
        <v>14.17</v>
      </c>
      <c r="H24" s="3">
        <v>14.84</v>
      </c>
      <c r="I24" s="3">
        <v>12.69</v>
      </c>
      <c r="J24" s="3">
        <v>15.32</v>
      </c>
      <c r="K24" s="3">
        <v>12.3</v>
      </c>
      <c r="L24" s="3">
        <v>12.02</v>
      </c>
      <c r="M24" s="3">
        <v>12.77</v>
      </c>
      <c r="N24" s="3">
        <v>10.35</v>
      </c>
      <c r="O24" s="3">
        <v>24.09</v>
      </c>
      <c r="P24" s="3">
        <v>25.59</v>
      </c>
      <c r="Q24" s="3">
        <v>38.46</v>
      </c>
      <c r="R24" s="3">
        <v>28.97</v>
      </c>
    </row>
    <row r="25" spans="1:18" x14ac:dyDescent="0.25">
      <c r="A25" s="1" t="s">
        <v>23</v>
      </c>
      <c r="B25" s="3">
        <v>17.829999999999998</v>
      </c>
      <c r="C25" s="3">
        <v>22.7</v>
      </c>
      <c r="D25" s="3">
        <v>15.42</v>
      </c>
      <c r="E25" s="3">
        <v>20.6</v>
      </c>
      <c r="F25" s="3">
        <v>14.61</v>
      </c>
      <c r="G25" s="3">
        <v>16.61</v>
      </c>
      <c r="H25" s="3">
        <v>19.02</v>
      </c>
      <c r="I25" s="3">
        <v>14.2</v>
      </c>
      <c r="J25" s="3">
        <v>17.09</v>
      </c>
      <c r="K25" s="3">
        <v>13.89</v>
      </c>
      <c r="L25" s="3">
        <v>13.91</v>
      </c>
      <c r="M25" s="3">
        <v>14.29</v>
      </c>
      <c r="N25" s="3">
        <v>11.45</v>
      </c>
      <c r="O25" s="3">
        <v>29.28</v>
      </c>
      <c r="P25" s="3">
        <v>29.4</v>
      </c>
      <c r="Q25" s="3">
        <v>35.64</v>
      </c>
      <c r="R25" s="3">
        <v>35.020000000000003</v>
      </c>
    </row>
    <row r="26" spans="1:18" x14ac:dyDescent="0.25">
      <c r="A26" s="1" t="s">
        <v>24</v>
      </c>
      <c r="B26" s="3">
        <v>14.16</v>
      </c>
      <c r="C26" s="3">
        <v>17.18</v>
      </c>
      <c r="D26" s="3">
        <v>13.61</v>
      </c>
      <c r="E26" s="3">
        <v>16.39</v>
      </c>
      <c r="F26" s="3">
        <v>12.66</v>
      </c>
      <c r="G26" s="3">
        <v>13.04</v>
      </c>
      <c r="H26" s="3">
        <v>16.670000000000002</v>
      </c>
      <c r="I26" s="3">
        <v>10.53</v>
      </c>
      <c r="J26" s="3">
        <v>14.35</v>
      </c>
      <c r="K26" s="3">
        <v>11.25</v>
      </c>
      <c r="L26" s="3">
        <v>10.27</v>
      </c>
      <c r="M26" s="3">
        <v>12.21</v>
      </c>
      <c r="N26" s="3">
        <v>9.33</v>
      </c>
      <c r="O26" s="3">
        <v>21.5</v>
      </c>
      <c r="P26" s="3">
        <v>26.01</v>
      </c>
      <c r="Q26" s="3">
        <v>28.53</v>
      </c>
      <c r="R26" s="3">
        <v>27.4</v>
      </c>
    </row>
    <row r="27" spans="1:18" x14ac:dyDescent="0.25">
      <c r="A27" s="1" t="s">
        <v>25</v>
      </c>
      <c r="B27" s="3">
        <v>23.46</v>
      </c>
      <c r="C27" s="3">
        <v>30.65</v>
      </c>
      <c r="D27" s="3">
        <v>23.11</v>
      </c>
      <c r="E27" s="3">
        <v>25.79</v>
      </c>
      <c r="F27" s="3">
        <v>17.670000000000002</v>
      </c>
      <c r="G27" s="3">
        <v>20.58</v>
      </c>
      <c r="H27" s="3">
        <v>22.18</v>
      </c>
      <c r="I27" s="3">
        <v>18.02</v>
      </c>
      <c r="J27" s="3">
        <v>22.77</v>
      </c>
      <c r="K27" s="3">
        <v>20.09</v>
      </c>
      <c r="L27" s="3">
        <v>16.64</v>
      </c>
      <c r="M27" s="3">
        <v>17.55</v>
      </c>
      <c r="N27" s="3">
        <v>13.56</v>
      </c>
      <c r="O27" s="3">
        <v>41.49</v>
      </c>
      <c r="P27" s="3">
        <v>37.369999999999997</v>
      </c>
      <c r="Q27" s="3">
        <v>49</v>
      </c>
      <c r="R27" s="3">
        <v>46.1</v>
      </c>
    </row>
    <row r="28" spans="1:18" x14ac:dyDescent="0.25">
      <c r="A28" s="1" t="s">
        <v>26</v>
      </c>
      <c r="B28" s="3">
        <v>7.57</v>
      </c>
      <c r="C28" s="3">
        <v>7.56</v>
      </c>
      <c r="D28" s="3">
        <v>7.75</v>
      </c>
      <c r="E28" s="3">
        <v>8.18</v>
      </c>
      <c r="F28" s="3">
        <v>7.39</v>
      </c>
      <c r="G28" s="3">
        <v>7.72</v>
      </c>
      <c r="H28" s="3">
        <v>8.15</v>
      </c>
      <c r="I28" s="3">
        <v>6.89</v>
      </c>
      <c r="J28" s="3">
        <v>8.08</v>
      </c>
      <c r="K28" s="3">
        <v>6.41</v>
      </c>
      <c r="L28" s="3">
        <v>7.09</v>
      </c>
      <c r="M28" s="3">
        <v>6.34</v>
      </c>
      <c r="N28" s="3">
        <v>5.41</v>
      </c>
      <c r="O28" s="3">
        <v>9.1300000000000008</v>
      </c>
      <c r="P28" s="3">
        <v>9.1199999999999992</v>
      </c>
      <c r="Q28" s="3">
        <v>10.18</v>
      </c>
      <c r="R28" s="3">
        <v>9.5</v>
      </c>
    </row>
    <row r="29" spans="1:18" x14ac:dyDescent="0.25">
      <c r="A29" s="1" t="s">
        <v>27</v>
      </c>
      <c r="B29" s="3">
        <v>31.35</v>
      </c>
      <c r="C29" s="3">
        <v>31.69</v>
      </c>
      <c r="D29" s="3">
        <v>31.72</v>
      </c>
      <c r="E29" s="3">
        <v>30.19</v>
      </c>
      <c r="F29" s="3">
        <v>27.81</v>
      </c>
      <c r="G29" s="3">
        <v>25.26</v>
      </c>
      <c r="H29" s="3">
        <v>28.62</v>
      </c>
      <c r="I29" s="3">
        <v>25.85</v>
      </c>
      <c r="J29" s="3">
        <v>26.24</v>
      </c>
      <c r="K29" s="3">
        <v>29.71</v>
      </c>
      <c r="L29" s="3">
        <v>39.409999999999997</v>
      </c>
      <c r="M29" s="3">
        <v>32.25</v>
      </c>
      <c r="N29" s="3">
        <v>22.56</v>
      </c>
      <c r="O29" s="3">
        <v>36.78</v>
      </c>
      <c r="P29" s="3">
        <v>38.29</v>
      </c>
      <c r="Q29" s="3">
        <v>51.65</v>
      </c>
      <c r="R29" s="3">
        <v>55.13</v>
      </c>
    </row>
    <row r="30" spans="1:18" x14ac:dyDescent="0.25">
      <c r="A30" s="1" t="s">
        <v>28</v>
      </c>
      <c r="B30" s="3">
        <v>21.27</v>
      </c>
      <c r="C30" s="3">
        <v>16.71</v>
      </c>
      <c r="D30" s="3">
        <v>20.43</v>
      </c>
      <c r="E30" s="3">
        <v>22.81</v>
      </c>
      <c r="F30" s="3">
        <v>18.37</v>
      </c>
      <c r="G30" s="3">
        <v>17.420000000000002</v>
      </c>
      <c r="H30" s="3">
        <v>9.7899999999999991</v>
      </c>
      <c r="I30" s="3">
        <v>14.97</v>
      </c>
      <c r="J30" s="3">
        <v>18.600000000000001</v>
      </c>
      <c r="K30" s="3">
        <v>22.23</v>
      </c>
      <c r="L30" s="3">
        <v>20.309999999999999</v>
      </c>
      <c r="M30" s="3">
        <v>22.84</v>
      </c>
      <c r="N30" s="3">
        <v>15.58</v>
      </c>
      <c r="O30" s="3">
        <v>34.340000000000003</v>
      </c>
      <c r="P30" s="3">
        <v>36.049999999999997</v>
      </c>
      <c r="Q30" s="3">
        <v>41.38</v>
      </c>
      <c r="R30" s="3">
        <v>35.85</v>
      </c>
    </row>
    <row r="31" spans="1:18" x14ac:dyDescent="0.25">
      <c r="A31" s="1" t="s">
        <v>29</v>
      </c>
      <c r="B31" s="3">
        <v>11.82</v>
      </c>
      <c r="C31" s="3">
        <v>13.69</v>
      </c>
      <c r="D31" s="3">
        <v>11.48</v>
      </c>
      <c r="E31" s="3">
        <v>13.78</v>
      </c>
      <c r="F31" s="3">
        <v>10.01</v>
      </c>
      <c r="G31" s="3">
        <v>10.43</v>
      </c>
      <c r="H31" s="3">
        <v>13.08</v>
      </c>
      <c r="I31" s="3">
        <v>9.7899999999999991</v>
      </c>
      <c r="J31" s="3">
        <v>10.9</v>
      </c>
      <c r="K31" s="3">
        <v>7.83</v>
      </c>
      <c r="L31" s="3">
        <v>7.48</v>
      </c>
      <c r="M31" s="3">
        <v>9.51</v>
      </c>
      <c r="N31" s="3">
        <v>6.59</v>
      </c>
      <c r="O31" s="3">
        <v>18.75</v>
      </c>
      <c r="P31" s="3">
        <v>19.16</v>
      </c>
      <c r="Q31" s="3">
        <v>20.92</v>
      </c>
      <c r="R31" s="3">
        <v>21.35</v>
      </c>
    </row>
    <row r="32" spans="1:18" x14ac:dyDescent="0.25">
      <c r="A32" s="1" t="s">
        <v>30</v>
      </c>
      <c r="B32" s="3">
        <v>8.1999999999999993</v>
      </c>
      <c r="C32" s="3">
        <v>10.210000000000001</v>
      </c>
      <c r="D32" s="3">
        <v>8.24</v>
      </c>
      <c r="E32" s="3">
        <v>10.89</v>
      </c>
      <c r="F32" s="3">
        <v>7.61</v>
      </c>
      <c r="G32" s="3">
        <v>8.66</v>
      </c>
      <c r="H32" s="3">
        <v>8.17</v>
      </c>
      <c r="I32" s="3">
        <v>7.58</v>
      </c>
      <c r="J32" s="3">
        <v>8.27</v>
      </c>
      <c r="K32" s="3">
        <v>5.74</v>
      </c>
      <c r="L32" s="3">
        <v>5.36</v>
      </c>
      <c r="M32" s="3">
        <v>6.35</v>
      </c>
      <c r="N32" s="3">
        <v>5.26</v>
      </c>
      <c r="O32" s="3">
        <v>14.92</v>
      </c>
      <c r="P32" s="3">
        <v>13.93</v>
      </c>
      <c r="Q32" s="3">
        <v>17.420000000000002</v>
      </c>
      <c r="R32" s="3">
        <v>16.36</v>
      </c>
    </row>
    <row r="33" spans="1:1" x14ac:dyDescent="0.25">
      <c r="A3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admin</cp:lastModifiedBy>
  <dcterms:created xsi:type="dcterms:W3CDTF">2021-11-11T07:46:44Z</dcterms:created>
  <dcterms:modified xsi:type="dcterms:W3CDTF">2021-11-11T09:51:04Z</dcterms:modified>
</cp:coreProperties>
</file>