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lijiajie523\Desktop\有用数据库\"/>
    </mc:Choice>
  </mc:AlternateContent>
  <xr:revisionPtr revIDLastSave="0" documentId="13_ncr:1_{D7D8041D-01F9-46FA-825C-A9C08599B2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cn.WorksheetConnection_数据库3已自动还原.xlsx表11" hidden="1">表1[]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表1" name="表1" connection="WorksheetConnection_数据库3(已自动还原).xlsx!表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2" i="1" l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W197" i="1"/>
  <c r="W198" i="1"/>
  <c r="M84" i="1"/>
  <c r="N71" i="1" l="1"/>
  <c r="O71" i="1"/>
  <c r="O70" i="1"/>
  <c r="O67" i="1"/>
  <c r="N66" i="1"/>
  <c r="O74" i="1"/>
  <c r="O66" i="1"/>
  <c r="O76" i="1"/>
  <c r="O63" i="1"/>
  <c r="O75" i="1"/>
  <c r="N64" i="1"/>
  <c r="N75" i="1"/>
  <c r="O69" i="1"/>
  <c r="N68" i="1"/>
  <c r="N74" i="1"/>
  <c r="N78" i="1"/>
  <c r="N73" i="1"/>
  <c r="N72" i="1"/>
  <c r="N77" i="1"/>
  <c r="N65" i="1"/>
  <c r="N69" i="1"/>
  <c r="N76" i="1"/>
  <c r="O78" i="1"/>
  <c r="N62" i="1"/>
  <c r="N67" i="1"/>
  <c r="O73" i="1"/>
  <c r="O65" i="1"/>
  <c r="O68" i="1"/>
  <c r="N63" i="1"/>
  <c r="O77" i="1"/>
  <c r="O72" i="1"/>
  <c r="O64" i="1"/>
  <c r="O62" i="1"/>
  <c r="W195" i="1"/>
  <c r="W196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79" i="1"/>
  <c r="M80" i="1"/>
  <c r="M81" i="1"/>
  <c r="M82" i="1"/>
  <c r="M83" i="1"/>
  <c r="M2" i="1"/>
  <c r="O2" i="1" s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M23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79" i="1"/>
  <c r="L80" i="1"/>
  <c r="L81" i="1"/>
  <c r="L82" i="1"/>
  <c r="L83" i="1"/>
  <c r="L84" i="1"/>
  <c r="N84" i="1" s="1"/>
  <c r="O56" i="1" l="1"/>
  <c r="O26" i="1"/>
  <c r="O24" i="1"/>
  <c r="O25" i="1"/>
  <c r="O42" i="1"/>
  <c r="O41" i="1"/>
  <c r="O40" i="1"/>
  <c r="O57" i="1"/>
  <c r="N16" i="1"/>
  <c r="N80" i="1"/>
  <c r="O27" i="1"/>
  <c r="O43" i="1"/>
  <c r="O55" i="1"/>
  <c r="N17" i="1"/>
  <c r="N83" i="1"/>
  <c r="N47" i="1"/>
  <c r="N60" i="1"/>
  <c r="N46" i="1"/>
  <c r="N59" i="1"/>
  <c r="N45" i="1"/>
  <c r="N29" i="1"/>
  <c r="N18" i="1"/>
  <c r="N31" i="1"/>
  <c r="N58" i="1"/>
  <c r="N44" i="1"/>
  <c r="N28" i="1"/>
  <c r="N39" i="1"/>
  <c r="N54" i="1"/>
  <c r="N38" i="1"/>
  <c r="O61" i="1"/>
  <c r="N30" i="1"/>
  <c r="N53" i="1"/>
  <c r="O15" i="1"/>
  <c r="N6" i="1"/>
  <c r="O14" i="1"/>
  <c r="N82" i="1"/>
  <c r="O81" i="1"/>
  <c r="N4" i="1"/>
  <c r="N52" i="1"/>
  <c r="N37" i="1"/>
  <c r="O33" i="1"/>
  <c r="N33" i="1"/>
  <c r="O80" i="1"/>
  <c r="O10" i="1"/>
  <c r="N25" i="1"/>
  <c r="O47" i="1"/>
  <c r="N51" i="1"/>
  <c r="N36" i="1"/>
  <c r="O16" i="1"/>
  <c r="O45" i="1"/>
  <c r="N57" i="1"/>
  <c r="N27" i="1"/>
  <c r="O79" i="1"/>
  <c r="O50" i="1"/>
  <c r="O35" i="1"/>
  <c r="N56" i="1"/>
  <c r="N49" i="1"/>
  <c r="N34" i="1"/>
  <c r="N26" i="1"/>
  <c r="N50" i="1"/>
  <c r="O54" i="1"/>
  <c r="N48" i="1"/>
  <c r="O53" i="1"/>
  <c r="O21" i="1"/>
  <c r="N43" i="1"/>
  <c r="O52" i="1"/>
  <c r="N42" i="1"/>
  <c r="O48" i="1"/>
  <c r="N61" i="1"/>
  <c r="N81" i="1"/>
  <c r="N41" i="1"/>
  <c r="O39" i="1"/>
  <c r="O37" i="1"/>
  <c r="N35" i="1"/>
  <c r="O38" i="1"/>
  <c r="O11" i="1"/>
  <c r="N79" i="1"/>
  <c r="N55" i="1"/>
  <c r="N40" i="1"/>
  <c r="N24" i="1"/>
  <c r="O51" i="1"/>
  <c r="O36" i="1"/>
  <c r="N10" i="1"/>
  <c r="O3" i="1"/>
  <c r="O49" i="1"/>
  <c r="O34" i="1"/>
  <c r="O4" i="1"/>
  <c r="O32" i="1"/>
  <c r="O17" i="1"/>
  <c r="O60" i="1"/>
  <c r="O31" i="1"/>
  <c r="O9" i="1"/>
  <c r="N15" i="1"/>
  <c r="O8" i="1"/>
  <c r="O84" i="1"/>
  <c r="O59" i="1"/>
  <c r="O46" i="1"/>
  <c r="O30" i="1"/>
  <c r="O19" i="1"/>
  <c r="O58" i="1"/>
  <c r="O29" i="1"/>
  <c r="O18" i="1"/>
  <c r="O22" i="1"/>
  <c r="O7" i="1"/>
  <c r="O82" i="1"/>
  <c r="O44" i="1"/>
  <c r="O28" i="1"/>
  <c r="O12" i="1"/>
  <c r="O83" i="1"/>
  <c r="O20" i="1"/>
  <c r="O13" i="1"/>
  <c r="O5" i="1"/>
  <c r="N22" i="1"/>
  <c r="N13" i="1"/>
  <c r="O6" i="1"/>
  <c r="N20" i="1"/>
  <c r="N12" i="1"/>
  <c r="O23" i="1"/>
  <c r="N2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C294B81-78A6-465A-BA52-E6EA7FACFE75}" keepAlive="1" name="ThisWorkbookDataModel" description="数据模型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8232D44-E6AC-4B40-A584-6083262DEAD7}" name="WorksheetConnection_数据库3(已自动还原).xlsx!表1" type="102" refreshedVersion="7" minRefreshableVersion="5">
    <extLst>
      <ext xmlns:x15="http://schemas.microsoft.com/office/spreadsheetml/2010/11/main" uri="{DE250136-89BD-433C-8126-D09CA5730AF9}">
        <x15:connection id="表1">
          <x15:rangePr sourceName="_xlcn.WorksheetConnection_数据库3已自动还原.xlsx表11"/>
        </x15:connection>
      </ext>
    </extLst>
  </connection>
</connections>
</file>

<file path=xl/sharedStrings.xml><?xml version="1.0" encoding="utf-8"?>
<sst xmlns="http://schemas.openxmlformats.org/spreadsheetml/2006/main" count="522" uniqueCount="290">
  <si>
    <t>Study type</t>
  </si>
  <si>
    <t>Control type</t>
  </si>
  <si>
    <t>HCC/BD/ HC</t>
  </si>
  <si>
    <t>Timing sample</t>
  </si>
  <si>
    <t>Sample source</t>
  </si>
  <si>
    <t>Detection methods</t>
  </si>
  <si>
    <t>Assay indicators</t>
  </si>
  <si>
    <t>Cutoff value</t>
  </si>
  <si>
    <t>PLR</t>
  </si>
  <si>
    <t>NLR</t>
  </si>
  <si>
    <t>TP</t>
  </si>
  <si>
    <t>FP</t>
  </si>
  <si>
    <t>FN</t>
  </si>
  <si>
    <t>TN</t>
  </si>
  <si>
    <t>Hong Kong</t>
  </si>
  <si>
    <t>Pre surgery</t>
  </si>
  <si>
    <t>MSP</t>
  </si>
  <si>
    <t>NA</t>
  </si>
  <si>
    <t>Infinity</t>
  </si>
  <si>
    <t>Taiwan</t>
  </si>
  <si>
    <t>PCR</t>
  </si>
  <si>
    <t>China</t>
  </si>
  <si>
    <t>45/30/20</t>
  </si>
  <si>
    <t>Prospective</t>
  </si>
  <si>
    <t>RTQ-MSP</t>
  </si>
  <si>
    <t>Korea</t>
  </si>
  <si>
    <t>HCC/LC</t>
  </si>
  <si>
    <t>46/23/-</t>
  </si>
  <si>
    <t>40/-/10</t>
  </si>
  <si>
    <t>Nanjing</t>
  </si>
  <si>
    <t>64/15/20</t>
  </si>
  <si>
    <t>Serum</t>
  </si>
  <si>
    <t>Plasma</t>
  </si>
  <si>
    <t xml:space="preserve"> China</t>
  </si>
  <si>
    <t xml:space="preserve"> MSP</t>
  </si>
  <si>
    <t xml:space="preserve"> Taiwan</t>
  </si>
  <si>
    <t>Retrospective</t>
  </si>
  <si>
    <t>26/16/-</t>
  </si>
  <si>
    <t xml:space="preserve"> Plasma</t>
  </si>
  <si>
    <t>79/-/73</t>
  </si>
  <si>
    <t>RFLP</t>
  </si>
  <si>
    <t xml:space="preserve"> Egypt</t>
  </si>
  <si>
    <t>Egypt</t>
  </si>
  <si>
    <t>35/-/10</t>
  </si>
  <si>
    <t>Japan</t>
  </si>
  <si>
    <t>Pre treatment</t>
  </si>
  <si>
    <t>43/24/26</t>
  </si>
  <si>
    <t>HC</t>
  </si>
  <si>
    <t>31/-/27</t>
  </si>
  <si>
    <t>Methylation (DBX2)</t>
  </si>
  <si>
    <t>Methylation (THY1)</t>
  </si>
  <si>
    <t>160/88/45</t>
  </si>
  <si>
    <t>400ng/mL</t>
  </si>
  <si>
    <t>America</t>
  </si>
  <si>
    <t>66/43/-</t>
  </si>
  <si>
    <t>PCR and pyrosequencing</t>
  </si>
  <si>
    <t>5% (LOD)</t>
  </si>
  <si>
    <t>39/-/34</t>
  </si>
  <si>
    <t xml:space="preserve">Q-MSP </t>
  </si>
  <si>
    <t>MI  &gt; 0.88</t>
  </si>
  <si>
    <t xml:space="preserve">HOXA9 or AFP  </t>
  </si>
  <si>
    <t>136/46/35</t>
  </si>
  <si>
    <t>&gt;= 20 ng/ml</t>
  </si>
  <si>
    <t>123/57/20</t>
  </si>
  <si>
    <t>20 ng / ml</t>
  </si>
  <si>
    <t>190/234/160</t>
  </si>
  <si>
    <t>31/10/-</t>
  </si>
  <si>
    <t>30/50/50</t>
  </si>
  <si>
    <t>20 ng/ml</t>
  </si>
  <si>
    <t>98/165/80</t>
  </si>
  <si>
    <t>PMR≥4%</t>
  </si>
  <si>
    <t>80/80/20</t>
  </si>
  <si>
    <t>200ng/ml</t>
  </si>
  <si>
    <t>120/146/27</t>
  </si>
  <si>
    <t>237/257/-</t>
  </si>
  <si>
    <t>before diagosis</t>
  </si>
  <si>
    <t>Pyrosequencing assay</t>
  </si>
  <si>
    <t>155/60/20</t>
  </si>
  <si>
    <t xml:space="preserve">French  </t>
  </si>
  <si>
    <t>51/135/-</t>
  </si>
  <si>
    <t>Before diagosis</t>
  </si>
  <si>
    <t xml:space="preserve">real-time PCR </t>
  </si>
  <si>
    <t>≥2 positive triplicates</t>
  </si>
  <si>
    <t>Germany</t>
  </si>
  <si>
    <t>47/56/-</t>
  </si>
  <si>
    <t>American</t>
  </si>
  <si>
    <t>Before treatment</t>
  </si>
  <si>
    <t>Tunis</t>
  </si>
  <si>
    <t>47/-/51</t>
  </si>
  <si>
    <t>ddPCR</t>
  </si>
  <si>
    <t>100/100/100</t>
  </si>
  <si>
    <t>20 ng/mL</t>
  </si>
  <si>
    <t>Prospective Studie</t>
  </si>
  <si>
    <t>105/54/32</t>
  </si>
  <si>
    <t>CCND1 and AFP</t>
  </si>
  <si>
    <t>400ng/ml</t>
  </si>
  <si>
    <t>20ng/ml</t>
  </si>
  <si>
    <t>36/21/-</t>
  </si>
  <si>
    <t xml:space="preserve"> Mut（249Ser p53） </t>
    <phoneticPr fontId="2" type="noConversion"/>
  </si>
  <si>
    <t>72/37/-</t>
    <phoneticPr fontId="2" type="noConversion"/>
  </si>
  <si>
    <t>IGFBP7and AFP</t>
    <phoneticPr fontId="2" type="noConversion"/>
  </si>
  <si>
    <t>SEN (%)</t>
    <phoneticPr fontId="2" type="noConversion"/>
  </si>
  <si>
    <t>SPE (%)</t>
    <phoneticPr fontId="2" type="noConversion"/>
  </si>
  <si>
    <t>21/30/-</t>
    <phoneticPr fontId="2" type="noConversion"/>
  </si>
  <si>
    <t>Infinity</t>
    <phoneticPr fontId="2" type="noConversion"/>
  </si>
  <si>
    <t>25/35/20</t>
    <phoneticPr fontId="2" type="noConversion"/>
  </si>
  <si>
    <t>Mut(p53 R249S)</t>
    <phoneticPr fontId="2" type="noConversion"/>
  </si>
  <si>
    <t>SEPT9 andAFP</t>
    <phoneticPr fontId="2" type="noConversion"/>
  </si>
  <si>
    <t>CCND2 and AFP</t>
    <phoneticPr fontId="2" type="noConversion"/>
  </si>
  <si>
    <t>Wong et al.</t>
    <phoneticPr fontId="2" type="noConversion"/>
  </si>
  <si>
    <t xml:space="preserve"> Huang et al.</t>
    <phoneticPr fontId="2" type="noConversion"/>
  </si>
  <si>
    <t>Chu et al.</t>
    <phoneticPr fontId="2" type="noConversion"/>
  </si>
  <si>
    <t>Yeo et al.</t>
    <phoneticPr fontId="2" type="noConversion"/>
  </si>
  <si>
    <t>Lin et al.</t>
    <phoneticPr fontId="2" type="noConversion"/>
  </si>
  <si>
    <t xml:space="preserve"> Wang et al.</t>
    <phoneticPr fontId="2" type="noConversion"/>
  </si>
  <si>
    <t>32/8/-</t>
    <phoneticPr fontId="2" type="noConversion"/>
  </si>
  <si>
    <t xml:space="preserve"> Zhang et al.</t>
    <phoneticPr fontId="2" type="noConversion"/>
  </si>
  <si>
    <t>50/-/50</t>
    <phoneticPr fontId="2" type="noConversion"/>
  </si>
  <si>
    <t>LC/HC</t>
    <phoneticPr fontId="2" type="noConversion"/>
  </si>
  <si>
    <t>LC</t>
    <phoneticPr fontId="2" type="noConversion"/>
  </si>
  <si>
    <t>HC</t>
    <phoneticPr fontId="2" type="noConversion"/>
  </si>
  <si>
    <t xml:space="preserve"> Chang et al.</t>
    <phoneticPr fontId="2" type="noConversion"/>
  </si>
  <si>
    <t>Igetei et al.</t>
    <phoneticPr fontId="2" type="noConversion"/>
  </si>
  <si>
    <t xml:space="preserve"> Ahmed et al.</t>
    <phoneticPr fontId="2" type="noConversion"/>
  </si>
  <si>
    <t>25/37/-</t>
    <phoneticPr fontId="2" type="noConversion"/>
  </si>
  <si>
    <t xml:space="preserve"> Sun et al.</t>
    <phoneticPr fontId="2" type="noConversion"/>
  </si>
  <si>
    <t>Zhang et al.</t>
    <phoneticPr fontId="2" type="noConversion"/>
  </si>
  <si>
    <t>LC/CAH</t>
    <phoneticPr fontId="2" type="noConversion"/>
  </si>
  <si>
    <t>BD/HC</t>
    <phoneticPr fontId="2" type="noConversion"/>
  </si>
  <si>
    <t>CHB/HC</t>
    <phoneticPr fontId="2" type="noConversion"/>
  </si>
  <si>
    <t xml:space="preserve"> Han et al.</t>
    <phoneticPr fontId="2" type="noConversion"/>
  </si>
  <si>
    <t>121/37/-</t>
    <phoneticPr fontId="2" type="noConversion"/>
  </si>
  <si>
    <t>CLD/-</t>
    <phoneticPr fontId="2" type="noConversion"/>
  </si>
  <si>
    <t>LC/CHB/HC</t>
    <phoneticPr fontId="2" type="noConversion"/>
  </si>
  <si>
    <t xml:space="preserve"> LC/CHB/HC</t>
    <phoneticPr fontId="2" type="noConversion"/>
  </si>
  <si>
    <t>BD</t>
    <phoneticPr fontId="2" type="noConversion"/>
  </si>
  <si>
    <t>LC/BD/HC</t>
    <phoneticPr fontId="2" type="noConversion"/>
  </si>
  <si>
    <t>NC</t>
    <phoneticPr fontId="2" type="noConversion"/>
  </si>
  <si>
    <t>NH</t>
    <phoneticPr fontId="2" type="noConversion"/>
  </si>
  <si>
    <t>Serum</t>
    <phoneticPr fontId="2" type="noConversion"/>
  </si>
  <si>
    <t>Plasma</t>
    <phoneticPr fontId="2" type="noConversion"/>
  </si>
  <si>
    <t xml:space="preserve">Plasma  </t>
    <phoneticPr fontId="2" type="noConversion"/>
  </si>
  <si>
    <t xml:space="preserve">Plasma </t>
    <phoneticPr fontId="2" type="noConversion"/>
  </si>
  <si>
    <t xml:space="preserve"> Serum</t>
    <phoneticPr fontId="2" type="noConversion"/>
  </si>
  <si>
    <t xml:space="preserve">Serum </t>
    <phoneticPr fontId="2" type="noConversion"/>
  </si>
  <si>
    <t xml:space="preserve"> Plasma</t>
    <phoneticPr fontId="2" type="noConversion"/>
  </si>
  <si>
    <t>RASSF1A and AFP</t>
    <phoneticPr fontId="2" type="noConversion"/>
  </si>
  <si>
    <t>SOCS1 and AFP</t>
    <phoneticPr fontId="2" type="noConversion"/>
  </si>
  <si>
    <t xml:space="preserve"> Case-control</t>
    <phoneticPr fontId="2" type="noConversion"/>
  </si>
  <si>
    <t xml:space="preserve">Case-Control </t>
    <phoneticPr fontId="2" type="noConversion"/>
  </si>
  <si>
    <t>Prospective</t>
    <phoneticPr fontId="2" type="noConversion"/>
  </si>
  <si>
    <t>Retrospective</t>
    <phoneticPr fontId="2" type="noConversion"/>
  </si>
  <si>
    <t xml:space="preserve">Retrospective </t>
    <phoneticPr fontId="2" type="noConversion"/>
  </si>
  <si>
    <t>Retrospective study</t>
    <phoneticPr fontId="2" type="noConversion"/>
  </si>
  <si>
    <t>Observational study</t>
    <phoneticPr fontId="2" type="noConversion"/>
  </si>
  <si>
    <t xml:space="preserve"> Case-control </t>
    <phoneticPr fontId="2" type="noConversion"/>
  </si>
  <si>
    <t xml:space="preserve">Case-control </t>
    <phoneticPr fontId="2" type="noConversion"/>
  </si>
  <si>
    <t>Case-control</t>
    <phoneticPr fontId="2" type="noConversion"/>
  </si>
  <si>
    <t>Retrospective cohort study</t>
    <phoneticPr fontId="2" type="noConversion"/>
  </si>
  <si>
    <t xml:space="preserve"> Cross sec-
tional case control</t>
    <phoneticPr fontId="2" type="noConversion"/>
  </si>
  <si>
    <t>Before diagnosis</t>
    <phoneticPr fontId="2" type="noConversion"/>
  </si>
  <si>
    <t>Before treatment</t>
    <phoneticPr fontId="2" type="noConversion"/>
  </si>
  <si>
    <t>Mut（249Ser p53)</t>
    <phoneticPr fontId="2" type="noConversion"/>
  </si>
  <si>
    <t>Year</t>
    <phoneticPr fontId="2" type="noConversion"/>
  </si>
  <si>
    <t>Country/ Region</t>
    <phoneticPr fontId="2" type="noConversion"/>
  </si>
  <si>
    <t xml:space="preserve">Prospective </t>
    <phoneticPr fontId="2" type="noConversion"/>
  </si>
  <si>
    <t>Ji et al.</t>
    <phoneticPr fontId="2" type="noConversion"/>
  </si>
  <si>
    <t xml:space="preserve"> Kuo et al.</t>
    <phoneticPr fontId="2" type="noConversion"/>
  </si>
  <si>
    <t xml:space="preserve"> Li et al.</t>
    <phoneticPr fontId="2" type="noConversion"/>
  </si>
  <si>
    <t xml:space="preserve"> Yang et al.</t>
    <phoneticPr fontId="2" type="noConversion"/>
  </si>
  <si>
    <t>First author</t>
    <phoneticPr fontId="2" type="noConversion"/>
  </si>
  <si>
    <t>Dong et al.</t>
    <phoneticPr fontId="2" type="noConversion"/>
  </si>
  <si>
    <t xml:space="preserve"> Ramadan et al.</t>
    <phoneticPr fontId="2" type="noConversion"/>
  </si>
  <si>
    <t xml:space="preserve"> Teng et al.</t>
    <phoneticPr fontId="2" type="noConversion"/>
  </si>
  <si>
    <t xml:space="preserve"> Dong et al.</t>
    <phoneticPr fontId="2" type="noConversion"/>
  </si>
  <si>
    <t xml:space="preserve"> Tian et al.</t>
    <phoneticPr fontId="2" type="noConversion"/>
  </si>
  <si>
    <t xml:space="preserve"> Wu et al.</t>
    <phoneticPr fontId="2" type="noConversion"/>
  </si>
  <si>
    <t>Li et al.</t>
    <phoneticPr fontId="2" type="noConversion"/>
  </si>
  <si>
    <t xml:space="preserve"> Oussalah(a) et al.</t>
    <phoneticPr fontId="2" type="noConversion"/>
  </si>
  <si>
    <t xml:space="preserve"> Oussalah(b) et al.</t>
    <phoneticPr fontId="2" type="noConversion"/>
  </si>
  <si>
    <t xml:space="preserve"> Wei et al.</t>
    <phoneticPr fontId="2" type="noConversion"/>
  </si>
  <si>
    <t xml:space="preserve"> Bai et al.</t>
    <phoneticPr fontId="2" type="noConversion"/>
  </si>
  <si>
    <t xml:space="preserve"> Kisiel et al.</t>
    <phoneticPr fontId="2" type="noConversion"/>
  </si>
  <si>
    <t>Marchio et al.</t>
    <phoneticPr fontId="2" type="noConversion"/>
  </si>
  <si>
    <t xml:space="preserve"> Pasha et al.</t>
    <phoneticPr fontId="2" type="noConversion"/>
  </si>
  <si>
    <t xml:space="preserve"> Liu et al.</t>
    <phoneticPr fontId="2" type="noConversion"/>
  </si>
  <si>
    <t>Qian et al.</t>
    <phoneticPr fontId="2" type="noConversion"/>
  </si>
  <si>
    <t xml:space="preserve"> Akuta et al.</t>
    <phoneticPr fontId="2" type="noConversion"/>
  </si>
  <si>
    <t xml:space="preserve"> Lewin et al.</t>
    <phoneticPr fontId="2" type="noConversion"/>
  </si>
  <si>
    <t>Before therapy</t>
    <phoneticPr fontId="2" type="noConversion"/>
  </si>
  <si>
    <t>During surgery</t>
    <phoneticPr fontId="2" type="noConversion"/>
  </si>
  <si>
    <t xml:space="preserve"> Prior to treatment</t>
    <phoneticPr fontId="2" type="noConversion"/>
  </si>
  <si>
    <t>Before diagosis</t>
    <phoneticPr fontId="2" type="noConversion"/>
  </si>
  <si>
    <t xml:space="preserve"> The
first day of diagnosis</t>
    <phoneticPr fontId="2" type="noConversion"/>
  </si>
  <si>
    <t>Before surgery</t>
    <phoneticPr fontId="2" type="noConversion"/>
  </si>
  <si>
    <t xml:space="preserve"> At the time of diagnosis </t>
    <phoneticPr fontId="2" type="noConversion"/>
  </si>
  <si>
    <t>Pyrosequencing</t>
    <phoneticPr fontId="2" type="noConversion"/>
  </si>
  <si>
    <t xml:space="preserve"> Hu et al.</t>
    <phoneticPr fontId="2" type="noConversion"/>
  </si>
  <si>
    <t>≥2 positive triplicates</t>
    <phoneticPr fontId="2" type="noConversion"/>
  </si>
  <si>
    <t>119/157/50</t>
    <phoneticPr fontId="2" type="noConversion"/>
  </si>
  <si>
    <t>Mut(TERT)</t>
    <phoneticPr fontId="2" type="noConversion"/>
  </si>
  <si>
    <t>56/-/24</t>
    <phoneticPr fontId="2" type="noConversion"/>
  </si>
  <si>
    <t>118/122/-</t>
    <phoneticPr fontId="2" type="noConversion"/>
  </si>
  <si>
    <t>MUT-(TERT C228T)</t>
    <phoneticPr fontId="2" type="noConversion"/>
  </si>
  <si>
    <t>60/103/-</t>
    <phoneticPr fontId="2" type="noConversion"/>
  </si>
  <si>
    <t>Hong Kong</t>
    <phoneticPr fontId="2" type="noConversion"/>
  </si>
  <si>
    <t xml:space="preserve"> Nigeria</t>
    <phoneticPr fontId="2" type="noConversion"/>
  </si>
  <si>
    <t>Plasma and Serum</t>
    <phoneticPr fontId="2" type="noConversion"/>
  </si>
  <si>
    <t>Hu et al.</t>
    <phoneticPr fontId="2" type="noConversion"/>
  </si>
  <si>
    <t>MSP</t>
    <phoneticPr fontId="2" type="noConversion"/>
  </si>
  <si>
    <t>MSRE-qPCR</t>
    <phoneticPr fontId="2" type="noConversion"/>
  </si>
  <si>
    <t>LC</t>
  </si>
  <si>
    <t xml:space="preserve">Plasma </t>
  </si>
  <si>
    <t>Methylation(P15)</t>
  </si>
  <si>
    <t>Methylation (P16)</t>
  </si>
  <si>
    <t>Methylation （p16INK4a）</t>
  </si>
  <si>
    <t xml:space="preserve">Methylation （p16INK4A） </t>
  </si>
  <si>
    <t xml:space="preserve"> Methylation （RASSF1A）</t>
  </si>
  <si>
    <t xml:space="preserve">Methylation （p16)  </t>
  </si>
  <si>
    <t>Methylation(GSTP1)</t>
  </si>
  <si>
    <t>Methylation(P16)</t>
  </si>
  <si>
    <t>Methylation(RASSF1A)</t>
  </si>
  <si>
    <t>Methylation（APC）</t>
  </si>
  <si>
    <t>Methylation(CDH1)</t>
  </si>
  <si>
    <t>Methylation(p16INK4a)</t>
  </si>
  <si>
    <t xml:space="preserve"> Methylation（RASSF1A）</t>
  </si>
  <si>
    <t xml:space="preserve">Methylation（APC） </t>
  </si>
  <si>
    <t>Methylation（GSTP1）</t>
  </si>
  <si>
    <t xml:space="preserve">Methylation（RASSF1A） </t>
  </si>
  <si>
    <t>Methylation（SFRP1）</t>
  </si>
  <si>
    <t xml:space="preserve">Methylation（TFPI2） </t>
  </si>
  <si>
    <t>SOX11  and AFP</t>
    <phoneticPr fontId="2" type="noConversion"/>
  </si>
  <si>
    <t xml:space="preserve"> UBE2Q1 and AFP </t>
    <phoneticPr fontId="2" type="noConversion"/>
  </si>
  <si>
    <t>20 ng/ml</t>
    <phoneticPr fontId="2" type="noConversion"/>
  </si>
  <si>
    <t>WTB-PCR</t>
  </si>
  <si>
    <t>WTB-PCR</t>
    <phoneticPr fontId="2" type="noConversion"/>
  </si>
  <si>
    <t xml:space="preserve">MSP </t>
    <phoneticPr fontId="2" type="noConversion"/>
  </si>
  <si>
    <t>NGS</t>
  </si>
  <si>
    <t>NGS</t>
    <phoneticPr fontId="2" type="noConversion"/>
  </si>
  <si>
    <t xml:space="preserve"> Akuta et al.</t>
  </si>
  <si>
    <t xml:space="preserve"> Lewin et al.</t>
  </si>
  <si>
    <t>Retrospective cohort study</t>
  </si>
  <si>
    <t xml:space="preserve"> Cross sec-
tional case control</t>
  </si>
  <si>
    <t>NH</t>
  </si>
  <si>
    <t>60/103/-</t>
  </si>
  <si>
    <t xml:space="preserve"> At the time of diagnosis </t>
  </si>
  <si>
    <t>Methylation(TBX2)</t>
  </si>
  <si>
    <t>Methylation(IGFBP7)</t>
  </si>
  <si>
    <t>Methylation(mSEPT9)</t>
  </si>
  <si>
    <t>Methylation(SOCS3)</t>
  </si>
  <si>
    <t>Methylation(FHIT)</t>
  </si>
  <si>
    <t>Methylation(EMX1)</t>
  </si>
  <si>
    <t xml:space="preserve">Methylation(RASSF1A) </t>
  </si>
  <si>
    <t>Methylation(SOCS1)</t>
  </si>
  <si>
    <t>Methylation(CCND1)</t>
  </si>
  <si>
    <t>Methylation(CCND2)</t>
  </si>
  <si>
    <t xml:space="preserve">（Methylation）CCND2 </t>
  </si>
  <si>
    <t>MUT-(TERT C228T)</t>
  </si>
  <si>
    <t>Methylation(mSEPT9 )</t>
  </si>
  <si>
    <t>111/66/-</t>
    <phoneticPr fontId="2" type="noConversion"/>
  </si>
  <si>
    <t>NA</t>
    <phoneticPr fontId="2" type="noConversion"/>
  </si>
  <si>
    <t xml:space="preserve"> Methylation （TGR5）</t>
  </si>
  <si>
    <t xml:space="preserve"> Methylation （INK4A）</t>
  </si>
  <si>
    <t xml:space="preserve"> Methylation （INK4A and AFP）</t>
  </si>
  <si>
    <t xml:space="preserve">  Methylation（MT1M）</t>
  </si>
  <si>
    <t>Methylation（MT1G）</t>
  </si>
  <si>
    <t>Methylation（HOXA9）</t>
  </si>
  <si>
    <t>Methylation (DAPK)</t>
  </si>
  <si>
    <t xml:space="preserve"> Methylation（IGFBP7）</t>
  </si>
  <si>
    <t xml:space="preserve">Methylation（CDO1）  </t>
  </si>
  <si>
    <t>Methylation（CDO1） and  AFP</t>
  </si>
  <si>
    <t>Methylation（RASSF1）</t>
  </si>
  <si>
    <t>Methylation（RASSF1） and AFP</t>
  </si>
  <si>
    <t>Methylation（ELF）</t>
  </si>
  <si>
    <t>Methylation（RASSF1A）</t>
  </si>
  <si>
    <t>Methylation（P16）</t>
  </si>
  <si>
    <t>Methylation（SPINT2/HAI-2）</t>
  </si>
  <si>
    <t xml:space="preserve">Methylation（SOX11） </t>
  </si>
  <si>
    <t>Methylation(APC)</t>
  </si>
  <si>
    <t>Methylation(BVES)</t>
  </si>
  <si>
    <t>Methylation(HOXA9)</t>
  </si>
  <si>
    <t>Methylation(UBE2Q1)</t>
  </si>
  <si>
    <t xml:space="preserve">Methylation( HCCS1) </t>
  </si>
  <si>
    <t>Methylation(HCCS1) and AFP</t>
  </si>
  <si>
    <t>Methylation(CDKN2A)</t>
  </si>
  <si>
    <t>Methylation(VIM)</t>
  </si>
  <si>
    <t>Methylation(ZNF154)</t>
  </si>
  <si>
    <t>TGR5 and AFP</t>
    <phoneticPr fontId="2" type="noConversion"/>
  </si>
  <si>
    <t>Methylation(SEPT9 )</t>
    <phoneticPr fontId="2" type="noConversion"/>
  </si>
  <si>
    <t>Next day of hospital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</si>
</sst>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</cellXfs>
  <cellStyles count="2">
    <cellStyle name="常规" xfId="0" builtinId="0"/>
    <cellStyle name="常规 2" xfId="1" xr:uid="{06253751-312C-4277-8EAA-40E1F8E2330D}"/>
  </cellStyles>
  <dxfs count="21">
    <dxf>
      <alignment horizontal="left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charset val="134"/>
        <scheme val="none"/>
      </font>
      <numFmt numFmtId="176" formatCode="0.00_ "/>
      <alignment horizontal="left" vertical="center" textRotation="0" indent="0" justifyLastLine="0" shrinkToFit="0" readingOrder="0"/>
    </dxf>
    <dxf>
      <numFmt numFmtId="176" formatCode="0.00_ "/>
      <alignment horizontal="left" vertical="center" textRotation="0" indent="0" justifyLastLine="0" shrinkToFit="0" readingOrder="0"/>
    </dxf>
    <dxf>
      <numFmt numFmtId="176" formatCode="0.00_ "/>
      <alignment horizontal="left" vertical="center" textRotation="0" indent="0" justifyLastLine="0" shrinkToFit="0" readingOrder="0"/>
    </dxf>
    <dxf>
      <numFmt numFmtId="176" formatCode="0.00_ 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charset val="134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charset val="134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charset val="134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charset val="134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charset val="134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charset val="134"/>
        <scheme val="none"/>
      </font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family val="3"/>
        <charset val="134"/>
        <scheme val="none"/>
      </font>
      <alignment horizontal="left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299977</xdr:colOff>
      <xdr:row>11</xdr:row>
      <xdr:rowOff>49192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3B2C1072-D98B-4F2C-A357-91493722731D}"/>
            </a:ext>
          </a:extLst>
        </xdr:cNvPr>
        <xdr:cNvSpPr txBox="1"/>
      </xdr:nvSpPr>
      <xdr:spPr>
        <a:xfrm>
          <a:off x="8537293" y="2875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2F0782-1892-461C-B657-61D73FE2C2C2}" name="表1" displayName="表1" ref="A1:S22" totalsRowShown="0" headerRowDxfId="1" dataDxfId="0">
  <autoFilter ref="A1:S22" xr:uid="{122F0782-1892-461C-B657-61D73FE2C2C2}"/>
  <tableColumns count="19">
    <tableColumn id="1" xr3:uid="{A032AD08-7F48-474A-B230-637315A7AA96}" name="First author" dataDxfId="20"/>
    <tableColumn id="2" xr3:uid="{DACFA75F-8681-4EB5-9D19-C8180018183E}" name="Year" dataDxfId="19"/>
    <tableColumn id="3" xr3:uid="{EF524E09-2B26-4BED-B407-8147460173D2}" name="Country/ Region" dataDxfId="18"/>
    <tableColumn id="4" xr3:uid="{7C40D80F-275C-4B33-9127-744C2F8D60D9}" name="Study type" dataDxfId="17"/>
    <tableColumn id="5" xr3:uid="{57FDA50D-9EF2-441A-BDD4-4486E3C60F05}" name="Control type" dataDxfId="16"/>
    <tableColumn id="6" xr3:uid="{B15E4A6A-3C6C-449A-A936-6E719BA64E67}" name="HCC/BD/ HC" dataDxfId="15"/>
    <tableColumn id="7" xr3:uid="{1668AB52-53A5-487D-9752-C8AC8A12AF60}" name="Timing sample" dataDxfId="14"/>
    <tableColumn id="8" xr3:uid="{93A412E2-5F40-429B-8554-11A00D878422}" name="Sample source" dataDxfId="13"/>
    <tableColumn id="9" xr3:uid="{71567E16-B5F9-48CB-B05A-7AB190DC3408}" name="Detection methods" dataDxfId="12"/>
    <tableColumn id="10" xr3:uid="{CA823EDB-CE23-44DE-911B-0055A66CED09}" name="Assay indicators" dataDxfId="11"/>
    <tableColumn id="11" xr3:uid="{5535480D-2F22-4A00-9CC5-59D843936CB8}" name="Cutoff value" dataDxfId="10"/>
    <tableColumn id="12" xr3:uid="{8D3C2751-C297-49AD-81B0-3B1C057BAF4B}" name="SEN (%)" dataDxfId="9">
      <calculatedColumnFormula>P2/(P2+R2)*100</calculatedColumnFormula>
    </tableColumn>
    <tableColumn id="13" xr3:uid="{475A44C5-2A66-4482-87C6-AD3AB65336CB}" name="SPE (%)" dataDxfId="8">
      <calculatedColumnFormula>S2/(S2+Q2)*100</calculatedColumnFormula>
    </tableColumn>
    <tableColumn id="14" xr3:uid="{07D7F854-53CF-4594-AD5C-BE83418FA968}" name="PLR" dataDxfId="7"/>
    <tableColumn id="15" xr3:uid="{D39006F7-AA82-4D07-82E2-70AFD6B422EA}" name="NLR" dataDxfId="6">
      <calculatedColumnFormula>(100-L2)/M2</calculatedColumnFormula>
    </tableColumn>
    <tableColumn id="16" xr3:uid="{ED4359BD-48FA-4E69-B1EB-08E2D49BC27D}" name="TP" dataDxfId="5"/>
    <tableColumn id="17" xr3:uid="{EE07DE8E-D5EB-4A33-A617-494A7C53A221}" name="FP" dataDxfId="4"/>
    <tableColumn id="18" xr3:uid="{14E1E2D8-5083-4419-9EA0-0DFB9AFAADF2}" name="FN" dataDxfId="3"/>
    <tableColumn id="19" xr3:uid="{B94DA2DC-B47A-4CF1-A2D3-13A0FECB1800}" name="TN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9"/>
  <sheetViews>
    <sheetView tabSelected="1" zoomScale="79" zoomScaleNormal="79" workbookViewId="0">
      <selection activeCell="G8" sqref="G8"/>
    </sheetView>
  </sheetViews>
  <sheetFormatPr defaultColWidth="9" defaultRowHeight="15.6" x14ac:dyDescent="0.25"/>
  <cols>
    <col min="1" max="1" width="23.19921875" customWidth="1"/>
    <col min="2" max="2" width="14" customWidth="1"/>
    <col min="3" max="3" width="19.69921875" customWidth="1"/>
    <col min="4" max="4" width="16.09765625" customWidth="1"/>
    <col min="5" max="5" width="16.296875" customWidth="1"/>
    <col min="6" max="6" width="14.09765625" customWidth="1"/>
    <col min="7" max="8" width="17.5" customWidth="1"/>
    <col min="9" max="9" width="22" customWidth="1"/>
    <col min="10" max="10" width="20.8984375" customWidth="1"/>
    <col min="11" max="11" width="16.296875" customWidth="1"/>
    <col min="12" max="13" width="10.59765625" customWidth="1"/>
    <col min="17" max="17" width="9.3984375" customWidth="1"/>
    <col min="18" max="18" width="9.5"/>
  </cols>
  <sheetData>
    <row r="1" spans="1:19" s="13" customFormat="1" x14ac:dyDescent="0.25">
      <c r="A1" s="14" t="s">
        <v>170</v>
      </c>
      <c r="B1" s="14" t="s">
        <v>163</v>
      </c>
      <c r="C1" s="14" t="s">
        <v>164</v>
      </c>
      <c r="D1" s="15" t="s">
        <v>0</v>
      </c>
      <c r="E1" s="16" t="s">
        <v>1</v>
      </c>
      <c r="F1" s="16" t="s">
        <v>2</v>
      </c>
      <c r="G1" s="16" t="s">
        <v>3</v>
      </c>
      <c r="H1" s="16" t="s">
        <v>4</v>
      </c>
      <c r="I1" s="15" t="s">
        <v>5</v>
      </c>
      <c r="J1" s="16" t="s">
        <v>6</v>
      </c>
      <c r="K1" s="16" t="s">
        <v>7</v>
      </c>
      <c r="L1" s="14" t="s">
        <v>101</v>
      </c>
      <c r="M1" s="14" t="s">
        <v>102</v>
      </c>
      <c r="N1" s="16" t="s">
        <v>8</v>
      </c>
      <c r="O1" s="16" t="s">
        <v>9</v>
      </c>
      <c r="P1" s="16" t="s">
        <v>10</v>
      </c>
      <c r="Q1" s="16" t="s">
        <v>11</v>
      </c>
      <c r="R1" s="16" t="s">
        <v>12</v>
      </c>
      <c r="S1" s="16" t="s">
        <v>13</v>
      </c>
    </row>
    <row r="2" spans="1:19" x14ac:dyDescent="0.25">
      <c r="A2" s="17" t="s">
        <v>109</v>
      </c>
      <c r="B2" s="18">
        <v>2000</v>
      </c>
      <c r="C2" s="17" t="s">
        <v>205</v>
      </c>
      <c r="D2" s="17" t="s">
        <v>165</v>
      </c>
      <c r="E2" s="17" t="s">
        <v>118</v>
      </c>
      <c r="F2" s="17" t="s">
        <v>105</v>
      </c>
      <c r="G2" s="19" t="s">
        <v>15</v>
      </c>
      <c r="H2" s="17" t="s">
        <v>207</v>
      </c>
      <c r="I2" s="19" t="s">
        <v>16</v>
      </c>
      <c r="J2" s="17" t="s">
        <v>213</v>
      </c>
      <c r="K2" s="19" t="s">
        <v>17</v>
      </c>
      <c r="L2" s="20">
        <v>16</v>
      </c>
      <c r="M2" s="20">
        <f t="shared" ref="M2:M62" si="0">S2/(S2+Q2)*100</f>
        <v>100</v>
      </c>
      <c r="N2" s="19" t="s">
        <v>18</v>
      </c>
      <c r="O2" s="21">
        <f t="shared" ref="O2:O62" si="1">(100-L2)/M2</f>
        <v>0.84</v>
      </c>
      <c r="P2" s="18">
        <v>4</v>
      </c>
      <c r="Q2" s="18">
        <v>0</v>
      </c>
      <c r="R2" s="18">
        <v>21</v>
      </c>
      <c r="S2" s="18">
        <v>55</v>
      </c>
    </row>
    <row r="3" spans="1:19" x14ac:dyDescent="0.25">
      <c r="A3" s="18"/>
      <c r="B3" s="18"/>
      <c r="C3" s="19"/>
      <c r="D3" s="19"/>
      <c r="E3" s="19"/>
      <c r="F3" s="19"/>
      <c r="G3" s="19"/>
      <c r="H3" s="19"/>
      <c r="I3" s="19"/>
      <c r="J3" s="17" t="s">
        <v>214</v>
      </c>
      <c r="K3" s="19" t="s">
        <v>17</v>
      </c>
      <c r="L3" s="20">
        <f t="shared" ref="L3:L32" si="2">P3/(P3+R3)*100</f>
        <v>60</v>
      </c>
      <c r="M3" s="20">
        <f t="shared" si="0"/>
        <v>100</v>
      </c>
      <c r="N3" s="17" t="s">
        <v>104</v>
      </c>
      <c r="O3" s="21">
        <f t="shared" si="1"/>
        <v>0.4</v>
      </c>
      <c r="P3" s="18">
        <v>15</v>
      </c>
      <c r="Q3" s="18">
        <v>0</v>
      </c>
      <c r="R3" s="18">
        <v>10</v>
      </c>
      <c r="S3" s="18">
        <v>55</v>
      </c>
    </row>
    <row r="4" spans="1:19" x14ac:dyDescent="0.25">
      <c r="A4" s="17" t="s">
        <v>110</v>
      </c>
      <c r="B4" s="19">
        <v>2003</v>
      </c>
      <c r="C4" s="19" t="s">
        <v>21</v>
      </c>
      <c r="D4" s="19" t="s">
        <v>17</v>
      </c>
      <c r="E4" s="17" t="s">
        <v>118</v>
      </c>
      <c r="F4" s="19" t="s">
        <v>22</v>
      </c>
      <c r="G4" s="19" t="s">
        <v>17</v>
      </c>
      <c r="H4" s="17" t="s">
        <v>140</v>
      </c>
      <c r="I4" s="19" t="s">
        <v>20</v>
      </c>
      <c r="J4" s="17" t="s">
        <v>98</v>
      </c>
      <c r="K4" s="19" t="s">
        <v>17</v>
      </c>
      <c r="L4" s="20">
        <f t="shared" si="2"/>
        <v>40</v>
      </c>
      <c r="M4" s="20">
        <f t="shared" si="0"/>
        <v>88</v>
      </c>
      <c r="N4" s="20">
        <f>L4/(100-M4)</f>
        <v>3.3333333333333335</v>
      </c>
      <c r="O4" s="21">
        <f t="shared" si="1"/>
        <v>0.68181818181818177</v>
      </c>
      <c r="P4" s="18">
        <v>10</v>
      </c>
      <c r="Q4" s="18">
        <v>6</v>
      </c>
      <c r="R4" s="18">
        <v>15</v>
      </c>
      <c r="S4" s="18">
        <v>44</v>
      </c>
    </row>
    <row r="5" spans="1:19" x14ac:dyDescent="0.25">
      <c r="A5" s="17" t="s">
        <v>109</v>
      </c>
      <c r="B5" s="18">
        <v>2003</v>
      </c>
      <c r="C5" s="19" t="s">
        <v>14</v>
      </c>
      <c r="D5" s="19" t="s">
        <v>23</v>
      </c>
      <c r="E5" s="17" t="s">
        <v>118</v>
      </c>
      <c r="F5" s="19" t="s">
        <v>22</v>
      </c>
      <c r="G5" s="19" t="s">
        <v>15</v>
      </c>
      <c r="H5" s="17" t="s">
        <v>141</v>
      </c>
      <c r="I5" s="19" t="s">
        <v>24</v>
      </c>
      <c r="J5" s="17" t="s">
        <v>215</v>
      </c>
      <c r="K5" s="17" t="s">
        <v>260</v>
      </c>
      <c r="L5" s="20">
        <f t="shared" si="2"/>
        <v>31.111111111111111</v>
      </c>
      <c r="M5" s="20">
        <f t="shared" si="0"/>
        <v>100</v>
      </c>
      <c r="N5" s="22" t="s">
        <v>104</v>
      </c>
      <c r="O5" s="21">
        <f t="shared" si="1"/>
        <v>0.68888888888888888</v>
      </c>
      <c r="P5" s="18">
        <v>14</v>
      </c>
      <c r="Q5" s="18">
        <v>0</v>
      </c>
      <c r="R5" s="18">
        <v>31</v>
      </c>
      <c r="S5" s="18">
        <v>50</v>
      </c>
    </row>
    <row r="6" spans="1:19" x14ac:dyDescent="0.25">
      <c r="A6" s="17" t="s">
        <v>111</v>
      </c>
      <c r="B6" s="19">
        <v>2004</v>
      </c>
      <c r="C6" s="19" t="s">
        <v>25</v>
      </c>
      <c r="D6" s="19" t="s">
        <v>17</v>
      </c>
      <c r="E6" s="17" t="s">
        <v>119</v>
      </c>
      <c r="F6" s="19" t="s">
        <v>27</v>
      </c>
      <c r="G6" s="19" t="s">
        <v>17</v>
      </c>
      <c r="H6" s="17" t="s">
        <v>139</v>
      </c>
      <c r="I6" s="19" t="s">
        <v>16</v>
      </c>
      <c r="J6" s="17" t="s">
        <v>216</v>
      </c>
      <c r="K6" s="19" t="s">
        <v>17</v>
      </c>
      <c r="L6" s="20">
        <f t="shared" si="2"/>
        <v>47.826086956521742</v>
      </c>
      <c r="M6" s="20">
        <f t="shared" si="0"/>
        <v>82.608695652173907</v>
      </c>
      <c r="N6" s="20">
        <f>L6/(100-M6)</f>
        <v>2.7499999999999991</v>
      </c>
      <c r="O6" s="21">
        <f t="shared" si="1"/>
        <v>0.63157894736842102</v>
      </c>
      <c r="P6" s="18">
        <v>22</v>
      </c>
      <c r="Q6" s="19">
        <v>4</v>
      </c>
      <c r="R6" s="18">
        <v>24</v>
      </c>
      <c r="S6" s="19">
        <v>19</v>
      </c>
    </row>
    <row r="7" spans="1:19" x14ac:dyDescent="0.25">
      <c r="A7" s="17" t="s">
        <v>112</v>
      </c>
      <c r="B7" s="19">
        <v>2005</v>
      </c>
      <c r="C7" s="19" t="s">
        <v>14</v>
      </c>
      <c r="D7" s="19" t="s">
        <v>17</v>
      </c>
      <c r="E7" s="17" t="s">
        <v>120</v>
      </c>
      <c r="F7" s="19" t="s">
        <v>28</v>
      </c>
      <c r="G7" s="19" t="s">
        <v>17</v>
      </c>
      <c r="H7" s="17" t="s">
        <v>142</v>
      </c>
      <c r="I7" s="18" t="s">
        <v>16</v>
      </c>
      <c r="J7" s="17" t="s">
        <v>217</v>
      </c>
      <c r="K7" s="19" t="s">
        <v>17</v>
      </c>
      <c r="L7" s="20">
        <f t="shared" si="2"/>
        <v>42.5</v>
      </c>
      <c r="M7" s="20">
        <f t="shared" si="0"/>
        <v>100</v>
      </c>
      <c r="N7" s="22" t="s">
        <v>104</v>
      </c>
      <c r="O7" s="21">
        <f t="shared" si="1"/>
        <v>0.57499999999999996</v>
      </c>
      <c r="P7" s="18">
        <v>17</v>
      </c>
      <c r="Q7" s="18">
        <v>0</v>
      </c>
      <c r="R7" s="18">
        <v>23</v>
      </c>
      <c r="S7" s="18">
        <v>10</v>
      </c>
    </row>
    <row r="8" spans="1:19" ht="31.2" x14ac:dyDescent="0.25">
      <c r="A8" s="17" t="s">
        <v>113</v>
      </c>
      <c r="B8" s="19">
        <v>2005</v>
      </c>
      <c r="C8" s="19" t="s">
        <v>29</v>
      </c>
      <c r="D8" s="19" t="s">
        <v>17</v>
      </c>
      <c r="E8" s="17" t="s">
        <v>128</v>
      </c>
      <c r="F8" s="19" t="s">
        <v>30</v>
      </c>
      <c r="G8" s="23" t="s">
        <v>289</v>
      </c>
      <c r="H8" s="17" t="s">
        <v>139</v>
      </c>
      <c r="I8" s="19" t="s">
        <v>16</v>
      </c>
      <c r="J8" s="17" t="s">
        <v>218</v>
      </c>
      <c r="K8" s="19" t="s">
        <v>17</v>
      </c>
      <c r="L8" s="20">
        <f t="shared" si="2"/>
        <v>76.5625</v>
      </c>
      <c r="M8" s="20">
        <f t="shared" si="0"/>
        <v>100</v>
      </c>
      <c r="N8" s="22" t="s">
        <v>104</v>
      </c>
      <c r="O8" s="21">
        <f t="shared" si="1"/>
        <v>0.234375</v>
      </c>
      <c r="P8" s="19">
        <v>49</v>
      </c>
      <c r="Q8" s="18">
        <v>0</v>
      </c>
      <c r="R8" s="19">
        <v>15</v>
      </c>
      <c r="S8" s="18">
        <v>35</v>
      </c>
    </row>
    <row r="9" spans="1:19" x14ac:dyDescent="0.25">
      <c r="A9" s="19"/>
      <c r="B9" s="19"/>
      <c r="C9" s="19"/>
      <c r="D9" s="19"/>
      <c r="E9" s="19"/>
      <c r="F9" s="19"/>
      <c r="G9" s="24"/>
      <c r="H9" s="19"/>
      <c r="I9" s="19"/>
      <c r="J9" s="17" t="s">
        <v>267</v>
      </c>
      <c r="K9" s="19"/>
      <c r="L9" s="20">
        <f t="shared" si="2"/>
        <v>40.625</v>
      </c>
      <c r="M9" s="20">
        <f t="shared" si="0"/>
        <v>100</v>
      </c>
      <c r="N9" s="22" t="s">
        <v>104</v>
      </c>
      <c r="O9" s="21">
        <f t="shared" si="1"/>
        <v>0.59375</v>
      </c>
      <c r="P9" s="19">
        <v>26</v>
      </c>
      <c r="Q9" s="18">
        <v>0</v>
      </c>
      <c r="R9" s="19">
        <v>38</v>
      </c>
      <c r="S9" s="19">
        <v>35</v>
      </c>
    </row>
    <row r="10" spans="1:19" x14ac:dyDescent="0.25">
      <c r="A10" s="17" t="s">
        <v>114</v>
      </c>
      <c r="B10" s="19">
        <v>2006</v>
      </c>
      <c r="C10" s="19" t="s">
        <v>33</v>
      </c>
      <c r="D10" s="19" t="s">
        <v>17</v>
      </c>
      <c r="E10" s="17" t="s">
        <v>118</v>
      </c>
      <c r="F10" s="25" t="s">
        <v>115</v>
      </c>
      <c r="G10" s="19" t="s">
        <v>17</v>
      </c>
      <c r="H10" s="17" t="s">
        <v>139</v>
      </c>
      <c r="I10" s="19" t="s">
        <v>34</v>
      </c>
      <c r="J10" s="17" t="s">
        <v>219</v>
      </c>
      <c r="K10" s="19" t="s">
        <v>17</v>
      </c>
      <c r="L10" s="20">
        <f t="shared" si="2"/>
        <v>50</v>
      </c>
      <c r="M10" s="20">
        <f t="shared" si="0"/>
        <v>62.5</v>
      </c>
      <c r="N10" s="20">
        <f>L10/(100-M10)</f>
        <v>1.3333333333333333</v>
      </c>
      <c r="O10" s="21">
        <f t="shared" si="1"/>
        <v>0.8</v>
      </c>
      <c r="P10" s="18">
        <v>16</v>
      </c>
      <c r="Q10" s="19">
        <v>3</v>
      </c>
      <c r="R10" s="18">
        <v>16</v>
      </c>
      <c r="S10" s="19">
        <v>5</v>
      </c>
    </row>
    <row r="11" spans="1:19" x14ac:dyDescent="0.25">
      <c r="A11" s="17" t="s">
        <v>116</v>
      </c>
      <c r="B11" s="19">
        <v>2007</v>
      </c>
      <c r="C11" s="19" t="s">
        <v>35</v>
      </c>
      <c r="D11" s="17" t="s">
        <v>150</v>
      </c>
      <c r="E11" s="17" t="s">
        <v>120</v>
      </c>
      <c r="F11" s="17" t="s">
        <v>117</v>
      </c>
      <c r="G11" s="17" t="s">
        <v>160</v>
      </c>
      <c r="H11" s="17" t="s">
        <v>143</v>
      </c>
      <c r="I11" s="19" t="s">
        <v>16</v>
      </c>
      <c r="J11" s="17" t="s">
        <v>213</v>
      </c>
      <c r="K11" s="19" t="s">
        <v>17</v>
      </c>
      <c r="L11" s="20">
        <f t="shared" si="2"/>
        <v>24</v>
      </c>
      <c r="M11" s="20">
        <f t="shared" si="0"/>
        <v>100</v>
      </c>
      <c r="N11" s="22" t="s">
        <v>104</v>
      </c>
      <c r="O11" s="21">
        <f t="shared" si="1"/>
        <v>0.76</v>
      </c>
      <c r="P11" s="18">
        <v>12</v>
      </c>
      <c r="Q11" s="19">
        <v>0</v>
      </c>
      <c r="R11" s="18">
        <v>38</v>
      </c>
      <c r="S11" s="19">
        <v>50</v>
      </c>
    </row>
    <row r="12" spans="1:19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7" t="s">
        <v>220</v>
      </c>
      <c r="K12" s="19" t="s">
        <v>17</v>
      </c>
      <c r="L12" s="20">
        <f t="shared" si="2"/>
        <v>44</v>
      </c>
      <c r="M12" s="20">
        <f t="shared" si="0"/>
        <v>96</v>
      </c>
      <c r="N12" s="20">
        <f>L12/(100-M12)</f>
        <v>11</v>
      </c>
      <c r="O12" s="21">
        <f t="shared" si="1"/>
        <v>0.58333333333333337</v>
      </c>
      <c r="P12" s="18">
        <v>22</v>
      </c>
      <c r="Q12" s="18">
        <v>2</v>
      </c>
      <c r="R12" s="18">
        <v>28</v>
      </c>
      <c r="S12" s="18">
        <v>48</v>
      </c>
    </row>
    <row r="13" spans="1:19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7" t="s">
        <v>221</v>
      </c>
      <c r="K13" s="19" t="s">
        <v>17</v>
      </c>
      <c r="L13" s="20">
        <f t="shared" si="2"/>
        <v>70</v>
      </c>
      <c r="M13" s="20">
        <f t="shared" si="0"/>
        <v>94</v>
      </c>
      <c r="N13" s="20">
        <f>L13/(100-M13)</f>
        <v>11.666666666666666</v>
      </c>
      <c r="O13" s="21">
        <f t="shared" si="1"/>
        <v>0.31914893617021278</v>
      </c>
      <c r="P13" s="18">
        <v>35</v>
      </c>
      <c r="Q13" s="18">
        <v>3</v>
      </c>
      <c r="R13" s="18">
        <v>15</v>
      </c>
      <c r="S13" s="18">
        <v>47</v>
      </c>
    </row>
    <row r="14" spans="1:19" x14ac:dyDescent="0.25">
      <c r="A14" s="17" t="s">
        <v>121</v>
      </c>
      <c r="B14" s="18">
        <v>2008</v>
      </c>
      <c r="C14" s="19" t="s">
        <v>21</v>
      </c>
      <c r="D14" s="19" t="s">
        <v>17</v>
      </c>
      <c r="E14" s="17" t="s">
        <v>119</v>
      </c>
      <c r="F14" s="19" t="s">
        <v>37</v>
      </c>
      <c r="G14" s="19" t="s">
        <v>17</v>
      </c>
      <c r="H14" s="17" t="s">
        <v>145</v>
      </c>
      <c r="I14" s="19" t="s">
        <v>16</v>
      </c>
      <c r="J14" s="17" t="s">
        <v>220</v>
      </c>
      <c r="K14" s="19" t="s">
        <v>17</v>
      </c>
      <c r="L14" s="20">
        <f t="shared" si="2"/>
        <v>19.230769230769234</v>
      </c>
      <c r="M14" s="20">
        <f t="shared" si="0"/>
        <v>100</v>
      </c>
      <c r="N14" s="22" t="s">
        <v>104</v>
      </c>
      <c r="O14" s="21">
        <f t="shared" si="1"/>
        <v>0.80769230769230771</v>
      </c>
      <c r="P14" s="18">
        <v>5</v>
      </c>
      <c r="Q14" s="18">
        <v>0</v>
      </c>
      <c r="R14" s="18">
        <v>21</v>
      </c>
      <c r="S14" s="18">
        <v>16</v>
      </c>
    </row>
    <row r="15" spans="1:19" x14ac:dyDescent="0.25">
      <c r="A15" s="19"/>
      <c r="B15" s="18"/>
      <c r="C15" s="19"/>
      <c r="D15" s="19"/>
      <c r="E15" s="19"/>
      <c r="F15" s="19"/>
      <c r="G15" s="19"/>
      <c r="H15" s="19"/>
      <c r="I15" s="19"/>
      <c r="J15" s="17" t="s">
        <v>219</v>
      </c>
      <c r="K15" s="19" t="s">
        <v>17</v>
      </c>
      <c r="L15" s="20">
        <f t="shared" si="2"/>
        <v>19.230769230769234</v>
      </c>
      <c r="M15" s="20">
        <f t="shared" si="0"/>
        <v>93.75</v>
      </c>
      <c r="N15" s="20">
        <f>L15/(100-M15)</f>
        <v>3.0769230769230775</v>
      </c>
      <c r="O15" s="21">
        <f t="shared" si="1"/>
        <v>0.86153846153846159</v>
      </c>
      <c r="P15" s="18">
        <v>5</v>
      </c>
      <c r="Q15" s="18">
        <v>1</v>
      </c>
      <c r="R15" s="18">
        <v>21</v>
      </c>
      <c r="S15" s="18">
        <v>15</v>
      </c>
    </row>
    <row r="16" spans="1:19" x14ac:dyDescent="0.25">
      <c r="A16" s="19"/>
      <c r="B16" s="18"/>
      <c r="C16" s="19"/>
      <c r="D16" s="19"/>
      <c r="E16" s="19"/>
      <c r="F16" s="19"/>
      <c r="G16" s="19"/>
      <c r="H16" s="19"/>
      <c r="I16" s="19"/>
      <c r="J16" s="17" t="s">
        <v>222</v>
      </c>
      <c r="K16" s="19" t="s">
        <v>17</v>
      </c>
      <c r="L16" s="20">
        <f t="shared" si="2"/>
        <v>61.53846153846154</v>
      </c>
      <c r="M16" s="20">
        <f t="shared" si="0"/>
        <v>87.5</v>
      </c>
      <c r="N16" s="20">
        <f>L16/(100-M16)</f>
        <v>4.9230769230769234</v>
      </c>
      <c r="O16" s="21">
        <f t="shared" si="1"/>
        <v>0.43956043956043955</v>
      </c>
      <c r="P16" s="18">
        <v>16</v>
      </c>
      <c r="Q16" s="18">
        <v>2</v>
      </c>
      <c r="R16" s="18">
        <v>10</v>
      </c>
      <c r="S16" s="18">
        <v>14</v>
      </c>
    </row>
    <row r="17" spans="1:19" x14ac:dyDescent="0.25">
      <c r="A17" s="19"/>
      <c r="B17" s="18"/>
      <c r="C17" s="19"/>
      <c r="D17" s="19"/>
      <c r="E17" s="19"/>
      <c r="F17" s="19"/>
      <c r="G17" s="19"/>
      <c r="H17" s="19"/>
      <c r="I17" s="19"/>
      <c r="J17" s="17" t="s">
        <v>221</v>
      </c>
      <c r="K17" s="19" t="s">
        <v>17</v>
      </c>
      <c r="L17" s="20">
        <f t="shared" si="2"/>
        <v>26.923076923076923</v>
      </c>
      <c r="M17" s="20">
        <f t="shared" si="0"/>
        <v>81.25</v>
      </c>
      <c r="N17" s="20">
        <f>L17/(100-M17)</f>
        <v>1.4358974358974359</v>
      </c>
      <c r="O17" s="21">
        <f t="shared" si="1"/>
        <v>0.89940828402366868</v>
      </c>
      <c r="P17" s="18">
        <v>7</v>
      </c>
      <c r="Q17" s="18">
        <v>3</v>
      </c>
      <c r="R17" s="18">
        <v>19</v>
      </c>
      <c r="S17" s="18">
        <v>13</v>
      </c>
    </row>
    <row r="18" spans="1:19" x14ac:dyDescent="0.25">
      <c r="A18" s="19"/>
      <c r="B18" s="18"/>
      <c r="C18" s="19"/>
      <c r="D18" s="19"/>
      <c r="E18" s="19"/>
      <c r="F18" s="19"/>
      <c r="G18" s="19"/>
      <c r="H18" s="19"/>
      <c r="I18" s="19"/>
      <c r="J18" s="17" t="s">
        <v>223</v>
      </c>
      <c r="K18" s="19" t="s">
        <v>17</v>
      </c>
      <c r="L18" s="20">
        <f t="shared" si="2"/>
        <v>26.923076923076923</v>
      </c>
      <c r="M18" s="20">
        <f t="shared" si="0"/>
        <v>75</v>
      </c>
      <c r="N18" s="20">
        <f>L18/(100-M18)</f>
        <v>1.0769230769230769</v>
      </c>
      <c r="O18" s="21">
        <f t="shared" si="1"/>
        <v>0.97435897435897445</v>
      </c>
      <c r="P18" s="18">
        <v>7</v>
      </c>
      <c r="Q18" s="18">
        <v>4</v>
      </c>
      <c r="R18" s="18">
        <v>19</v>
      </c>
      <c r="S18" s="18">
        <v>12</v>
      </c>
    </row>
    <row r="19" spans="1:19" x14ac:dyDescent="0.25">
      <c r="A19" s="17" t="s">
        <v>122</v>
      </c>
      <c r="B19" s="18">
        <v>2008</v>
      </c>
      <c r="C19" s="17" t="s">
        <v>206</v>
      </c>
      <c r="D19" s="17" t="s">
        <v>148</v>
      </c>
      <c r="E19" s="17" t="s">
        <v>120</v>
      </c>
      <c r="F19" s="19" t="s">
        <v>39</v>
      </c>
      <c r="G19" s="19" t="s">
        <v>17</v>
      </c>
      <c r="H19" s="18" t="s">
        <v>38</v>
      </c>
      <c r="I19" s="24" t="s">
        <v>40</v>
      </c>
      <c r="J19" s="17" t="s">
        <v>162</v>
      </c>
      <c r="K19" s="19" t="s">
        <v>17</v>
      </c>
      <c r="L19" s="20">
        <f t="shared" si="2"/>
        <v>7.59493670886076</v>
      </c>
      <c r="M19" s="20">
        <f t="shared" si="0"/>
        <v>100</v>
      </c>
      <c r="N19" s="22" t="s">
        <v>104</v>
      </c>
      <c r="O19" s="21">
        <f t="shared" si="1"/>
        <v>0.92405063291139244</v>
      </c>
      <c r="P19" s="18">
        <v>6</v>
      </c>
      <c r="Q19" s="18">
        <v>0</v>
      </c>
      <c r="R19" s="18">
        <v>73</v>
      </c>
      <c r="S19" s="18">
        <v>73</v>
      </c>
    </row>
    <row r="20" spans="1:19" x14ac:dyDescent="0.25">
      <c r="A20" s="17" t="s">
        <v>123</v>
      </c>
      <c r="B20" s="18">
        <v>2010</v>
      </c>
      <c r="C20" s="19" t="s">
        <v>41</v>
      </c>
      <c r="D20" s="19" t="s">
        <v>17</v>
      </c>
      <c r="E20" s="17" t="s">
        <v>127</v>
      </c>
      <c r="F20" s="17" t="s">
        <v>124</v>
      </c>
      <c r="G20" s="19" t="s">
        <v>17</v>
      </c>
      <c r="H20" s="17" t="s">
        <v>139</v>
      </c>
      <c r="I20" s="19" t="s">
        <v>16</v>
      </c>
      <c r="J20" s="17" t="s">
        <v>224</v>
      </c>
      <c r="K20" s="19" t="s">
        <v>17</v>
      </c>
      <c r="L20" s="20">
        <f t="shared" si="2"/>
        <v>92</v>
      </c>
      <c r="M20" s="20">
        <f t="shared" si="0"/>
        <v>67.567567567567565</v>
      </c>
      <c r="N20" s="20">
        <f>L20/(100-M20)</f>
        <v>2.8366666666666664</v>
      </c>
      <c r="O20" s="21">
        <f t="shared" si="1"/>
        <v>0.11840000000000001</v>
      </c>
      <c r="P20" s="18">
        <v>23</v>
      </c>
      <c r="Q20" s="18">
        <v>12</v>
      </c>
      <c r="R20" s="18">
        <v>2</v>
      </c>
      <c r="S20" s="18">
        <v>25</v>
      </c>
    </row>
    <row r="21" spans="1:19" x14ac:dyDescent="0.25">
      <c r="A21" s="17" t="s">
        <v>208</v>
      </c>
      <c r="B21" s="18">
        <v>2010</v>
      </c>
      <c r="C21" s="19" t="s">
        <v>33</v>
      </c>
      <c r="D21" s="19" t="s">
        <v>36</v>
      </c>
      <c r="E21" s="17" t="s">
        <v>120</v>
      </c>
      <c r="F21" s="19" t="s">
        <v>43</v>
      </c>
      <c r="G21" s="17" t="s">
        <v>150</v>
      </c>
      <c r="H21" s="17" t="s">
        <v>144</v>
      </c>
      <c r="I21" s="19" t="s">
        <v>16</v>
      </c>
      <c r="J21" s="17" t="s">
        <v>225</v>
      </c>
      <c r="K21" s="19" t="s">
        <v>17</v>
      </c>
      <c r="L21" s="20">
        <f t="shared" si="2"/>
        <v>40</v>
      </c>
      <c r="M21" s="20">
        <f t="shared" si="0"/>
        <v>100</v>
      </c>
      <c r="N21" s="22" t="s">
        <v>104</v>
      </c>
      <c r="O21" s="21">
        <f t="shared" si="1"/>
        <v>0.6</v>
      </c>
      <c r="P21" s="18">
        <v>14</v>
      </c>
      <c r="Q21" s="18">
        <v>0</v>
      </c>
      <c r="R21" s="18">
        <v>21</v>
      </c>
      <c r="S21" s="18">
        <v>10</v>
      </c>
    </row>
    <row r="22" spans="1:19" x14ac:dyDescent="0.25">
      <c r="A22" s="17" t="s">
        <v>110</v>
      </c>
      <c r="B22" s="18">
        <v>2011</v>
      </c>
      <c r="C22" s="19" t="s">
        <v>33</v>
      </c>
      <c r="D22" s="19" t="s">
        <v>17</v>
      </c>
      <c r="E22" s="17" t="s">
        <v>128</v>
      </c>
      <c r="F22" s="17" t="s">
        <v>99</v>
      </c>
      <c r="G22" s="17" t="s">
        <v>161</v>
      </c>
      <c r="H22" s="17" t="s">
        <v>145</v>
      </c>
      <c r="I22" s="17" t="s">
        <v>210</v>
      </c>
      <c r="J22" s="17" t="s">
        <v>226</v>
      </c>
      <c r="K22" s="19" t="s">
        <v>17</v>
      </c>
      <c r="L22" s="20">
        <f t="shared" si="2"/>
        <v>84.722222222222214</v>
      </c>
      <c r="M22" s="20">
        <f t="shared" si="0"/>
        <v>72.972972972972968</v>
      </c>
      <c r="N22" s="20">
        <f t="shared" ref="N22:N77" si="3">L22/(100-M22)</f>
        <v>3.1347222222222215</v>
      </c>
      <c r="O22" s="21">
        <f t="shared" si="1"/>
        <v>0.20936213991769559</v>
      </c>
      <c r="P22" s="18">
        <v>61</v>
      </c>
      <c r="Q22" s="18">
        <v>10</v>
      </c>
      <c r="R22" s="18">
        <v>11</v>
      </c>
      <c r="S22" s="18">
        <v>27</v>
      </c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6" t="s">
        <v>227</v>
      </c>
      <c r="K23" s="7" t="s">
        <v>17</v>
      </c>
      <c r="L23" s="8">
        <f t="shared" si="2"/>
        <v>62.5</v>
      </c>
      <c r="M23" s="8">
        <f t="shared" si="0"/>
        <v>83.78378378378379</v>
      </c>
      <c r="N23" s="8">
        <f t="shared" si="3"/>
        <v>3.8541666666666679</v>
      </c>
      <c r="O23" s="9">
        <f t="shared" si="1"/>
        <v>0.44758064516129031</v>
      </c>
      <c r="P23">
        <v>45</v>
      </c>
      <c r="Q23">
        <v>6</v>
      </c>
      <c r="R23">
        <v>27</v>
      </c>
      <c r="S23">
        <v>31</v>
      </c>
    </row>
    <row r="24" spans="1:19" x14ac:dyDescent="0.25">
      <c r="A24" s="5"/>
      <c r="B24" s="5"/>
      <c r="C24" s="5"/>
      <c r="D24" s="5"/>
      <c r="E24" s="5"/>
      <c r="F24" s="5"/>
      <c r="G24" s="5"/>
      <c r="H24" s="5"/>
      <c r="I24" s="5"/>
      <c r="J24" s="6" t="s">
        <v>228</v>
      </c>
      <c r="K24" s="7" t="s">
        <v>17</v>
      </c>
      <c r="L24" s="8">
        <f t="shared" si="2"/>
        <v>63.888888888888886</v>
      </c>
      <c r="M24" s="8">
        <f t="shared" si="0"/>
        <v>94.594594594594597</v>
      </c>
      <c r="N24" s="8">
        <f t="shared" si="3"/>
        <v>11.819444444444448</v>
      </c>
      <c r="O24" s="9">
        <f t="shared" si="1"/>
        <v>0.38174603174603178</v>
      </c>
      <c r="P24">
        <v>46</v>
      </c>
      <c r="Q24">
        <v>2</v>
      </c>
      <c r="R24">
        <v>26</v>
      </c>
      <c r="S24">
        <v>35</v>
      </c>
    </row>
    <row r="25" spans="1:19" x14ac:dyDescent="0.25">
      <c r="A25" s="5"/>
      <c r="B25" s="5"/>
      <c r="C25" s="5"/>
      <c r="D25" s="5"/>
      <c r="E25" s="5"/>
      <c r="F25" s="5"/>
      <c r="G25" s="5"/>
      <c r="H25" s="5"/>
      <c r="I25" s="5"/>
      <c r="J25" s="6" t="s">
        <v>229</v>
      </c>
      <c r="K25" s="7" t="s">
        <v>17</v>
      </c>
      <c r="L25" s="8">
        <f t="shared" si="2"/>
        <v>40.277777777777779</v>
      </c>
      <c r="M25" s="8">
        <f t="shared" si="0"/>
        <v>83.78378378378379</v>
      </c>
      <c r="N25" s="8">
        <f t="shared" si="3"/>
        <v>2.4837962962962972</v>
      </c>
      <c r="O25" s="9">
        <f t="shared" si="1"/>
        <v>0.71281362007168458</v>
      </c>
      <c r="P25">
        <v>29</v>
      </c>
      <c r="Q25">
        <v>6</v>
      </c>
      <c r="R25">
        <v>43</v>
      </c>
      <c r="S25">
        <v>31</v>
      </c>
    </row>
    <row r="26" spans="1:19" x14ac:dyDescent="0.25">
      <c r="A26" s="6" t="s">
        <v>125</v>
      </c>
      <c r="B26" s="5">
        <v>2013</v>
      </c>
      <c r="C26" s="7" t="s">
        <v>21</v>
      </c>
      <c r="D26" s="6" t="s">
        <v>149</v>
      </c>
      <c r="E26" s="6" t="s">
        <v>129</v>
      </c>
      <c r="F26" s="7" t="s">
        <v>46</v>
      </c>
      <c r="G26" s="7" t="s">
        <v>17</v>
      </c>
      <c r="H26" s="6" t="s">
        <v>139</v>
      </c>
      <c r="I26" s="7" t="s">
        <v>16</v>
      </c>
      <c r="J26" s="6" t="s">
        <v>230</v>
      </c>
      <c r="K26" s="7" t="s">
        <v>17</v>
      </c>
      <c r="L26" s="8">
        <f t="shared" si="2"/>
        <v>46.511627906976742</v>
      </c>
      <c r="M26" s="8">
        <f t="shared" si="0"/>
        <v>82</v>
      </c>
      <c r="N26" s="8">
        <f t="shared" si="3"/>
        <v>2.5839793281653747</v>
      </c>
      <c r="O26" s="9">
        <f t="shared" si="1"/>
        <v>0.6522972206466251</v>
      </c>
      <c r="P26">
        <v>20</v>
      </c>
      <c r="Q26">
        <v>9</v>
      </c>
      <c r="R26">
        <v>23</v>
      </c>
      <c r="S26">
        <v>41</v>
      </c>
    </row>
    <row r="27" spans="1:19" x14ac:dyDescent="0.25">
      <c r="A27" s="6" t="s">
        <v>126</v>
      </c>
      <c r="B27" s="5">
        <v>2013</v>
      </c>
      <c r="C27" s="7" t="s">
        <v>21</v>
      </c>
      <c r="D27" s="5" t="s">
        <v>36</v>
      </c>
      <c r="E27" s="7" t="s">
        <v>47</v>
      </c>
      <c r="F27" s="7" t="s">
        <v>48</v>
      </c>
      <c r="G27" s="7" t="s">
        <v>45</v>
      </c>
      <c r="H27" s="7" t="s">
        <v>31</v>
      </c>
      <c r="I27" s="4" t="s">
        <v>196</v>
      </c>
      <c r="J27" s="7" t="s">
        <v>49</v>
      </c>
      <c r="K27" s="7" t="s">
        <v>17</v>
      </c>
      <c r="L27" s="8">
        <f t="shared" si="2"/>
        <v>90.322580645161281</v>
      </c>
      <c r="M27" s="8">
        <f t="shared" si="0"/>
        <v>88.888888888888886</v>
      </c>
      <c r="N27" s="8">
        <f t="shared" si="3"/>
        <v>8.1290322580645125</v>
      </c>
      <c r="O27" s="9">
        <f t="shared" si="1"/>
        <v>0.1088709677419356</v>
      </c>
      <c r="P27">
        <v>28</v>
      </c>
      <c r="Q27">
        <v>3</v>
      </c>
      <c r="R27">
        <v>3</v>
      </c>
      <c r="S27">
        <v>24</v>
      </c>
    </row>
    <row r="28" spans="1:19" x14ac:dyDescent="0.25">
      <c r="A28" s="7"/>
      <c r="B28" s="5"/>
      <c r="C28" s="7"/>
      <c r="D28" s="5"/>
      <c r="E28" s="7"/>
      <c r="F28" s="7"/>
      <c r="G28" s="7"/>
      <c r="H28" s="7"/>
      <c r="I28" s="2"/>
      <c r="J28" s="7" t="s">
        <v>50</v>
      </c>
      <c r="K28" s="7"/>
      <c r="L28" s="8">
        <f t="shared" si="2"/>
        <v>83.870967741935488</v>
      </c>
      <c r="M28" s="8">
        <f t="shared" si="0"/>
        <v>81.481481481481481</v>
      </c>
      <c r="N28" s="8">
        <f t="shared" si="3"/>
        <v>4.5290322580645164</v>
      </c>
      <c r="O28" s="9">
        <f t="shared" si="1"/>
        <v>0.1979472140762463</v>
      </c>
      <c r="P28">
        <v>26</v>
      </c>
      <c r="Q28">
        <v>5</v>
      </c>
      <c r="R28">
        <v>5</v>
      </c>
      <c r="S28">
        <v>22</v>
      </c>
    </row>
    <row r="29" spans="1:19" x14ac:dyDescent="0.25">
      <c r="A29" s="6" t="s">
        <v>130</v>
      </c>
      <c r="B29" s="5">
        <v>2014</v>
      </c>
      <c r="C29" s="7" t="s">
        <v>21</v>
      </c>
      <c r="D29" s="7" t="s">
        <v>17</v>
      </c>
      <c r="E29" s="6" t="s">
        <v>129</v>
      </c>
      <c r="F29" s="7" t="s">
        <v>51</v>
      </c>
      <c r="G29" s="7" t="s">
        <v>17</v>
      </c>
      <c r="H29" s="6" t="s">
        <v>144</v>
      </c>
      <c r="I29" s="7" t="s">
        <v>16</v>
      </c>
      <c r="J29" s="6" t="s">
        <v>261</v>
      </c>
      <c r="K29" s="5"/>
      <c r="L29" s="8">
        <f t="shared" si="2"/>
        <v>48.125</v>
      </c>
      <c r="M29" s="8">
        <f t="shared" si="0"/>
        <v>89.473684210526315</v>
      </c>
      <c r="N29" s="8">
        <f t="shared" si="3"/>
        <v>4.5718749999999995</v>
      </c>
      <c r="O29" s="9">
        <f t="shared" si="1"/>
        <v>0.57977941176470593</v>
      </c>
      <c r="P29">
        <v>77</v>
      </c>
      <c r="Q29">
        <v>14</v>
      </c>
      <c r="R29">
        <v>83</v>
      </c>
      <c r="S29">
        <v>119</v>
      </c>
    </row>
    <row r="30" spans="1:19" x14ac:dyDescent="0.25">
      <c r="A30" s="5"/>
      <c r="B30" s="5"/>
      <c r="C30" s="5"/>
      <c r="D30" s="5"/>
      <c r="E30" s="5"/>
      <c r="F30" s="5"/>
      <c r="G30" s="5"/>
      <c r="H30" s="5"/>
      <c r="I30" s="5"/>
      <c r="J30" s="6" t="s">
        <v>287</v>
      </c>
      <c r="K30" s="7" t="s">
        <v>52</v>
      </c>
      <c r="L30" s="8">
        <f t="shared" si="2"/>
        <v>65</v>
      </c>
      <c r="M30" s="8">
        <f t="shared" si="0"/>
        <v>85.227272727272734</v>
      </c>
      <c r="N30" s="8">
        <f t="shared" si="3"/>
        <v>4.4000000000000021</v>
      </c>
      <c r="O30" s="9">
        <f t="shared" si="1"/>
        <v>0.41066666666666662</v>
      </c>
      <c r="P30">
        <v>104</v>
      </c>
      <c r="Q30">
        <v>13</v>
      </c>
      <c r="R30">
        <v>56</v>
      </c>
      <c r="S30">
        <v>75</v>
      </c>
    </row>
    <row r="31" spans="1:19" x14ac:dyDescent="0.25">
      <c r="A31" s="6" t="s">
        <v>110</v>
      </c>
      <c r="B31" s="5">
        <v>2014</v>
      </c>
      <c r="C31" s="7" t="s">
        <v>53</v>
      </c>
      <c r="D31" s="6" t="s">
        <v>151</v>
      </c>
      <c r="E31" s="6" t="s">
        <v>132</v>
      </c>
      <c r="F31" s="7" t="s">
        <v>54</v>
      </c>
      <c r="G31" s="5" t="s">
        <v>17</v>
      </c>
      <c r="H31" s="6" t="s">
        <v>139</v>
      </c>
      <c r="I31" s="7" t="s">
        <v>55</v>
      </c>
      <c r="J31" s="6" t="s">
        <v>262</v>
      </c>
      <c r="K31" s="7" t="s">
        <v>56</v>
      </c>
      <c r="L31" s="8">
        <f t="shared" si="2"/>
        <v>65.151515151515156</v>
      </c>
      <c r="M31" s="8">
        <f t="shared" si="0"/>
        <v>86.04651162790698</v>
      </c>
      <c r="N31" s="8">
        <f t="shared" si="3"/>
        <v>4.6691919191919204</v>
      </c>
      <c r="O31" s="9">
        <f t="shared" si="1"/>
        <v>0.40499590499590493</v>
      </c>
      <c r="P31">
        <v>43</v>
      </c>
      <c r="Q31">
        <v>6</v>
      </c>
      <c r="R31">
        <v>23</v>
      </c>
      <c r="S31">
        <v>37</v>
      </c>
    </row>
    <row r="32" spans="1:19" x14ac:dyDescent="0.25">
      <c r="A32" s="5"/>
      <c r="B32" s="5"/>
      <c r="C32" s="5"/>
      <c r="D32" s="5"/>
      <c r="E32" s="5"/>
      <c r="F32" s="5"/>
      <c r="G32" s="5"/>
      <c r="H32" s="5"/>
      <c r="I32" s="5"/>
      <c r="J32" s="6" t="s">
        <v>263</v>
      </c>
      <c r="K32" s="7"/>
      <c r="L32" s="8">
        <f t="shared" si="2"/>
        <v>80.303030303030297</v>
      </c>
      <c r="M32" s="8">
        <f t="shared" si="0"/>
        <v>100</v>
      </c>
      <c r="N32" s="8" t="s">
        <v>18</v>
      </c>
      <c r="O32" s="9">
        <f t="shared" si="1"/>
        <v>0.19696969696969702</v>
      </c>
      <c r="P32">
        <v>53</v>
      </c>
      <c r="Q32">
        <v>0</v>
      </c>
      <c r="R32">
        <v>13</v>
      </c>
      <c r="S32">
        <v>43</v>
      </c>
    </row>
    <row r="33" spans="1:19" x14ac:dyDescent="0.25">
      <c r="A33" s="6" t="s">
        <v>166</v>
      </c>
      <c r="B33" s="5">
        <v>2014</v>
      </c>
      <c r="C33" s="7" t="s">
        <v>21</v>
      </c>
      <c r="D33" s="6" t="s">
        <v>152</v>
      </c>
      <c r="E33" s="6" t="s">
        <v>129</v>
      </c>
      <c r="F33" s="6" t="s">
        <v>131</v>
      </c>
      <c r="G33" s="6" t="s">
        <v>189</v>
      </c>
      <c r="H33" s="6" t="s">
        <v>139</v>
      </c>
      <c r="I33" s="7" t="s">
        <v>16</v>
      </c>
      <c r="J33" s="6" t="s">
        <v>264</v>
      </c>
      <c r="K33" s="7" t="s">
        <v>17</v>
      </c>
      <c r="L33" s="8">
        <f>P33/(P33+R33)*100</f>
        <v>50</v>
      </c>
      <c r="M33" s="8">
        <f t="shared" si="0"/>
        <v>62.162162162162161</v>
      </c>
      <c r="N33" s="8">
        <f t="shared" si="3"/>
        <v>1.3214285714285714</v>
      </c>
      <c r="O33" s="9">
        <f t="shared" si="1"/>
        <v>0.80434782608695654</v>
      </c>
      <c r="P33">
        <v>50</v>
      </c>
      <c r="Q33">
        <v>14</v>
      </c>
      <c r="R33">
        <v>50</v>
      </c>
      <c r="S33">
        <v>23</v>
      </c>
    </row>
    <row r="34" spans="1:19" x14ac:dyDescent="0.25">
      <c r="A34" s="7"/>
      <c r="B34" s="5"/>
      <c r="C34" s="7"/>
      <c r="D34" s="7"/>
      <c r="E34" s="7"/>
      <c r="F34" s="5"/>
      <c r="G34" s="5"/>
      <c r="H34" s="5"/>
      <c r="I34" s="5"/>
      <c r="J34" s="6" t="s">
        <v>265</v>
      </c>
      <c r="K34" s="7" t="s">
        <v>17</v>
      </c>
      <c r="L34" s="8">
        <f>P34/(P34+R34)*100</f>
        <v>69</v>
      </c>
      <c r="M34" s="8">
        <f t="shared" si="0"/>
        <v>83.78378378378379</v>
      </c>
      <c r="N34" s="8">
        <f t="shared" si="3"/>
        <v>4.2550000000000017</v>
      </c>
      <c r="O34" s="9">
        <f t="shared" si="1"/>
        <v>0.37</v>
      </c>
      <c r="P34">
        <v>69</v>
      </c>
      <c r="Q34">
        <v>6</v>
      </c>
      <c r="R34">
        <v>31</v>
      </c>
      <c r="S34">
        <v>31</v>
      </c>
    </row>
    <row r="35" spans="1:19" x14ac:dyDescent="0.25">
      <c r="A35" s="6" t="s">
        <v>167</v>
      </c>
      <c r="B35" s="5">
        <v>2014</v>
      </c>
      <c r="C35" s="7" t="s">
        <v>19</v>
      </c>
      <c r="D35" s="7" t="s">
        <v>17</v>
      </c>
      <c r="E35" s="6" t="s">
        <v>120</v>
      </c>
      <c r="F35" s="7" t="s">
        <v>57</v>
      </c>
      <c r="G35" s="6" t="s">
        <v>190</v>
      </c>
      <c r="H35" s="6" t="s">
        <v>145</v>
      </c>
      <c r="I35" s="7" t="s">
        <v>58</v>
      </c>
      <c r="J35" s="6" t="s">
        <v>266</v>
      </c>
      <c r="K35" s="7" t="s">
        <v>59</v>
      </c>
      <c r="L35" s="8">
        <f t="shared" ref="L35:L57" si="4">P35/(P35+R35)*100</f>
        <v>74.358974358974365</v>
      </c>
      <c r="M35" s="8">
        <f t="shared" si="0"/>
        <v>97.058823529411768</v>
      </c>
      <c r="N35" s="8">
        <f t="shared" si="3"/>
        <v>25.282051282051313</v>
      </c>
      <c r="O35" s="9">
        <f t="shared" si="1"/>
        <v>0.26418026418026413</v>
      </c>
      <c r="P35">
        <v>29</v>
      </c>
      <c r="Q35">
        <v>1</v>
      </c>
      <c r="R35">
        <v>10</v>
      </c>
      <c r="S35">
        <v>33</v>
      </c>
    </row>
    <row r="36" spans="1:19" x14ac:dyDescent="0.25">
      <c r="A36" s="5"/>
      <c r="B36" s="5"/>
      <c r="C36" s="5"/>
      <c r="D36" s="5"/>
      <c r="E36" s="5"/>
      <c r="F36" s="5"/>
      <c r="G36" s="5"/>
      <c r="H36" s="5"/>
      <c r="I36" s="5"/>
      <c r="J36" s="7" t="s">
        <v>60</v>
      </c>
      <c r="K36" s="5"/>
      <c r="L36" s="8">
        <f t="shared" si="4"/>
        <v>94.871794871794862</v>
      </c>
      <c r="M36" s="8">
        <f t="shared" si="0"/>
        <v>97.058823529411768</v>
      </c>
      <c r="N36" s="8">
        <f t="shared" si="3"/>
        <v>32.256410256410291</v>
      </c>
      <c r="O36" s="9">
        <f t="shared" si="1"/>
        <v>5.2836052836052937E-2</v>
      </c>
      <c r="P36">
        <v>37</v>
      </c>
      <c r="Q36">
        <v>1</v>
      </c>
      <c r="R36">
        <v>2</v>
      </c>
      <c r="S36">
        <v>33</v>
      </c>
    </row>
    <row r="37" spans="1:19" x14ac:dyDescent="0.25">
      <c r="A37" s="6" t="s">
        <v>168</v>
      </c>
      <c r="B37" s="5">
        <v>2014</v>
      </c>
      <c r="C37" s="7" t="s">
        <v>21</v>
      </c>
      <c r="D37" s="6" t="s">
        <v>149</v>
      </c>
      <c r="E37" s="6" t="s">
        <v>129</v>
      </c>
      <c r="F37" s="7" t="s">
        <v>61</v>
      </c>
      <c r="G37" s="7" t="s">
        <v>17</v>
      </c>
      <c r="H37" s="6" t="s">
        <v>143</v>
      </c>
      <c r="I37" s="7" t="s">
        <v>16</v>
      </c>
      <c r="J37" s="6" t="s">
        <v>268</v>
      </c>
      <c r="K37" s="7" t="s">
        <v>17</v>
      </c>
      <c r="L37" s="8">
        <f t="shared" si="4"/>
        <v>65.441176470588232</v>
      </c>
      <c r="M37" s="8">
        <f t="shared" si="0"/>
        <v>83.950617283950606</v>
      </c>
      <c r="N37" s="8">
        <f t="shared" si="3"/>
        <v>4.077488687782802</v>
      </c>
      <c r="O37" s="9">
        <f t="shared" si="1"/>
        <v>0.41165657439446374</v>
      </c>
      <c r="P37">
        <v>89</v>
      </c>
      <c r="Q37" s="1">
        <v>13</v>
      </c>
      <c r="R37">
        <v>47</v>
      </c>
      <c r="S37" s="3">
        <v>68</v>
      </c>
    </row>
    <row r="38" spans="1:19" x14ac:dyDescent="0.25">
      <c r="A38" s="7"/>
      <c r="B38" s="5"/>
      <c r="C38" s="5"/>
      <c r="D38" s="5"/>
      <c r="E38" s="5"/>
      <c r="F38" s="5"/>
      <c r="G38" s="5"/>
      <c r="H38" s="5"/>
      <c r="I38" s="4"/>
      <c r="J38" s="6" t="s">
        <v>100</v>
      </c>
      <c r="K38" s="7" t="s">
        <v>62</v>
      </c>
      <c r="L38" s="8">
        <f t="shared" si="4"/>
        <v>85.294117647058826</v>
      </c>
      <c r="M38" s="8">
        <f t="shared" si="0"/>
        <v>41.304347826086953</v>
      </c>
      <c r="N38" s="8">
        <f t="shared" si="3"/>
        <v>1.4531590413943354</v>
      </c>
      <c r="O38" s="9">
        <f t="shared" si="1"/>
        <v>0.35603715170278633</v>
      </c>
      <c r="P38">
        <v>116</v>
      </c>
      <c r="Q38">
        <v>27</v>
      </c>
      <c r="R38">
        <v>20</v>
      </c>
      <c r="S38">
        <v>19</v>
      </c>
    </row>
    <row r="39" spans="1:19" x14ac:dyDescent="0.25">
      <c r="A39" s="6" t="s">
        <v>169</v>
      </c>
      <c r="B39" s="5">
        <v>2014</v>
      </c>
      <c r="C39" s="7" t="s">
        <v>21</v>
      </c>
      <c r="D39" s="6" t="s">
        <v>149</v>
      </c>
      <c r="E39" s="6" t="s">
        <v>133</v>
      </c>
      <c r="F39" s="7" t="s">
        <v>63</v>
      </c>
      <c r="G39" s="7" t="s">
        <v>17</v>
      </c>
      <c r="H39" s="6" t="s">
        <v>139</v>
      </c>
      <c r="I39" s="7" t="s">
        <v>34</v>
      </c>
      <c r="J39" s="6" t="s">
        <v>269</v>
      </c>
      <c r="K39" s="7" t="s">
        <v>17</v>
      </c>
      <c r="L39" s="8">
        <f t="shared" si="4"/>
        <v>42.276422764227647</v>
      </c>
      <c r="M39" s="8">
        <f t="shared" si="0"/>
        <v>92.20779220779221</v>
      </c>
      <c r="N39" s="8">
        <f t="shared" si="3"/>
        <v>5.4254742547425492</v>
      </c>
      <c r="O39" s="9">
        <f t="shared" si="1"/>
        <v>0.62601626016260159</v>
      </c>
      <c r="P39">
        <v>52</v>
      </c>
      <c r="Q39">
        <v>6</v>
      </c>
      <c r="R39">
        <v>71</v>
      </c>
      <c r="S39">
        <v>71</v>
      </c>
    </row>
    <row r="40" spans="1:19" x14ac:dyDescent="0.25">
      <c r="A40" s="5"/>
      <c r="B40" s="5"/>
      <c r="C40" s="5"/>
      <c r="D40" s="5"/>
      <c r="E40" s="5"/>
      <c r="F40" s="5"/>
      <c r="G40" s="5"/>
      <c r="H40" s="5"/>
      <c r="I40" s="5"/>
      <c r="J40" s="6" t="s">
        <v>270</v>
      </c>
      <c r="K40" s="7" t="s">
        <v>64</v>
      </c>
      <c r="L40" s="8">
        <f t="shared" si="4"/>
        <v>82.926829268292678</v>
      </c>
      <c r="M40" s="8">
        <f t="shared" si="0"/>
        <v>75.438596491228068</v>
      </c>
      <c r="N40" s="8">
        <f t="shared" si="3"/>
        <v>3.3763066202090588</v>
      </c>
      <c r="O40" s="9">
        <f t="shared" si="1"/>
        <v>0.22631877481565521</v>
      </c>
      <c r="P40">
        <v>102</v>
      </c>
      <c r="Q40">
        <v>14</v>
      </c>
      <c r="R40">
        <v>21</v>
      </c>
      <c r="S40">
        <v>43</v>
      </c>
    </row>
    <row r="41" spans="1:19" x14ac:dyDescent="0.25">
      <c r="A41" s="6" t="s">
        <v>171</v>
      </c>
      <c r="B41" s="5">
        <v>2015</v>
      </c>
      <c r="C41" s="7" t="s">
        <v>21</v>
      </c>
      <c r="D41" s="7" t="s">
        <v>17</v>
      </c>
      <c r="E41" s="6" t="s">
        <v>134</v>
      </c>
      <c r="F41" s="7" t="s">
        <v>65</v>
      </c>
      <c r="G41" s="6" t="s">
        <v>161</v>
      </c>
      <c r="H41" s="7" t="s">
        <v>31</v>
      </c>
      <c r="I41" s="6" t="s">
        <v>209</v>
      </c>
      <c r="J41" s="6" t="s">
        <v>271</v>
      </c>
      <c r="K41" s="7" t="s">
        <v>17</v>
      </c>
      <c r="L41" s="8">
        <f t="shared" si="4"/>
        <v>64.21052631578948</v>
      </c>
      <c r="M41" s="8">
        <f t="shared" si="0"/>
        <v>93.401015228426402</v>
      </c>
      <c r="N41" s="8">
        <f t="shared" si="3"/>
        <v>9.730364372469646</v>
      </c>
      <c r="O41" s="9">
        <f t="shared" si="1"/>
        <v>0.38318077803203654</v>
      </c>
      <c r="P41">
        <v>122</v>
      </c>
      <c r="Q41">
        <v>26</v>
      </c>
      <c r="R41">
        <v>68</v>
      </c>
      <c r="S41">
        <v>368</v>
      </c>
    </row>
    <row r="42" spans="1:19" x14ac:dyDescent="0.25">
      <c r="A42" s="5"/>
      <c r="B42" s="5"/>
      <c r="C42" s="5"/>
      <c r="D42" s="5"/>
      <c r="E42" s="5"/>
      <c r="F42" s="5"/>
      <c r="G42" s="5"/>
      <c r="H42" s="5"/>
      <c r="I42" s="5"/>
      <c r="J42" s="6" t="s">
        <v>272</v>
      </c>
      <c r="K42" s="7" t="s">
        <v>64</v>
      </c>
      <c r="L42" s="8">
        <f t="shared" si="4"/>
        <v>80.833333333333329</v>
      </c>
      <c r="M42" s="8">
        <f t="shared" si="0"/>
        <v>93.333333333333329</v>
      </c>
      <c r="N42" s="8">
        <f t="shared" si="3"/>
        <v>12.124999999999991</v>
      </c>
      <c r="O42" s="9">
        <f t="shared" si="1"/>
        <v>0.2053571428571429</v>
      </c>
      <c r="P42">
        <v>97</v>
      </c>
      <c r="Q42">
        <v>8</v>
      </c>
      <c r="R42">
        <v>23</v>
      </c>
      <c r="S42">
        <v>112</v>
      </c>
    </row>
    <row r="43" spans="1:19" x14ac:dyDescent="0.25">
      <c r="A43" s="6" t="s">
        <v>110</v>
      </c>
      <c r="B43" s="5">
        <v>2015</v>
      </c>
      <c r="C43" s="7" t="s">
        <v>21</v>
      </c>
      <c r="D43" s="7" t="s">
        <v>17</v>
      </c>
      <c r="E43" s="7" t="s">
        <v>26</v>
      </c>
      <c r="F43" s="7" t="s">
        <v>66</v>
      </c>
      <c r="G43" s="7" t="s">
        <v>17</v>
      </c>
      <c r="H43" s="6" t="s">
        <v>140</v>
      </c>
      <c r="I43" s="7" t="s">
        <v>16</v>
      </c>
      <c r="J43" s="6" t="s">
        <v>273</v>
      </c>
      <c r="K43" s="7" t="s">
        <v>17</v>
      </c>
      <c r="L43" s="8">
        <f t="shared" si="4"/>
        <v>58.064516129032263</v>
      </c>
      <c r="M43" s="8">
        <f t="shared" si="0"/>
        <v>80</v>
      </c>
      <c r="N43" s="8">
        <f t="shared" si="3"/>
        <v>2.903225806451613</v>
      </c>
      <c r="O43" s="9">
        <f t="shared" si="1"/>
        <v>0.52419354838709675</v>
      </c>
      <c r="P43">
        <v>18</v>
      </c>
      <c r="Q43">
        <v>2</v>
      </c>
      <c r="R43">
        <v>13</v>
      </c>
      <c r="S43">
        <v>8</v>
      </c>
    </row>
    <row r="44" spans="1:19" x14ac:dyDescent="0.25">
      <c r="A44" s="5"/>
      <c r="B44" s="5"/>
      <c r="C44" s="5"/>
      <c r="D44" s="5"/>
      <c r="E44" s="5"/>
      <c r="F44" s="5"/>
      <c r="G44" s="5"/>
      <c r="H44" s="5"/>
      <c r="I44" s="5"/>
      <c r="J44" s="6" t="s">
        <v>274</v>
      </c>
      <c r="K44" s="7" t="s">
        <v>17</v>
      </c>
      <c r="L44" s="8">
        <f t="shared" si="4"/>
        <v>51.612903225806448</v>
      </c>
      <c r="M44" s="8">
        <f t="shared" si="0"/>
        <v>80</v>
      </c>
      <c r="N44" s="8">
        <f t="shared" si="3"/>
        <v>2.5806451612903225</v>
      </c>
      <c r="O44" s="9">
        <f t="shared" si="1"/>
        <v>0.60483870967741937</v>
      </c>
      <c r="P44">
        <v>16</v>
      </c>
      <c r="Q44">
        <v>2</v>
      </c>
      <c r="R44">
        <v>15</v>
      </c>
      <c r="S44">
        <v>8</v>
      </c>
    </row>
    <row r="45" spans="1:19" x14ac:dyDescent="0.25">
      <c r="A45" s="5"/>
      <c r="B45" s="5"/>
      <c r="C45" s="5"/>
      <c r="D45" s="5"/>
      <c r="E45" s="5"/>
      <c r="F45" s="5"/>
      <c r="G45" s="5"/>
      <c r="H45" s="5"/>
      <c r="I45" s="5"/>
      <c r="J45" s="6" t="s">
        <v>275</v>
      </c>
      <c r="K45" s="7" t="s">
        <v>17</v>
      </c>
      <c r="L45" s="8">
        <f t="shared" si="4"/>
        <v>41.935483870967744</v>
      </c>
      <c r="M45" s="8">
        <f t="shared" si="0"/>
        <v>70</v>
      </c>
      <c r="N45" s="8">
        <f t="shared" si="3"/>
        <v>1.3978494623655915</v>
      </c>
      <c r="O45" s="9">
        <f t="shared" si="1"/>
        <v>0.82949308755760365</v>
      </c>
      <c r="P45">
        <v>13</v>
      </c>
      <c r="Q45">
        <v>3</v>
      </c>
      <c r="R45">
        <v>18</v>
      </c>
      <c r="S45">
        <v>7</v>
      </c>
    </row>
    <row r="46" spans="1:19" x14ac:dyDescent="0.25">
      <c r="A46" s="5"/>
      <c r="B46" s="5"/>
      <c r="C46" s="5"/>
      <c r="D46" s="5"/>
      <c r="E46" s="5"/>
      <c r="F46" s="5"/>
      <c r="G46" s="5"/>
      <c r="H46" s="5"/>
      <c r="I46" s="5"/>
      <c r="J46" s="6" t="s">
        <v>227</v>
      </c>
      <c r="K46" s="7" t="s">
        <v>17</v>
      </c>
      <c r="L46" s="8">
        <f t="shared" si="4"/>
        <v>38.70967741935484</v>
      </c>
      <c r="M46" s="8">
        <f t="shared" si="0"/>
        <v>60</v>
      </c>
      <c r="N46" s="8">
        <f t="shared" si="3"/>
        <v>0.967741935483871</v>
      </c>
      <c r="O46" s="9">
        <f t="shared" si="1"/>
        <v>1.021505376344086</v>
      </c>
      <c r="P46" s="1">
        <v>12</v>
      </c>
      <c r="Q46">
        <v>4</v>
      </c>
      <c r="R46">
        <v>19</v>
      </c>
      <c r="S46">
        <v>6</v>
      </c>
    </row>
    <row r="47" spans="1:19" x14ac:dyDescent="0.25">
      <c r="A47" s="6" t="s">
        <v>172</v>
      </c>
      <c r="B47" s="5">
        <v>2015</v>
      </c>
      <c r="C47" s="7" t="s">
        <v>42</v>
      </c>
      <c r="D47" s="6" t="s">
        <v>149</v>
      </c>
      <c r="E47" s="6" t="s">
        <v>118</v>
      </c>
      <c r="F47" s="7" t="s">
        <v>67</v>
      </c>
      <c r="G47" s="7" t="s">
        <v>17</v>
      </c>
      <c r="H47" s="6" t="s">
        <v>139</v>
      </c>
      <c r="I47" s="7" t="s">
        <v>16</v>
      </c>
      <c r="J47" s="6" t="s">
        <v>276</v>
      </c>
      <c r="K47" s="7" t="s">
        <v>17</v>
      </c>
      <c r="L47" s="8">
        <f t="shared" si="4"/>
        <v>66.666666666666657</v>
      </c>
      <c r="M47" s="8">
        <f t="shared" si="0"/>
        <v>48</v>
      </c>
      <c r="N47" s="8">
        <f t="shared" si="3"/>
        <v>1.2820512820512819</v>
      </c>
      <c r="O47" s="9">
        <f t="shared" si="1"/>
        <v>0.69444444444444464</v>
      </c>
      <c r="P47">
        <v>20</v>
      </c>
      <c r="Q47">
        <v>52</v>
      </c>
      <c r="R47">
        <v>10</v>
      </c>
      <c r="S47">
        <v>48</v>
      </c>
    </row>
    <row r="48" spans="1:19" x14ac:dyDescent="0.25">
      <c r="A48" s="6" t="s">
        <v>173</v>
      </c>
      <c r="B48" s="5">
        <v>2016</v>
      </c>
      <c r="C48" s="7" t="s">
        <v>21</v>
      </c>
      <c r="D48" s="6" t="s">
        <v>153</v>
      </c>
      <c r="E48" s="6" t="s">
        <v>129</v>
      </c>
      <c r="F48" s="6" t="s">
        <v>259</v>
      </c>
      <c r="G48" s="5"/>
      <c r="H48" s="7" t="s">
        <v>31</v>
      </c>
      <c r="I48" s="7" t="s">
        <v>16</v>
      </c>
      <c r="J48" s="6" t="s">
        <v>277</v>
      </c>
      <c r="K48" s="7" t="s">
        <v>17</v>
      </c>
      <c r="L48" s="8">
        <f t="shared" si="4"/>
        <v>69.369369369369366</v>
      </c>
      <c r="M48" s="8">
        <f t="shared" si="0"/>
        <v>86.36363636363636</v>
      </c>
      <c r="N48" s="8">
        <f t="shared" si="3"/>
        <v>5.0870870870870855</v>
      </c>
      <c r="O48" s="9">
        <f t="shared" si="1"/>
        <v>0.3546704599336179</v>
      </c>
      <c r="P48">
        <v>77</v>
      </c>
      <c r="Q48">
        <v>9</v>
      </c>
      <c r="R48">
        <v>34</v>
      </c>
      <c r="S48">
        <v>57</v>
      </c>
    </row>
    <row r="49" spans="1:19" x14ac:dyDescent="0.25">
      <c r="A49" s="7"/>
      <c r="B49" s="5"/>
      <c r="C49" s="5"/>
      <c r="D49" s="5"/>
      <c r="E49" s="5"/>
      <c r="F49" s="5"/>
      <c r="G49" s="5"/>
      <c r="H49" s="5"/>
      <c r="I49" s="5"/>
      <c r="J49" s="6" t="s">
        <v>231</v>
      </c>
      <c r="K49" s="7" t="s">
        <v>68</v>
      </c>
      <c r="L49" s="8">
        <f t="shared" si="4"/>
        <v>85.585585585585591</v>
      </c>
      <c r="M49" s="8">
        <f t="shared" si="0"/>
        <v>59.090909090909093</v>
      </c>
      <c r="N49" s="8">
        <f t="shared" si="3"/>
        <v>2.0920920920920922</v>
      </c>
      <c r="O49" s="9">
        <f t="shared" si="1"/>
        <v>0.24393624393624383</v>
      </c>
      <c r="P49">
        <v>95</v>
      </c>
      <c r="Q49">
        <v>27</v>
      </c>
      <c r="R49">
        <v>16</v>
      </c>
      <c r="S49">
        <v>39</v>
      </c>
    </row>
    <row r="50" spans="1:19" x14ac:dyDescent="0.25">
      <c r="A50" s="6" t="s">
        <v>174</v>
      </c>
      <c r="B50" s="5">
        <v>2017</v>
      </c>
      <c r="C50" s="7" t="s">
        <v>21</v>
      </c>
      <c r="D50" s="6" t="s">
        <v>149</v>
      </c>
      <c r="E50" s="6" t="s">
        <v>133</v>
      </c>
      <c r="F50" s="7" t="s">
        <v>69</v>
      </c>
      <c r="G50" s="7" t="s">
        <v>17</v>
      </c>
      <c r="H50" s="6" t="s">
        <v>139</v>
      </c>
      <c r="I50" s="7" t="s">
        <v>16</v>
      </c>
      <c r="J50" s="6" t="s">
        <v>221</v>
      </c>
      <c r="K50" s="7" t="s">
        <v>70</v>
      </c>
      <c r="L50" s="8">
        <f t="shared" si="4"/>
        <v>52.040816326530617</v>
      </c>
      <c r="M50" s="8">
        <f t="shared" si="0"/>
        <v>93.061224489795919</v>
      </c>
      <c r="N50" s="8">
        <f t="shared" si="3"/>
        <v>7.5000000000000009</v>
      </c>
      <c r="O50" s="9">
        <f t="shared" si="1"/>
        <v>0.51535087719298245</v>
      </c>
      <c r="P50">
        <v>51</v>
      </c>
      <c r="Q50">
        <v>17</v>
      </c>
      <c r="R50">
        <v>47</v>
      </c>
      <c r="S50">
        <v>228</v>
      </c>
    </row>
    <row r="51" spans="1:19" x14ac:dyDescent="0.25">
      <c r="A51" s="5"/>
      <c r="B51" s="5"/>
      <c r="C51" s="5"/>
      <c r="D51" s="5"/>
      <c r="E51" s="5"/>
      <c r="F51" s="5"/>
      <c r="G51" s="5"/>
      <c r="H51" s="5"/>
      <c r="I51" s="5"/>
      <c r="J51" s="6" t="s">
        <v>278</v>
      </c>
      <c r="K51" s="5"/>
      <c r="L51" s="8">
        <f t="shared" si="4"/>
        <v>36.734693877551024</v>
      </c>
      <c r="M51" s="8">
        <f t="shared" si="0"/>
        <v>97.551020408163268</v>
      </c>
      <c r="N51" s="8">
        <f t="shared" si="3"/>
        <v>15.000000000000018</v>
      </c>
      <c r="O51" s="9">
        <f t="shared" si="1"/>
        <v>0.64853556485355646</v>
      </c>
      <c r="P51">
        <v>36</v>
      </c>
      <c r="Q51">
        <v>6</v>
      </c>
      <c r="R51">
        <v>62</v>
      </c>
      <c r="S51">
        <v>239</v>
      </c>
    </row>
    <row r="52" spans="1:19" x14ac:dyDescent="0.25">
      <c r="A52" s="5"/>
      <c r="B52" s="5"/>
      <c r="C52" s="5"/>
      <c r="D52" s="5"/>
      <c r="E52" s="5"/>
      <c r="F52" s="5"/>
      <c r="G52" s="5"/>
      <c r="H52" s="5"/>
      <c r="I52" s="5"/>
      <c r="J52" s="6" t="s">
        <v>279</v>
      </c>
      <c r="K52" s="5"/>
      <c r="L52" s="8">
        <f t="shared" si="4"/>
        <v>29.591836734693878</v>
      </c>
      <c r="M52" s="8">
        <f t="shared" si="0"/>
        <v>98.367346938775512</v>
      </c>
      <c r="N52" s="8">
        <f t="shared" si="3"/>
        <v>18.125000000000021</v>
      </c>
      <c r="O52" s="9">
        <f t="shared" si="1"/>
        <v>0.71576763485477168</v>
      </c>
      <c r="P52">
        <v>29</v>
      </c>
      <c r="Q52">
        <v>4</v>
      </c>
      <c r="R52">
        <v>69</v>
      </c>
      <c r="S52">
        <v>241</v>
      </c>
    </row>
    <row r="53" spans="1:19" x14ac:dyDescent="0.25">
      <c r="A53" s="5"/>
      <c r="B53" s="5"/>
      <c r="C53" s="5"/>
      <c r="D53" s="5"/>
      <c r="E53" s="5"/>
      <c r="F53" s="5"/>
      <c r="G53" s="5"/>
      <c r="H53" s="5"/>
      <c r="I53" s="5"/>
      <c r="J53" s="6" t="s">
        <v>219</v>
      </c>
      <c r="K53" s="5"/>
      <c r="L53" s="8">
        <f t="shared" si="4"/>
        <v>17.346938775510203</v>
      </c>
      <c r="M53" s="8">
        <f t="shared" si="0"/>
        <v>99.183673469387756</v>
      </c>
      <c r="N53" s="8">
        <f t="shared" si="3"/>
        <v>21.250000000000021</v>
      </c>
      <c r="O53" s="9">
        <f t="shared" si="1"/>
        <v>0.83333333333333326</v>
      </c>
      <c r="P53">
        <v>17</v>
      </c>
      <c r="Q53">
        <v>2</v>
      </c>
      <c r="R53">
        <v>81</v>
      </c>
      <c r="S53">
        <v>243</v>
      </c>
    </row>
    <row r="54" spans="1:19" x14ac:dyDescent="0.25">
      <c r="A54" s="5"/>
      <c r="B54" s="5"/>
      <c r="C54" s="5"/>
      <c r="D54" s="5"/>
      <c r="E54" s="5"/>
      <c r="F54" s="5"/>
      <c r="G54" s="5"/>
      <c r="H54" s="5"/>
      <c r="I54" s="5"/>
      <c r="J54" s="6" t="s">
        <v>280</v>
      </c>
      <c r="K54" s="5"/>
      <c r="L54" s="8">
        <f t="shared" si="4"/>
        <v>20.408163265306122</v>
      </c>
      <c r="M54" s="8">
        <f t="shared" si="0"/>
        <v>98.367346938775512</v>
      </c>
      <c r="N54" s="8">
        <f t="shared" si="3"/>
        <v>12.500000000000012</v>
      </c>
      <c r="O54" s="9">
        <f t="shared" si="1"/>
        <v>0.8091286307053942</v>
      </c>
      <c r="P54">
        <v>20</v>
      </c>
      <c r="Q54">
        <v>4</v>
      </c>
      <c r="R54">
        <v>78</v>
      </c>
      <c r="S54">
        <v>241</v>
      </c>
    </row>
    <row r="55" spans="1:19" x14ac:dyDescent="0.25">
      <c r="A55" s="6" t="s">
        <v>197</v>
      </c>
      <c r="B55" s="5">
        <v>2017</v>
      </c>
      <c r="C55" s="7" t="s">
        <v>33</v>
      </c>
      <c r="D55" s="7" t="s">
        <v>17</v>
      </c>
      <c r="E55" s="6" t="s">
        <v>133</v>
      </c>
      <c r="F55" s="7" t="s">
        <v>71</v>
      </c>
      <c r="G55" s="6" t="s">
        <v>191</v>
      </c>
      <c r="H55" s="6" t="s">
        <v>139</v>
      </c>
      <c r="I55" s="7" t="s">
        <v>16</v>
      </c>
      <c r="J55" s="6" t="s">
        <v>281</v>
      </c>
      <c r="K55" s="5"/>
      <c r="L55" s="8">
        <f t="shared" si="4"/>
        <v>66.25</v>
      </c>
      <c r="M55" s="8">
        <f t="shared" si="0"/>
        <v>59</v>
      </c>
      <c r="N55" s="8">
        <f t="shared" si="3"/>
        <v>1.6158536585365855</v>
      </c>
      <c r="O55" s="9">
        <f t="shared" si="1"/>
        <v>0.57203389830508478</v>
      </c>
      <c r="P55">
        <v>53</v>
      </c>
      <c r="Q55">
        <v>41</v>
      </c>
      <c r="R55">
        <v>27</v>
      </c>
      <c r="S55">
        <v>59</v>
      </c>
    </row>
    <row r="56" spans="1:19" x14ac:dyDescent="0.25">
      <c r="A56" s="5"/>
      <c r="B56" s="5"/>
      <c r="C56" s="5"/>
      <c r="D56" s="5"/>
      <c r="E56" s="5"/>
      <c r="F56" s="5"/>
      <c r="G56" s="5"/>
      <c r="H56" s="5"/>
      <c r="I56" s="5"/>
      <c r="J56" s="6" t="s">
        <v>232</v>
      </c>
      <c r="K56" s="7" t="s">
        <v>72</v>
      </c>
      <c r="L56" s="8">
        <f t="shared" si="4"/>
        <v>53.75</v>
      </c>
      <c r="M56" s="8">
        <f t="shared" si="0"/>
        <v>87.5</v>
      </c>
      <c r="N56" s="8">
        <f t="shared" si="3"/>
        <v>4.3</v>
      </c>
      <c r="O56" s="9">
        <f t="shared" si="1"/>
        <v>0.52857142857142858</v>
      </c>
      <c r="P56" s="11">
        <v>43</v>
      </c>
      <c r="Q56" s="11">
        <v>10</v>
      </c>
      <c r="R56" s="11">
        <v>37</v>
      </c>
      <c r="S56" s="11">
        <v>70</v>
      </c>
    </row>
    <row r="57" spans="1:19" x14ac:dyDescent="0.25">
      <c r="A57" s="6" t="s">
        <v>175</v>
      </c>
      <c r="B57" s="5">
        <v>2017</v>
      </c>
      <c r="C57" s="7" t="s">
        <v>21</v>
      </c>
      <c r="D57" s="6" t="s">
        <v>149</v>
      </c>
      <c r="E57" s="6" t="s">
        <v>129</v>
      </c>
      <c r="F57" s="7" t="s">
        <v>73</v>
      </c>
      <c r="G57" s="7" t="s">
        <v>17</v>
      </c>
      <c r="H57" s="6" t="s">
        <v>139</v>
      </c>
      <c r="I57" s="7" t="s">
        <v>16</v>
      </c>
      <c r="J57" s="6" t="s">
        <v>282</v>
      </c>
      <c r="K57" s="7" t="s">
        <v>17</v>
      </c>
      <c r="L57" s="8">
        <f t="shared" si="4"/>
        <v>62.5</v>
      </c>
      <c r="M57" s="8">
        <f t="shared" si="0"/>
        <v>84.393063583815035</v>
      </c>
      <c r="N57" s="8">
        <f t="shared" si="3"/>
        <v>4.0046296296296315</v>
      </c>
      <c r="O57" s="9">
        <f t="shared" si="1"/>
        <v>0.44434931506849312</v>
      </c>
      <c r="P57">
        <v>75</v>
      </c>
      <c r="Q57">
        <v>27</v>
      </c>
      <c r="R57">
        <v>45</v>
      </c>
      <c r="S57">
        <v>146</v>
      </c>
    </row>
    <row r="58" spans="1:19" x14ac:dyDescent="0.25">
      <c r="A58" s="5"/>
      <c r="B58" s="5"/>
      <c r="C58" s="5"/>
      <c r="D58" s="5"/>
      <c r="E58" s="5"/>
      <c r="F58" s="5"/>
      <c r="G58" s="5"/>
      <c r="H58" s="5"/>
      <c r="I58" s="5"/>
      <c r="J58" s="6" t="s">
        <v>283</v>
      </c>
      <c r="K58" s="6" t="s">
        <v>233</v>
      </c>
      <c r="L58" s="8">
        <f t="shared" ref="L58:L80" si="5">P58/(P58+R58)*100</f>
        <v>81.666666666666671</v>
      </c>
      <c r="M58" s="8">
        <f t="shared" si="0"/>
        <v>52.054794520547944</v>
      </c>
      <c r="N58" s="8">
        <f t="shared" si="3"/>
        <v>1.7033333333333334</v>
      </c>
      <c r="O58" s="9">
        <f t="shared" si="1"/>
        <v>0.35219298245614028</v>
      </c>
      <c r="P58">
        <v>98</v>
      </c>
      <c r="Q58">
        <v>70</v>
      </c>
      <c r="R58">
        <v>22</v>
      </c>
      <c r="S58">
        <v>76</v>
      </c>
    </row>
    <row r="59" spans="1:19" x14ac:dyDescent="0.25">
      <c r="A59" s="6" t="s">
        <v>176</v>
      </c>
      <c r="B59" s="5">
        <v>2017</v>
      </c>
      <c r="C59" s="7" t="s">
        <v>19</v>
      </c>
      <c r="D59" s="6" t="s">
        <v>149</v>
      </c>
      <c r="E59" s="6" t="s">
        <v>135</v>
      </c>
      <c r="F59" s="7" t="s">
        <v>74</v>
      </c>
      <c r="G59" s="6" t="s">
        <v>192</v>
      </c>
      <c r="H59" s="6" t="s">
        <v>140</v>
      </c>
      <c r="I59" s="7" t="s">
        <v>76</v>
      </c>
      <c r="J59" s="6" t="s">
        <v>284</v>
      </c>
      <c r="K59" s="7"/>
      <c r="L59" s="8">
        <f t="shared" si="5"/>
        <v>21.276595744680851</v>
      </c>
      <c r="M59" s="8">
        <f t="shared" si="0"/>
        <v>79.296875</v>
      </c>
      <c r="N59" s="8">
        <f t="shared" si="3"/>
        <v>1.0276997189883581</v>
      </c>
      <c r="O59" s="9">
        <f t="shared" si="1"/>
        <v>0.99276805366313814</v>
      </c>
      <c r="P59">
        <v>50</v>
      </c>
      <c r="Q59">
        <v>53</v>
      </c>
      <c r="R59">
        <v>185</v>
      </c>
      <c r="S59">
        <v>203</v>
      </c>
    </row>
    <row r="60" spans="1:19" x14ac:dyDescent="0.25">
      <c r="A60" s="7"/>
      <c r="B60" s="5"/>
      <c r="C60" s="7"/>
      <c r="D60" s="7"/>
      <c r="E60" s="7"/>
      <c r="F60" s="7"/>
      <c r="G60" s="7"/>
      <c r="H60" s="7"/>
      <c r="I60" s="7"/>
      <c r="J60" s="6" t="s">
        <v>285</v>
      </c>
      <c r="K60" s="7"/>
      <c r="L60" s="8">
        <f t="shared" si="5"/>
        <v>13.135593220338984</v>
      </c>
      <c r="M60" s="8">
        <f t="shared" si="0"/>
        <v>90.196078431372555</v>
      </c>
      <c r="N60" s="8">
        <f t="shared" si="3"/>
        <v>1.3398305084745772</v>
      </c>
      <c r="O60" s="9">
        <f t="shared" si="1"/>
        <v>0.96306190125276325</v>
      </c>
      <c r="P60">
        <v>31</v>
      </c>
      <c r="Q60">
        <v>25</v>
      </c>
      <c r="R60">
        <v>205</v>
      </c>
      <c r="S60">
        <v>230</v>
      </c>
    </row>
    <row r="61" spans="1:19" x14ac:dyDescent="0.25">
      <c r="A61" s="7"/>
      <c r="B61" s="5"/>
      <c r="C61" s="7"/>
      <c r="D61" s="7"/>
      <c r="E61" s="7"/>
      <c r="F61" s="7"/>
      <c r="G61" s="7"/>
      <c r="H61" s="7"/>
      <c r="I61" s="7"/>
      <c r="J61" s="6" t="s">
        <v>286</v>
      </c>
      <c r="K61" s="7"/>
      <c r="L61" s="8">
        <f t="shared" si="5"/>
        <v>60.267857142857139</v>
      </c>
      <c r="M61" s="8">
        <f t="shared" si="0"/>
        <v>43.190661478599225</v>
      </c>
      <c r="N61" s="8">
        <f t="shared" si="3"/>
        <v>1.0608794031311155</v>
      </c>
      <c r="O61" s="9">
        <f t="shared" si="1"/>
        <v>0.91992438867438875</v>
      </c>
      <c r="P61">
        <v>135</v>
      </c>
      <c r="Q61">
        <v>146</v>
      </c>
      <c r="R61">
        <v>89</v>
      </c>
      <c r="S61">
        <v>111</v>
      </c>
    </row>
    <row r="62" spans="1:19" x14ac:dyDescent="0.25">
      <c r="A62" s="7"/>
      <c r="B62" s="5"/>
      <c r="C62" s="7"/>
      <c r="D62" s="7"/>
      <c r="E62" s="7"/>
      <c r="F62" s="7"/>
      <c r="G62" s="7"/>
      <c r="H62" s="7"/>
      <c r="I62" s="7"/>
      <c r="J62" s="6" t="s">
        <v>221</v>
      </c>
      <c r="K62" s="7"/>
      <c r="L62" s="8">
        <f t="shared" si="5"/>
        <v>8.8607594936708853</v>
      </c>
      <c r="M62" s="8">
        <f t="shared" si="0"/>
        <v>93.75</v>
      </c>
      <c r="N62" s="8">
        <f t="shared" si="3"/>
        <v>1.4177215189873416</v>
      </c>
      <c r="O62" s="9">
        <f t="shared" si="1"/>
        <v>0.97215189873417729</v>
      </c>
      <c r="P62">
        <v>21</v>
      </c>
      <c r="Q62">
        <v>16</v>
      </c>
      <c r="R62">
        <v>216</v>
      </c>
      <c r="S62">
        <v>240</v>
      </c>
    </row>
    <row r="63" spans="1:19" x14ac:dyDescent="0.25">
      <c r="A63" s="7"/>
      <c r="B63" s="5"/>
      <c r="C63" s="7"/>
      <c r="D63" s="7"/>
      <c r="E63" s="7"/>
      <c r="F63" s="7"/>
      <c r="G63" s="7"/>
      <c r="H63" s="7"/>
      <c r="I63" s="7"/>
      <c r="J63" s="6" t="s">
        <v>246</v>
      </c>
      <c r="K63" s="7"/>
      <c r="L63" s="8">
        <f t="shared" si="5"/>
        <v>75.527426160337555</v>
      </c>
      <c r="M63" s="8">
        <f t="shared" ref="M63:M84" si="6">S63/(S63+Q63)*100</f>
        <v>41.245136186770424</v>
      </c>
      <c r="N63" s="8">
        <f t="shared" si="3"/>
        <v>1.285466789616341</v>
      </c>
      <c r="O63" s="9">
        <f t="shared" ref="O63:O84" si="7">(100-L63)/M63</f>
        <v>0.59334447894275932</v>
      </c>
      <c r="P63">
        <v>179</v>
      </c>
      <c r="Q63">
        <v>151</v>
      </c>
      <c r="R63">
        <v>58</v>
      </c>
      <c r="S63">
        <v>106</v>
      </c>
    </row>
    <row r="64" spans="1:19" ht="46.8" x14ac:dyDescent="0.25">
      <c r="A64" s="6" t="s">
        <v>177</v>
      </c>
      <c r="B64" s="5">
        <v>2018</v>
      </c>
      <c r="C64" s="5" t="s">
        <v>21</v>
      </c>
      <c r="D64" s="5" t="s">
        <v>17</v>
      </c>
      <c r="E64" s="6" t="s">
        <v>129</v>
      </c>
      <c r="F64" s="7" t="s">
        <v>77</v>
      </c>
      <c r="G64" s="4" t="s">
        <v>193</v>
      </c>
      <c r="H64" s="5" t="s">
        <v>31</v>
      </c>
      <c r="I64" s="5" t="s">
        <v>16</v>
      </c>
      <c r="J64" s="6" t="s">
        <v>247</v>
      </c>
      <c r="K64" s="5" t="s">
        <v>17</v>
      </c>
      <c r="L64" s="8">
        <f t="shared" si="5"/>
        <v>67.741935483870961</v>
      </c>
      <c r="M64" s="8">
        <f t="shared" si="6"/>
        <v>78.75</v>
      </c>
      <c r="N64" s="8">
        <f t="shared" si="3"/>
        <v>3.1878557874762805</v>
      </c>
      <c r="O64" s="9">
        <f t="shared" si="7"/>
        <v>0.40962621607782906</v>
      </c>
      <c r="P64">
        <v>105</v>
      </c>
      <c r="Q64">
        <v>17</v>
      </c>
      <c r="R64">
        <v>50</v>
      </c>
      <c r="S64">
        <v>63</v>
      </c>
    </row>
    <row r="65" spans="1:19" x14ac:dyDescent="0.25">
      <c r="A65" s="6" t="s">
        <v>178</v>
      </c>
      <c r="B65" s="5">
        <v>2018</v>
      </c>
      <c r="C65" s="7" t="s">
        <v>78</v>
      </c>
      <c r="D65" s="6" t="s">
        <v>154</v>
      </c>
      <c r="E65" s="6" t="s">
        <v>119</v>
      </c>
      <c r="F65" s="7" t="s">
        <v>79</v>
      </c>
      <c r="G65" s="7" t="s">
        <v>80</v>
      </c>
      <c r="H65" s="6" t="s">
        <v>142</v>
      </c>
      <c r="I65" s="7" t="s">
        <v>81</v>
      </c>
      <c r="J65" s="6" t="s">
        <v>248</v>
      </c>
      <c r="K65" s="6" t="s">
        <v>198</v>
      </c>
      <c r="L65" s="8">
        <f t="shared" si="5"/>
        <v>94.117647058823522</v>
      </c>
      <c r="M65" s="8">
        <f t="shared" si="6"/>
        <v>84.444444444444443</v>
      </c>
      <c r="N65" s="8">
        <f t="shared" si="3"/>
        <v>6.0504201680672258</v>
      </c>
      <c r="O65" s="9">
        <f t="shared" si="7"/>
        <v>6.9659442724458301E-2</v>
      </c>
      <c r="P65">
        <v>48</v>
      </c>
      <c r="Q65">
        <v>21</v>
      </c>
      <c r="R65">
        <v>3</v>
      </c>
      <c r="S65">
        <v>114</v>
      </c>
    </row>
    <row r="66" spans="1:19" x14ac:dyDescent="0.25">
      <c r="A66" s="6" t="s">
        <v>179</v>
      </c>
      <c r="B66" s="5"/>
      <c r="C66" s="5" t="s">
        <v>83</v>
      </c>
      <c r="D66" s="6" t="s">
        <v>155</v>
      </c>
      <c r="E66" s="6" t="s">
        <v>119</v>
      </c>
      <c r="F66" s="7" t="s">
        <v>84</v>
      </c>
      <c r="G66" s="7" t="s">
        <v>75</v>
      </c>
      <c r="H66" s="6" t="s">
        <v>140</v>
      </c>
      <c r="I66" s="7" t="s">
        <v>81</v>
      </c>
      <c r="J66" s="6" t="s">
        <v>248</v>
      </c>
      <c r="K66" s="7" t="s">
        <v>82</v>
      </c>
      <c r="L66" s="8">
        <f t="shared" si="5"/>
        <v>85.106382978723403</v>
      </c>
      <c r="M66" s="8">
        <f t="shared" si="6"/>
        <v>91.071428571428569</v>
      </c>
      <c r="N66" s="8">
        <f t="shared" si="3"/>
        <v>9.531914893617019</v>
      </c>
      <c r="O66" s="9">
        <f t="shared" si="7"/>
        <v>0.16353775552774302</v>
      </c>
      <c r="P66">
        <v>40</v>
      </c>
      <c r="Q66">
        <v>5</v>
      </c>
      <c r="R66">
        <v>7</v>
      </c>
      <c r="S66">
        <v>51</v>
      </c>
    </row>
    <row r="67" spans="1:19" x14ac:dyDescent="0.25">
      <c r="A67" s="6" t="s">
        <v>180</v>
      </c>
      <c r="B67" s="5">
        <v>2018</v>
      </c>
      <c r="C67" s="7" t="s">
        <v>21</v>
      </c>
      <c r="D67" s="6" t="s">
        <v>149</v>
      </c>
      <c r="E67" s="6" t="s">
        <v>136</v>
      </c>
      <c r="F67" s="6" t="s">
        <v>199</v>
      </c>
      <c r="G67" s="6" t="s">
        <v>194</v>
      </c>
      <c r="H67" s="6" t="s">
        <v>140</v>
      </c>
      <c r="I67" s="6" t="s">
        <v>236</v>
      </c>
      <c r="J67" s="6" t="s">
        <v>249</v>
      </c>
      <c r="K67" s="7" t="s">
        <v>17</v>
      </c>
      <c r="L67" s="8">
        <f t="shared" si="5"/>
        <v>28.571428571428569</v>
      </c>
      <c r="M67" s="8">
        <f t="shared" si="6"/>
        <v>93.630573248407643</v>
      </c>
      <c r="N67" s="8">
        <f t="shared" si="3"/>
        <v>4.4857142857142849</v>
      </c>
      <c r="O67" s="9">
        <f t="shared" si="7"/>
        <v>0.76287657920310981</v>
      </c>
      <c r="P67">
        <v>34</v>
      </c>
      <c r="Q67">
        <v>10</v>
      </c>
      <c r="R67">
        <v>85</v>
      </c>
      <c r="S67">
        <v>147</v>
      </c>
    </row>
    <row r="68" spans="1:19" x14ac:dyDescent="0.25">
      <c r="A68" s="6" t="s">
        <v>181</v>
      </c>
      <c r="B68" s="5">
        <v>2019</v>
      </c>
      <c r="C68" s="7" t="s">
        <v>21</v>
      </c>
      <c r="D68" s="6" t="s">
        <v>156</v>
      </c>
      <c r="E68" s="6" t="s">
        <v>137</v>
      </c>
      <c r="F68" s="6" t="s">
        <v>201</v>
      </c>
      <c r="G68" s="7" t="s">
        <v>17</v>
      </c>
      <c r="H68" s="6" t="s">
        <v>144</v>
      </c>
      <c r="I68" s="7" t="s">
        <v>16</v>
      </c>
      <c r="J68" s="6" t="s">
        <v>250</v>
      </c>
      <c r="K68" s="7" t="s">
        <v>17</v>
      </c>
      <c r="L68" s="8">
        <f t="shared" si="5"/>
        <v>51.785714285714292</v>
      </c>
      <c r="M68" s="8">
        <f t="shared" si="6"/>
        <v>83.333333333333343</v>
      </c>
      <c r="N68" s="8">
        <f t="shared" si="3"/>
        <v>3.1071428571428594</v>
      </c>
      <c r="O68" s="9">
        <f t="shared" si="7"/>
        <v>0.5785714285714284</v>
      </c>
      <c r="P68">
        <v>29</v>
      </c>
      <c r="Q68">
        <v>4</v>
      </c>
      <c r="R68">
        <v>27</v>
      </c>
      <c r="S68">
        <v>20</v>
      </c>
    </row>
    <row r="69" spans="1:19" x14ac:dyDescent="0.25">
      <c r="A69" s="5"/>
      <c r="B69" s="5"/>
      <c r="C69" s="5"/>
      <c r="D69" s="5"/>
      <c r="E69" s="5"/>
      <c r="F69" s="5"/>
      <c r="G69" s="5"/>
      <c r="H69" s="5"/>
      <c r="I69" s="5"/>
      <c r="J69" s="6" t="s">
        <v>220</v>
      </c>
      <c r="K69" s="5"/>
      <c r="L69" s="8">
        <f t="shared" si="5"/>
        <v>67.857142857142861</v>
      </c>
      <c r="M69" s="8">
        <f t="shared" si="6"/>
        <v>75</v>
      </c>
      <c r="N69" s="8">
        <f t="shared" si="3"/>
        <v>2.7142857142857144</v>
      </c>
      <c r="O69" s="9">
        <f t="shared" si="7"/>
        <v>0.42857142857142849</v>
      </c>
      <c r="P69">
        <v>38</v>
      </c>
      <c r="Q69">
        <v>6</v>
      </c>
      <c r="R69">
        <v>18</v>
      </c>
      <c r="S69">
        <v>18</v>
      </c>
    </row>
    <row r="70" spans="1:19" x14ac:dyDescent="0.25">
      <c r="A70" s="6" t="s">
        <v>182</v>
      </c>
      <c r="B70" s="5">
        <v>2019</v>
      </c>
      <c r="C70" s="7" t="s">
        <v>85</v>
      </c>
      <c r="D70" s="6" t="s">
        <v>157</v>
      </c>
      <c r="E70" s="6" t="s">
        <v>119</v>
      </c>
      <c r="F70" s="6" t="s">
        <v>103</v>
      </c>
      <c r="G70" s="7" t="s">
        <v>86</v>
      </c>
      <c r="H70" s="7" t="s">
        <v>32</v>
      </c>
      <c r="I70" s="7" t="s">
        <v>16</v>
      </c>
      <c r="J70" s="6" t="s">
        <v>251</v>
      </c>
      <c r="K70" s="7" t="s">
        <v>17</v>
      </c>
      <c r="L70" s="8">
        <f t="shared" si="5"/>
        <v>76.19047619047619</v>
      </c>
      <c r="M70" s="8">
        <f t="shared" si="6"/>
        <v>100</v>
      </c>
      <c r="N70" s="12" t="s">
        <v>104</v>
      </c>
      <c r="O70" s="9">
        <f t="shared" si="7"/>
        <v>0.23809523809523811</v>
      </c>
      <c r="P70">
        <v>16</v>
      </c>
      <c r="Q70">
        <v>0</v>
      </c>
      <c r="R70">
        <v>5</v>
      </c>
      <c r="S70">
        <v>30</v>
      </c>
    </row>
    <row r="71" spans="1:19" x14ac:dyDescent="0.25">
      <c r="A71" s="6" t="s">
        <v>183</v>
      </c>
      <c r="B71" s="5">
        <v>2019</v>
      </c>
      <c r="C71" s="7" t="s">
        <v>87</v>
      </c>
      <c r="D71" s="7" t="s">
        <v>36</v>
      </c>
      <c r="E71" s="7" t="s">
        <v>120</v>
      </c>
      <c r="F71" s="7" t="s">
        <v>88</v>
      </c>
      <c r="G71" s="7"/>
      <c r="H71" s="7" t="s">
        <v>31</v>
      </c>
      <c r="I71" s="7" t="s">
        <v>89</v>
      </c>
      <c r="J71" s="6" t="s">
        <v>200</v>
      </c>
      <c r="K71" s="7" t="s">
        <v>17</v>
      </c>
      <c r="L71" s="8">
        <f t="shared" si="5"/>
        <v>14.893617021276595</v>
      </c>
      <c r="M71" s="8">
        <f t="shared" si="6"/>
        <v>94.117647058823522</v>
      </c>
      <c r="N71" s="8">
        <f t="shared" si="3"/>
        <v>2.5319148936170182</v>
      </c>
      <c r="O71" s="9">
        <f t="shared" si="7"/>
        <v>0.9042553191489362</v>
      </c>
      <c r="P71">
        <v>7</v>
      </c>
      <c r="Q71">
        <v>3</v>
      </c>
      <c r="R71">
        <v>40</v>
      </c>
      <c r="S71">
        <v>48</v>
      </c>
    </row>
    <row r="72" spans="1:19" x14ac:dyDescent="0.25">
      <c r="A72" s="7"/>
      <c r="B72" s="5"/>
      <c r="C72" s="7"/>
      <c r="D72" s="7"/>
      <c r="E72" s="7"/>
      <c r="F72" s="7"/>
      <c r="G72" s="7"/>
      <c r="H72" s="7"/>
      <c r="I72" s="7"/>
      <c r="J72" s="6" t="s">
        <v>106</v>
      </c>
      <c r="K72" s="7" t="s">
        <v>17</v>
      </c>
      <c r="L72" s="8">
        <f t="shared" si="5"/>
        <v>19.148936170212767</v>
      </c>
      <c r="M72" s="8">
        <f t="shared" si="6"/>
        <v>47.058823529411761</v>
      </c>
      <c r="N72" s="8">
        <f t="shared" si="3"/>
        <v>0.36170212765957449</v>
      </c>
      <c r="O72" s="9">
        <f t="shared" si="7"/>
        <v>1.718085106382979</v>
      </c>
      <c r="P72">
        <v>9</v>
      </c>
      <c r="Q72">
        <v>27</v>
      </c>
      <c r="R72">
        <v>38</v>
      </c>
      <c r="S72">
        <v>24</v>
      </c>
    </row>
    <row r="73" spans="1:19" x14ac:dyDescent="0.25">
      <c r="A73" s="6" t="s">
        <v>184</v>
      </c>
      <c r="B73" s="5">
        <v>2019</v>
      </c>
      <c r="C73" s="7" t="s">
        <v>42</v>
      </c>
      <c r="D73" s="6" t="s">
        <v>156</v>
      </c>
      <c r="E73" s="6" t="s">
        <v>118</v>
      </c>
      <c r="F73" s="7" t="s">
        <v>90</v>
      </c>
      <c r="G73" s="7" t="s">
        <v>17</v>
      </c>
      <c r="H73" s="6" t="s">
        <v>139</v>
      </c>
      <c r="I73" s="7" t="s">
        <v>16</v>
      </c>
      <c r="J73" s="6" t="s">
        <v>252</v>
      </c>
      <c r="K73" s="5"/>
      <c r="L73" s="8">
        <f t="shared" si="5"/>
        <v>40</v>
      </c>
      <c r="M73" s="8">
        <f t="shared" si="6"/>
        <v>93</v>
      </c>
      <c r="N73" s="8">
        <f t="shared" si="3"/>
        <v>5.7142857142857144</v>
      </c>
      <c r="O73" s="9">
        <f t="shared" si="7"/>
        <v>0.64516129032258063</v>
      </c>
      <c r="P73">
        <v>40</v>
      </c>
      <c r="Q73">
        <v>14</v>
      </c>
      <c r="R73">
        <v>60</v>
      </c>
      <c r="S73">
        <v>186</v>
      </c>
    </row>
    <row r="74" spans="1:19" x14ac:dyDescent="0.25">
      <c r="A74" s="5"/>
      <c r="B74" s="5"/>
      <c r="C74" s="5"/>
      <c r="D74" s="5"/>
      <c r="E74" s="5"/>
      <c r="F74" s="5"/>
      <c r="G74" s="5"/>
      <c r="H74" s="5"/>
      <c r="I74" s="5"/>
      <c r="J74" s="6" t="s">
        <v>253</v>
      </c>
      <c r="K74" s="5"/>
      <c r="L74" s="8">
        <f t="shared" si="5"/>
        <v>38</v>
      </c>
      <c r="M74" s="8">
        <f t="shared" si="6"/>
        <v>78.5</v>
      </c>
      <c r="N74" s="8">
        <f t="shared" si="3"/>
        <v>1.7674418604651163</v>
      </c>
      <c r="O74" s="9">
        <f t="shared" si="7"/>
        <v>0.78980891719745228</v>
      </c>
      <c r="P74">
        <v>38</v>
      </c>
      <c r="Q74">
        <v>43</v>
      </c>
      <c r="R74">
        <v>62</v>
      </c>
      <c r="S74">
        <v>157</v>
      </c>
    </row>
    <row r="75" spans="1:19" x14ac:dyDescent="0.25">
      <c r="A75" s="5"/>
      <c r="B75" s="5"/>
      <c r="C75" s="5"/>
      <c r="D75" s="5"/>
      <c r="E75" s="5"/>
      <c r="F75" s="5"/>
      <c r="G75" s="5"/>
      <c r="H75" s="5"/>
      <c r="I75" s="5"/>
      <c r="J75" s="6" t="s">
        <v>146</v>
      </c>
      <c r="K75" s="5"/>
      <c r="L75" s="8">
        <f t="shared" si="5"/>
        <v>73</v>
      </c>
      <c r="M75" s="8">
        <f t="shared" si="6"/>
        <v>79</v>
      </c>
      <c r="N75" s="8">
        <f t="shared" si="3"/>
        <v>3.4761904761904763</v>
      </c>
      <c r="O75" s="9">
        <f t="shared" si="7"/>
        <v>0.34177215189873417</v>
      </c>
      <c r="P75">
        <v>73</v>
      </c>
      <c r="Q75">
        <v>21</v>
      </c>
      <c r="R75">
        <v>27</v>
      </c>
      <c r="S75">
        <v>79</v>
      </c>
    </row>
    <row r="76" spans="1:19" x14ac:dyDescent="0.25">
      <c r="A76" s="5"/>
      <c r="B76" s="5"/>
      <c r="C76" s="5"/>
      <c r="D76" s="5"/>
      <c r="E76" s="5"/>
      <c r="F76" s="5"/>
      <c r="G76" s="5"/>
      <c r="H76" s="5"/>
      <c r="I76" s="5"/>
      <c r="J76" s="6" t="s">
        <v>147</v>
      </c>
      <c r="K76" s="5"/>
      <c r="L76" s="8">
        <f t="shared" si="5"/>
        <v>75</v>
      </c>
      <c r="M76" s="8">
        <f t="shared" si="6"/>
        <v>78</v>
      </c>
      <c r="N76" s="8">
        <f t="shared" si="3"/>
        <v>3.4090909090909092</v>
      </c>
      <c r="O76" s="9">
        <f t="shared" si="7"/>
        <v>0.32051282051282054</v>
      </c>
      <c r="P76">
        <v>75</v>
      </c>
      <c r="Q76">
        <v>22</v>
      </c>
      <c r="R76">
        <v>25</v>
      </c>
      <c r="S76">
        <v>78</v>
      </c>
    </row>
    <row r="77" spans="1:19" x14ac:dyDescent="0.25">
      <c r="A77" s="7"/>
      <c r="B77" s="5"/>
      <c r="C77" s="5"/>
      <c r="D77" s="5"/>
      <c r="E77" s="5"/>
      <c r="F77" s="5"/>
      <c r="G77" s="5"/>
      <c r="H77" s="5"/>
      <c r="I77" s="5"/>
      <c r="J77" s="6" t="s">
        <v>107</v>
      </c>
      <c r="K77" s="7" t="s">
        <v>91</v>
      </c>
      <c r="L77" s="8">
        <f t="shared" si="5"/>
        <v>74.264705882352942</v>
      </c>
      <c r="M77" s="8">
        <f t="shared" si="6"/>
        <v>90</v>
      </c>
      <c r="N77" s="8">
        <f t="shared" si="3"/>
        <v>7.4264705882352944</v>
      </c>
      <c r="O77" s="9">
        <f t="shared" si="7"/>
        <v>0.28594771241830064</v>
      </c>
      <c r="P77">
        <v>101</v>
      </c>
      <c r="Q77">
        <v>8</v>
      </c>
      <c r="R77">
        <v>35</v>
      </c>
      <c r="S77">
        <v>72</v>
      </c>
    </row>
    <row r="78" spans="1:19" x14ac:dyDescent="0.25">
      <c r="A78" s="6" t="s">
        <v>185</v>
      </c>
      <c r="B78" s="5">
        <v>2020</v>
      </c>
      <c r="C78" s="7" t="s">
        <v>21</v>
      </c>
      <c r="D78" s="7" t="s">
        <v>92</v>
      </c>
      <c r="E78" s="6" t="s">
        <v>129</v>
      </c>
      <c r="F78" s="7" t="s">
        <v>93</v>
      </c>
      <c r="G78" s="7" t="s">
        <v>86</v>
      </c>
      <c r="H78" s="6" t="s">
        <v>140</v>
      </c>
      <c r="I78" s="7" t="s">
        <v>16</v>
      </c>
      <c r="J78" s="6" t="s">
        <v>254</v>
      </c>
      <c r="K78" s="5"/>
      <c r="L78" s="8">
        <f t="shared" si="5"/>
        <v>76.19047619047619</v>
      </c>
      <c r="M78" s="8">
        <f t="shared" si="6"/>
        <v>69.767441860465112</v>
      </c>
      <c r="N78" s="8">
        <f t="shared" ref="N78:N84" si="8">L78/(100-M78)</f>
        <v>2.5201465201465196</v>
      </c>
      <c r="O78" s="9">
        <f t="shared" si="7"/>
        <v>0.34126984126984128</v>
      </c>
      <c r="P78">
        <v>80</v>
      </c>
      <c r="Q78">
        <v>26</v>
      </c>
      <c r="R78">
        <v>25</v>
      </c>
      <c r="S78" s="1">
        <v>60</v>
      </c>
    </row>
    <row r="79" spans="1:19" x14ac:dyDescent="0.25">
      <c r="A79" s="5"/>
      <c r="B79" s="5"/>
      <c r="C79" s="5"/>
      <c r="D79" s="5"/>
      <c r="E79" s="5"/>
      <c r="F79" s="5"/>
      <c r="G79" s="5"/>
      <c r="H79" s="5"/>
      <c r="I79" s="5"/>
      <c r="J79" s="7" t="s">
        <v>94</v>
      </c>
      <c r="K79" s="7" t="s">
        <v>95</v>
      </c>
      <c r="L79" s="8">
        <f t="shared" si="5"/>
        <v>88.571428571428569</v>
      </c>
      <c r="M79" s="8">
        <f t="shared" si="6"/>
        <v>61.111111111111114</v>
      </c>
      <c r="N79" s="8">
        <f t="shared" si="8"/>
        <v>2.2775510204081635</v>
      </c>
      <c r="O79" s="9">
        <f t="shared" si="7"/>
        <v>0.18701298701298705</v>
      </c>
      <c r="P79">
        <v>93</v>
      </c>
      <c r="Q79">
        <v>21</v>
      </c>
      <c r="R79">
        <v>12</v>
      </c>
      <c r="S79" s="1">
        <v>33</v>
      </c>
    </row>
    <row r="80" spans="1:19" x14ac:dyDescent="0.25">
      <c r="A80" s="6" t="s">
        <v>186</v>
      </c>
      <c r="B80" s="5">
        <v>2020</v>
      </c>
      <c r="C80" s="7" t="s">
        <v>21</v>
      </c>
      <c r="D80" s="7" t="s">
        <v>17</v>
      </c>
      <c r="E80" s="6" t="s">
        <v>133</v>
      </c>
      <c r="F80" s="6" t="s">
        <v>202</v>
      </c>
      <c r="G80" s="7" t="s">
        <v>17</v>
      </c>
      <c r="H80" s="6" t="s">
        <v>140</v>
      </c>
      <c r="I80" s="7" t="s">
        <v>16</v>
      </c>
      <c r="J80" s="6" t="s">
        <v>255</v>
      </c>
      <c r="K80" s="5"/>
      <c r="L80" s="8">
        <f t="shared" si="5"/>
        <v>44.067796610169488</v>
      </c>
      <c r="M80" s="8">
        <f t="shared" si="6"/>
        <v>90.163934426229503</v>
      </c>
      <c r="N80" s="8">
        <f t="shared" si="8"/>
        <v>4.4802259887005622</v>
      </c>
      <c r="O80" s="9">
        <f t="shared" si="7"/>
        <v>0.62033898305084756</v>
      </c>
      <c r="P80">
        <v>52</v>
      </c>
      <c r="Q80">
        <v>12</v>
      </c>
      <c r="R80">
        <v>66</v>
      </c>
      <c r="S80" s="1">
        <v>110</v>
      </c>
    </row>
    <row r="81" spans="1:19" x14ac:dyDescent="0.25">
      <c r="A81" s="5"/>
      <c r="B81" s="5"/>
      <c r="C81" s="5"/>
      <c r="D81" s="5"/>
      <c r="E81" s="5"/>
      <c r="F81" s="5"/>
      <c r="G81" s="5"/>
      <c r="H81" s="5"/>
      <c r="I81" s="5"/>
      <c r="J81" s="6" t="s">
        <v>108</v>
      </c>
      <c r="K81" s="7" t="s">
        <v>96</v>
      </c>
      <c r="L81" s="8">
        <f>P81/(P81+R81)*100</f>
        <v>81.355932203389841</v>
      </c>
      <c r="M81" s="8">
        <f t="shared" si="6"/>
        <v>57.446808510638306</v>
      </c>
      <c r="N81" s="8">
        <f t="shared" si="8"/>
        <v>1.9118644067796615</v>
      </c>
      <c r="O81" s="9">
        <f t="shared" si="7"/>
        <v>0.32454488386691754</v>
      </c>
      <c r="P81">
        <v>96</v>
      </c>
      <c r="Q81">
        <v>20</v>
      </c>
      <c r="R81">
        <v>22</v>
      </c>
      <c r="S81">
        <v>27</v>
      </c>
    </row>
    <row r="82" spans="1:19" x14ac:dyDescent="0.25">
      <c r="A82" s="5"/>
      <c r="B82" s="5"/>
      <c r="C82" s="5"/>
      <c r="D82" s="5"/>
      <c r="E82" s="5"/>
      <c r="F82" s="5"/>
      <c r="G82" s="5"/>
      <c r="H82" s="5"/>
      <c r="I82" s="5"/>
      <c r="J82" s="6" t="s">
        <v>256</v>
      </c>
      <c r="K82" s="7" t="s">
        <v>96</v>
      </c>
      <c r="L82" s="8">
        <f>P82/(P82+R82)*100</f>
        <v>81.355932203389841</v>
      </c>
      <c r="M82" s="8">
        <f t="shared" si="6"/>
        <v>62.666666666666671</v>
      </c>
      <c r="N82" s="8">
        <f t="shared" si="8"/>
        <v>2.1791767554479424</v>
      </c>
      <c r="O82" s="9">
        <f t="shared" si="7"/>
        <v>0.29751172015867272</v>
      </c>
      <c r="P82">
        <v>96</v>
      </c>
      <c r="Q82">
        <v>28</v>
      </c>
      <c r="R82">
        <v>22</v>
      </c>
      <c r="S82">
        <v>47</v>
      </c>
    </row>
    <row r="83" spans="1:19" x14ac:dyDescent="0.25">
      <c r="A83" s="6" t="s">
        <v>187</v>
      </c>
      <c r="B83" s="5">
        <v>2020</v>
      </c>
      <c r="C83" s="7" t="s">
        <v>44</v>
      </c>
      <c r="D83" s="6" t="s">
        <v>158</v>
      </c>
      <c r="E83" s="6" t="s">
        <v>138</v>
      </c>
      <c r="F83" s="7" t="s">
        <v>97</v>
      </c>
      <c r="G83" s="6" t="s">
        <v>195</v>
      </c>
      <c r="H83" s="6" t="s">
        <v>139</v>
      </c>
      <c r="I83" s="6" t="s">
        <v>235</v>
      </c>
      <c r="J83" s="6" t="s">
        <v>203</v>
      </c>
      <c r="K83" s="7" t="s">
        <v>17</v>
      </c>
      <c r="L83" s="8">
        <f>P83/(P83+R83)*100</f>
        <v>63.888888888888886</v>
      </c>
      <c r="M83" s="8">
        <f t="shared" si="6"/>
        <v>95.238095238095227</v>
      </c>
      <c r="N83" s="8">
        <f t="shared" si="8"/>
        <v>13.416666666666634</v>
      </c>
      <c r="O83" s="9">
        <f t="shared" si="7"/>
        <v>0.37916666666666676</v>
      </c>
      <c r="P83">
        <v>23</v>
      </c>
      <c r="Q83">
        <v>1</v>
      </c>
      <c r="R83">
        <v>13</v>
      </c>
      <c r="S83">
        <v>20</v>
      </c>
    </row>
    <row r="84" spans="1:19" ht="46.8" x14ac:dyDescent="0.25">
      <c r="A84" s="6" t="s">
        <v>188</v>
      </c>
      <c r="B84" s="5">
        <v>2021</v>
      </c>
      <c r="C84" s="7" t="s">
        <v>85</v>
      </c>
      <c r="D84" s="4" t="s">
        <v>159</v>
      </c>
      <c r="E84" s="6" t="s">
        <v>119</v>
      </c>
      <c r="F84" s="6" t="s">
        <v>204</v>
      </c>
      <c r="G84" s="6" t="s">
        <v>161</v>
      </c>
      <c r="H84" s="6" t="s">
        <v>142</v>
      </c>
      <c r="I84" s="6" t="s">
        <v>238</v>
      </c>
      <c r="J84" s="6" t="s">
        <v>288</v>
      </c>
      <c r="K84" s="7" t="s">
        <v>17</v>
      </c>
      <c r="L84" s="8">
        <f>P84/(P84+R84)*100</f>
        <v>76.666666666666671</v>
      </c>
      <c r="M84" s="8">
        <f t="shared" si="6"/>
        <v>64.077669902912632</v>
      </c>
      <c r="N84" s="8">
        <f t="shared" si="8"/>
        <v>2.1342342342342349</v>
      </c>
      <c r="O84" s="9">
        <f t="shared" si="7"/>
        <v>0.36414141414141399</v>
      </c>
      <c r="P84">
        <v>46</v>
      </c>
      <c r="Q84">
        <v>37</v>
      </c>
      <c r="R84">
        <v>14</v>
      </c>
      <c r="S84">
        <v>66</v>
      </c>
    </row>
    <row r="85" spans="1:19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191" spans="23:23" x14ac:dyDescent="0.25">
      <c r="W191">
        <v>240</v>
      </c>
    </row>
    <row r="192" spans="23:23" x14ac:dyDescent="0.25">
      <c r="W192">
        <v>216</v>
      </c>
    </row>
    <row r="193" spans="23:23" x14ac:dyDescent="0.25">
      <c r="W193">
        <v>16</v>
      </c>
    </row>
    <row r="194" spans="23:23" x14ac:dyDescent="0.25">
      <c r="W194">
        <v>21</v>
      </c>
    </row>
    <row r="195" spans="23:23" x14ac:dyDescent="0.25">
      <c r="W195" s="9">
        <f t="shared" ref="W195" si="9">(100-W198)/W197</f>
        <v>0.97215189873417729</v>
      </c>
    </row>
    <row r="196" spans="23:23" x14ac:dyDescent="0.25">
      <c r="W196" s="8">
        <f t="shared" ref="W196" si="10">W198/(100-W197)</f>
        <v>1.4177215189873416</v>
      </c>
    </row>
    <row r="197" spans="23:23" x14ac:dyDescent="0.25">
      <c r="W197" s="8">
        <f t="shared" ref="W197" si="11">W191/(W191+W193)*100</f>
        <v>93.75</v>
      </c>
    </row>
    <row r="198" spans="23:23" x14ac:dyDescent="0.25">
      <c r="W198" s="8">
        <f t="shared" ref="W198" si="12">W194/(W194+W192)*100</f>
        <v>8.8607594936708853</v>
      </c>
    </row>
    <row r="199" spans="23:23" x14ac:dyDescent="0.25">
      <c r="W199" s="7"/>
    </row>
    <row r="200" spans="23:23" x14ac:dyDescent="0.25">
      <c r="W200" s="6" t="s">
        <v>221</v>
      </c>
    </row>
    <row r="201" spans="23:23" x14ac:dyDescent="0.25">
      <c r="W201" s="7"/>
    </row>
    <row r="202" spans="23:23" x14ac:dyDescent="0.25">
      <c r="W202" s="7"/>
    </row>
    <row r="203" spans="23:23" x14ac:dyDescent="0.25">
      <c r="W203" s="7"/>
    </row>
    <row r="204" spans="23:23" x14ac:dyDescent="0.25">
      <c r="W204" s="7"/>
    </row>
    <row r="205" spans="23:23" x14ac:dyDescent="0.25">
      <c r="W205" s="7"/>
    </row>
    <row r="206" spans="23:23" x14ac:dyDescent="0.25">
      <c r="W206" s="7"/>
    </row>
    <row r="207" spans="23:23" x14ac:dyDescent="0.25">
      <c r="W207" s="7"/>
    </row>
    <row r="208" spans="23:23" x14ac:dyDescent="0.25">
      <c r="W208" s="5"/>
    </row>
    <row r="209" spans="23:23" x14ac:dyDescent="0.25">
      <c r="W209" s="7"/>
    </row>
    <row r="241" spans="23:24" x14ac:dyDescent="0.25">
      <c r="W241">
        <v>20</v>
      </c>
      <c r="X241">
        <v>66</v>
      </c>
    </row>
    <row r="242" spans="23:24" x14ac:dyDescent="0.25">
      <c r="W242">
        <v>13</v>
      </c>
      <c r="X242">
        <v>14</v>
      </c>
    </row>
    <row r="243" spans="23:24" x14ac:dyDescent="0.25">
      <c r="W243">
        <v>1</v>
      </c>
      <c r="X243">
        <v>37</v>
      </c>
    </row>
    <row r="244" spans="23:24" x14ac:dyDescent="0.25">
      <c r="W244">
        <v>23</v>
      </c>
      <c r="X244">
        <v>46</v>
      </c>
    </row>
    <row r="245" spans="23:24" x14ac:dyDescent="0.25">
      <c r="W245" s="10">
        <v>0.37916666666666676</v>
      </c>
      <c r="X245" s="10">
        <v>0.36414141414141399</v>
      </c>
    </row>
    <row r="246" spans="23:24" x14ac:dyDescent="0.25">
      <c r="W246" s="10">
        <v>13.416666666666634</v>
      </c>
      <c r="X246" s="10">
        <v>2.1342342342342349</v>
      </c>
    </row>
    <row r="247" spans="23:24" x14ac:dyDescent="0.25">
      <c r="W247" s="10">
        <v>95.238095238095227</v>
      </c>
      <c r="X247" s="10">
        <v>64.077669902912632</v>
      </c>
    </row>
    <row r="248" spans="23:24" x14ac:dyDescent="0.25">
      <c r="W248" s="10">
        <v>63.888888888888886</v>
      </c>
      <c r="X248" s="10">
        <v>76.666666666666671</v>
      </c>
    </row>
    <row r="249" spans="23:24" x14ac:dyDescent="0.25">
      <c r="W249" t="s">
        <v>17</v>
      </c>
      <c r="X249" t="s">
        <v>17</v>
      </c>
    </row>
    <row r="250" spans="23:24" x14ac:dyDescent="0.25">
      <c r="W250" t="s">
        <v>257</v>
      </c>
      <c r="X250" t="s">
        <v>258</v>
      </c>
    </row>
    <row r="251" spans="23:24" x14ac:dyDescent="0.25">
      <c r="W251" t="s">
        <v>234</v>
      </c>
      <c r="X251" t="s">
        <v>237</v>
      </c>
    </row>
    <row r="252" spans="23:24" x14ac:dyDescent="0.25">
      <c r="W252" t="s">
        <v>31</v>
      </c>
      <c r="X252" t="s">
        <v>212</v>
      </c>
    </row>
    <row r="253" spans="23:24" x14ac:dyDescent="0.25">
      <c r="W253" t="s">
        <v>245</v>
      </c>
      <c r="X253" t="s">
        <v>86</v>
      </c>
    </row>
    <row r="254" spans="23:24" x14ac:dyDescent="0.25">
      <c r="W254" t="s">
        <v>97</v>
      </c>
      <c r="X254" t="s">
        <v>244</v>
      </c>
    </row>
    <row r="255" spans="23:24" x14ac:dyDescent="0.25">
      <c r="W255" t="s">
        <v>243</v>
      </c>
      <c r="X255" t="s">
        <v>211</v>
      </c>
    </row>
    <row r="256" spans="23:24" x14ac:dyDescent="0.25">
      <c r="W256" t="s">
        <v>241</v>
      </c>
      <c r="X256" t="s">
        <v>242</v>
      </c>
    </row>
    <row r="257" spans="23:24" x14ac:dyDescent="0.25">
      <c r="W257" t="s">
        <v>44</v>
      </c>
      <c r="X257" t="s">
        <v>85</v>
      </c>
    </row>
    <row r="258" spans="23:24" x14ac:dyDescent="0.25">
      <c r="W258">
        <v>2020</v>
      </c>
      <c r="X258">
        <v>2021</v>
      </c>
    </row>
    <row r="259" spans="23:24" x14ac:dyDescent="0.25">
      <c r="W259" t="s">
        <v>239</v>
      </c>
      <c r="X259" t="s">
        <v>240</v>
      </c>
    </row>
  </sheetData>
  <phoneticPr fontId="2" type="noConversion"/>
  <pageMargins left="0.75" right="0.75" top="1" bottom="1" header="0.51180555555555596" footer="0.51180555555555596"/>
  <pageSetup paperSize="9" firstPageNumber="4294963191" orientation="portrait" useFirstPageNumber="1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V7" sqref="V7"/>
    </sheetView>
  </sheetViews>
  <sheetFormatPr defaultColWidth="9" defaultRowHeight="15.6" x14ac:dyDescent="0.25"/>
  <sheetData/>
  <phoneticPr fontId="2" type="noConversion"/>
  <pageMargins left="0.75" right="0.75" top="1" bottom="1" header="0.51180555555555596" footer="0.51180555555555596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V7" sqref="V7"/>
    </sheetView>
  </sheetViews>
  <sheetFormatPr defaultColWidth="9" defaultRowHeight="15.6" x14ac:dyDescent="0.25"/>
  <sheetData/>
  <phoneticPr fontId="2" type="noConversion"/>
  <pageMargins left="0.75" right="0.75" top="1" bottom="1" header="0.51180555555555596" footer="0.51180555555555596"/>
  <pageSetup paperSize="9" firstPageNumber="4294963191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 h�1 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 h�1 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 C o l u m n s \ F i r s t   a u t h o r ,  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 C o l u m n s \ R1 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 C o l u m n s \ c o u n t r y /  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 C o l u m n s \ S t u d y 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 C o l u m n s \ C o n t r o l 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 C o l u m n s \ H C C / B D /   H C 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 C o l u m n s \ T i m i n g   s a m p l e 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 C o l u m n s \ S a m p l e  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 C o l u m n s \ D e t e c t i o n   m e t h o d s 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 C o l u m n s \ A s s a y   i n d i c a t o r s 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 C o l u m n s \ C u t o f f  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 C o l u m n s \ S E N   ( % ) 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  ( % ) 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 C o l u m n s \ P L R 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 C o l u m n s \ N L R 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h�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 2 0 2 2 - 0 4 - 0 2 T 0 0 : 3 2 : 5 8 . 2 2 4 2 8 2 9 + 0 8 : 0 0 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 h�1 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 h�1 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 C o l u m n s \ F i r s t   a u t h o r ,   y e a r < / K e y > < / D i a g r a m O b j e c t K e y > < D i a g r a m O b j e c t K e y > < K e y > C o l u m n s \ R1 < / K e y > < / D i a g r a m O b j e c t K e y > < D i a g r a m O b j e c t K e y > < K e y > C o l u m n s \ c o u n t r y /   R e g i o n < / K e y > < / D i a g r a m O b j e c t K e y > < D i a g r a m O b j e c t K e y > < K e y > C o l u m n s \ S t u d y   t y p e < / K e y > < / D i a g r a m O b j e c t K e y > < D i a g r a m O b j e c t K e y > < K e y > C o l u m n s \ C o n t r o l   t y p e < / K e y > < / D i a g r a m O b j e c t K e y > < D i a g r a m O b j e c t K e y > < K e y > C o l u m n s \ H C C / B D /   H C < / K e y > < / D i a g r a m O b j e c t K e y > < D i a g r a m O b j e c t K e y > < K e y > C o l u m n s \ T i m i n g   s a m p l e < / K e y > < / D i a g r a m O b j e c t K e y > < D i a g r a m O b j e c t K e y > < K e y > C o l u m n s \ S a m p l e   s o u r c e < / K e y > < / D i a g r a m O b j e c t K e y > < D i a g r a m O b j e c t K e y > < K e y > C o l u m n s \ D e t e c t i o n   m e t h o d s < / K e y > < / D i a g r a m O b j e c t K e y > < D i a g r a m O b j e c t K e y > < K e y > C o l u m n s \ A s s a y   i n d i c a t o r s < / K e y > < / D i a g r a m O b j e c t K e y > < D i a g r a m O b j e c t K e y > < K e y > C o l u m n s \ C u t o f f   v a l u e < / K e y > < / D i a g r a m O b j e c t K e y > < D i a g r a m O b j e c t K e y > < K e y > C o l u m n s \ S E N   ( % ) < / K e y > < / D i a g r a m O b j e c t K e y > < D i a g r a m O b j e c t K e y > < K e y > C o l u m n s \ S P E   ( % ) < / K e y > < / D i a g r a m O b j e c t K e y > < D i a g r a m O b j e c t K e y > < K e y > C o l u m n s \ P L R < / K e y > < / D i a g r a m O b j e c t K e y > < D i a g r a m O b j e c t K e y > < K e y > C o l u m n s \ N L R < / K e y > < / D i a g r a m O b j e c t K e y > < D i a g r a m O b j e c t K e y > < K e y > C o l u m n s \ T P < / K e y > < / D i a g r a m O b j e c t K e y > < D i a g r a m O b j e c t K e y > < K e y > C o l u m n s \ F P < / K e y > < / D i a g r a m O b j e c t K e y > < D i a g r a m O b j e c t K e y > < K e y > C o l u m n s \ F N < / K e y > < / D i a g r a m O b j e c t K e y > < D i a g r a m O b j e c t K e y > < K e y > C o l u m n s \ T N 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 C o l u m n s \ F i r s t   a u t h o r ,   y e a r 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 C o l u m n s \ R1 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 C o l u m n s \ c o u n t r y /   R e g i o n 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 C o l u m n s \ S t u d y   t y p e 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 C o l u m n s \ C o n t r o l   t y p e 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 C o l u m n s \ H C C / B D /   H C 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 C o l u m n s \ T i m i n g   s a m p l e 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 C o l u m n s \ S a m p l e   s o u r c e 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 C o l u m n s \ D e t e c t i o n   m e t h o d s 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 C o l u m n s \ A s s a y   i n d i c a t o r s 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 C o l u m n s \ C u t o f f   v a l u e 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 C o l u m n s \ S E N   ( % ) 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 C o l u m n s \ S P E   ( % ) 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 C o l u m n s \ P L R 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 C o l u m n s \ N L R 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 C o l u m n s \ T P 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 C o l u m n s \ F P 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 C o l u m n s \ F N 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 C o l u m n s \ T N 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h�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 F i r s t   a u t h o r ,   y e a r < / s t r i n g > < / k e y > < v a l u e > < i n t > 1 7 4 < / i n t > < / v a l u e > < / i t e m > < i t e m > < k e y > < s t r i n g > R1 < / s t r i n g > < / k e y > < v a l u e > < i n t > 7 3 < / i n t > < / v a l u e > < / i t e m > < i t e m > < k e y > < s t r i n g > c o u n t r y /   R e g i o n < / s t r i n g > < / k e y > < v a l u e > < i n t > 1 6 6 < / i n t > < / v a l u e > < / i t e m > < i t e m > < k e y > < s t r i n g > S t u d y   t y p e < / s t r i n g > < / k e y > < v a l u e > < i n t > 1 2 5 < / i n t > < / v a l u e > < / i t e m > < i t e m > < k e y > < s t r i n g > C o n t r o l   t y p e < / s t r i n g > < / k e y > < v a l u e > < i n t > 1 3 8 < / i n t > < / v a l u e > < / i t e m > < i t e m > < k e y > < s t r i n g > H C C / B D /   H C < / s t r i n g > < / k e y > < v a l u e > < i n t > 1 3 7 < / i n t > < / v a l u e > < / i t e m > < i t e m > < k e y > < s t r i n g > T i m i n g   s a m p l e < / s t r i n g > < / k e y > < v a l u e > < i n t > 1 5 3 < / i n t > < / v a l u e > < / i t e m > < i t e m > < k e y > < s t r i n g > S a m p l e   s o u r c e < / s t r i n g > < / k e y > < v a l u e > < i n t > 1 5 5 < / i n t > < / v a l u e > < / i t e m > < i t e m > < k e y > < s t r i n g > D e t e c t i o n   m e t h o d s < / s t r i n g > < / k e y > < v a l u e > < i n t > 1 9 0 < / i n t > < / v a l u e > < / i t e m > < i t e m > < k e y > < s t r i n g > A s s a y   i n d i c a t o r s < / s t r i n g > < / k e y > < v a l u e > < i n t > 1 6 8 < / i n t > < / v a l u e > < / i t e m > < i t e m > < k e y > < s t r i n g > C u t o f f   v a l u e < / s t r i n g > < / k e y > < v a l u e > < i n t > 1 3 5 < / i n t > < / v a l u e > < / i t e m > < i t e m > < k e y > < s t r i n g > S E N   ( % ) < / s t r i n g > < / k e y > < v a l u e > < i n t > 1 0 3 < / i n t > < / v a l u e > < / i t e m > < i t e m > < k e y > < s t r i n g > S P E   ( % ) < / s t r i n g > < / k e y > < v a l u e > < i n t > 1 0 1 < / i n t > < / v a l u e > < / i t e m > < i t e m > < k e y > < s t r i n g > P L R < / s t r i n g > < / k e y > < v a l u e > < i n t > 7 1 < / i n t > < / v a l u e > < / i t e m > < i t e m > < k e y > < s t r i n g > N L R < / s t r i n g > < / k e y > < v a l u e > < i n t > 7 3 < / i n t > < / v a l u e > < / i t e m > < i t e m > < k e y > < s t r i n g > T P < / s t r i n g > < / k e y > < v a l u e > < i n t > 6 2 < / i n t > < / v a l u e > < / i t e m > < i t e m > < k e y > < s t r i n g > F P < / s t r i n g > < / k e y > < v a l u e > < i n t > 6 2 < / i n t > < / v a l u e > < / i t e m > < i t e m > < k e y > < s t r i n g > F N < / s t r i n g > < / k e y > < v a l u e > < i n t > 6 4 < / i n t > < / v a l u e > < / i t e m > < i t e m > < k e y > < s t r i n g > T N < / s t r i n g > < / k e y > < v a l u e > < i n t > 6 4 < / i n t > < / v a l u e > < / i t e m > < / C o l u m n W i d t h s > < C o l u m n D i s p l a y I n d e x > < i t e m > < k e y > < s t r i n g > F i r s t   a u t h o r ,   y e a r < / s t r i n g > < / k e y > < v a l u e > < i n t > 0 < / i n t > < / v a l u e > < / i t e m > < i t e m > < k e y > < s t r i n g > R1 < / s t r i n g > < / k e y > < v a l u e > < i n t > 1 < / i n t > < / v a l u e > < / i t e m > < i t e m > < k e y > < s t r i n g > c o u n t r y /   R e g i o n < / s t r i n g > < / k e y > < v a l u e > < i n t > 2 < / i n t > < / v a l u e > < / i t e m > < i t e m > < k e y > < s t r i n g > S t u d y   t y p e < / s t r i n g > < / k e y > < v a l u e > < i n t > 3 < / i n t > < / v a l u e > < / i t e m > < i t e m > < k e y > < s t r i n g > C o n t r o l   t y p e < / s t r i n g > < / k e y > < v a l u e > < i n t > 4 < / i n t > < / v a l u e > < / i t e m > < i t e m > < k e y > < s t r i n g > H C C / B D /   H C < / s t r i n g > < / k e y > < v a l u e > < i n t > 5 < / i n t > < / v a l u e > < / i t e m > < i t e m > < k e y > < s t r i n g > T i m i n g   s a m p l e < / s t r i n g > < / k e y > < v a l u e > < i n t > 6 < / i n t > < / v a l u e > < / i t e m > < i t e m > < k e y > < s t r i n g > S a m p l e   s o u r c e < / s t r i n g > < / k e y > < v a l u e > < i n t > 7 < / i n t > < / v a l u e > < / i t e m > < i t e m > < k e y > < s t r i n g > D e t e c t i o n   m e t h o d s < / s t r i n g > < / k e y > < v a l u e > < i n t > 8 < / i n t > < / v a l u e > < / i t e m > < i t e m > < k e y > < s t r i n g > A s s a y   i n d i c a t o r s < / s t r i n g > < / k e y > < v a l u e > < i n t > 9 < / i n t > < / v a l u e > < / i t e m > < i t e m > < k e y > < s t r i n g > C u t o f f   v a l u e < / s t r i n g > < / k e y > < v a l u e > < i n t > 1 0 < / i n t > < / v a l u e > < / i t e m > < i t e m > < k e y > < s t r i n g > S E N   ( % ) < / s t r i n g > < / k e y > < v a l u e > < i n t > 1 1 < / i n t > < / v a l u e > < / i t e m > < i t e m > < k e y > < s t r i n g > S P E   ( % ) < / s t r i n g > < / k e y > < v a l u e > < i n t > 1 2 < / i n t > < / v a l u e > < / i t e m > < i t e m > < k e y > < s t r i n g > P L R < / s t r i n g > < / k e y > < v a l u e > < i n t > 1 3 < / i n t > < / v a l u e > < / i t e m > < i t e m > < k e y > < s t r i n g > N L R < / s t r i n g > < / k e y > < v a l u e > < i n t > 1 4 < / i n t > < / v a l u e > < / i t e m > < i t e m > < k e y > < s t r i n g > T P < / s t r i n g > < / k e y > < v a l u e > < i n t > 1 5 < / i n t > < / v a l u e > < / i t e m > < i t e m > < k e y > < s t r i n g > F P < / s t r i n g > < / k e y > < v a l u e > < i n t > 1 6 < / i n t > < / v a l u e > < / i t e m > < i t e m > < k e y > < s t r i n g > F N < / s t r i n g > < / k e y > < v a l u e > < i n t > 1 7 < / i n t > < / v a l u e > < / i t e m > < i t e m > < k e y > < s t r i n g > T N < / s t r i n g > < / k e y > < v a l u e > < i n t > 1 8 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 h�1 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D a t a M a s h u p   x m l n s = " h t t p : / / s c h e m a s . m i c r o s o f t . c o m / D a t a M a s h u p " > A A A A A B M D A A B Q S w M E F A A C A A g A s K O B V I f I y + G j A A A A 9 g A A A B I A H A B D b 2 5 m a W c v U G F j a 2 F n Z S 5 4 b W w g o h g A K K A U A A A A A A A A A A A A A A A A A A A A A A A A A A A A h Y 8 x D o I w G I W v Q r r T l r o Y 8 l M G V j E m J s a 1 K R U a o T W 0 W O L V H D y S V x C j q J v j + 9 4 3 v H e / 3 i A f u z Y 6 q 9 5 p a z K U Y I o i Z a S t t K k z N P h D v E Q 5 h 4 2 Q R 1 G r a J K N S 0 d X Z a j x / p Q S E k L A Y Y F t X x N G a U L 2 5 W o r G 9 U J 9 J H 1 f z n W x n l h p E I c d q 8 x n O G E M s z o t A n I D K H U 5 i u w q X u 2 P x C K o f V D r / i l i Y s 1 k D k C e X / g D 1 B L A w Q U A A I A C A C w o 4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K O B V C i K R 7 g O A A A A E Q A A A B M A H A B G b 3 J t d W x h c y 9 T Z W N 0 a W 9 u M S 5 t I K I Y A C i g F A A A A A A A A A A A A A A A A A A A A A A A A A A A A C t O T S 7 J z M 9 T C I b Q h t Y A U E s B A i 0 A F A A C A A g A s K O B V I f I y + G j A A A A 9 g A A A B I A A A A A A A A A A A A A A A A A A A A A A E N v b m Z p Z y 9 Q Y W N r Y W d l L n h t b F B L A Q I t A B Q A A g A I A L C j g V Q P y u m r p A A A A O k A A A A T A A A A A A A A A A A A A A A A A O 8 A A A B b Q 2 9 u d G V u d F 9 U e X B l c 1 0 u e G 1 s U E s B A i 0 A F A A C A A g A s K O B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U D 6 + H L d 2 d D t S h 7 q 8 6 d y n 0 A A A A A A g A A A A A A E G Y A A A A B A A A g A A A A l s h D / g e x I o h u i T B J u p n S N 0 k c P m 3 B B D z j w y T V a Z M q e c Y A A A A A D o A A A A A C A A A g A A A A L A I A L 2 l s V 9 Z 5 u + 1 I n t N 7 p g S M Q S B r i y Q f C U f V k 7 9 1 n O d Q A A A A F S h T A H / B R c 4 Q A y x T x r E F a D w j u W 6 u a n M w 4 6 h y 0 w 1 W U e Z e x 8 j k a G 7 p k O 1 O T g / k X w x J Y 4 Y w k 5 9 h A A a c A C w y F V 6 C V y l g f A 6 Y 5 u n l Z / y 4 y 7 e / m U 1 A A A A A l L A s V 2 q E 5 0 x I I h C N a x S i w S x R f 4 N K V 1 G o 2 B 3 G Z g i X l + i R 8 2 T 2 / U j J G y o z 7 E H M s V e + A n F s a i v 6 n M 5 U 3 i r N 6 K B n Y w = = < / D a t a M a s h u p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h�1 ] ] > < / C u s t o m C o n t e n t > < / G e m i n i > 
</file>

<file path=customXml/itemProps1.xml><?xml version="1.0" encoding="utf-8"?>
<ds:datastoreItem xmlns:ds="http://schemas.openxmlformats.org/officeDocument/2006/customXml" ds:itemID="{BA73DDDC-1E81-4AB1-B6A5-C79DE7EAE860}">
  <ds:schemaRefs/>
</ds:datastoreItem>
</file>

<file path=customXml/itemProps10.xml><?xml version="1.0" encoding="utf-8"?>
<ds:datastoreItem xmlns:ds="http://schemas.openxmlformats.org/officeDocument/2006/customXml" ds:itemID="{0B1076FA-D55F-47E3-8A33-E2F04E5CCD85}">
  <ds:schemaRefs/>
</ds:datastoreItem>
</file>

<file path=customXml/itemProps11.xml><?xml version="1.0" encoding="utf-8"?>
<ds:datastoreItem xmlns:ds="http://schemas.openxmlformats.org/officeDocument/2006/customXml" ds:itemID="{5D62C257-9478-47DC-B8F1-89FF578FB1EB}">
  <ds:schemaRefs/>
</ds:datastoreItem>
</file>

<file path=customXml/itemProps12.xml><?xml version="1.0" encoding="utf-8"?>
<ds:datastoreItem xmlns:ds="http://schemas.openxmlformats.org/officeDocument/2006/customXml" ds:itemID="{E560AB72-8A9E-4FB8-AD68-6D8389044D6C}">
  <ds:schemaRefs/>
</ds:datastoreItem>
</file>

<file path=customXml/itemProps13.xml><?xml version="1.0" encoding="utf-8"?>
<ds:datastoreItem xmlns:ds="http://schemas.openxmlformats.org/officeDocument/2006/customXml" ds:itemID="{37CA09D3-04B4-4E29-8A17-008875F1D5FB}">
  <ds:schemaRefs/>
</ds:datastoreItem>
</file>

<file path=customXml/itemProps14.xml><?xml version="1.0" encoding="utf-8"?>
<ds:datastoreItem xmlns:ds="http://schemas.openxmlformats.org/officeDocument/2006/customXml" ds:itemID="{07A56587-ABE4-4160-8B44-60FA936AFD69}">
  <ds:schemaRefs/>
</ds:datastoreItem>
</file>

<file path=customXml/itemProps15.xml><?xml version="1.0" encoding="utf-8"?>
<ds:datastoreItem xmlns:ds="http://schemas.openxmlformats.org/officeDocument/2006/customXml" ds:itemID="{70A88F30-1855-4EEC-A901-AD578056C68B}">
  <ds:schemaRefs/>
</ds:datastoreItem>
</file>

<file path=customXml/itemProps16.xml><?xml version="1.0" encoding="utf-8"?>
<ds:datastoreItem xmlns:ds="http://schemas.openxmlformats.org/officeDocument/2006/customXml" ds:itemID="{E370BB6A-6EDC-4D86-B71A-397641302F09}">
  <ds:schemaRefs/>
</ds:datastoreItem>
</file>

<file path=customXml/itemProps17.xml><?xml version="1.0" encoding="utf-8"?>
<ds:datastoreItem xmlns:ds="http://schemas.openxmlformats.org/officeDocument/2006/customXml" ds:itemID="{31A68216-C59A-497D-BE60-D949721E6B41}">
  <ds:schemaRefs/>
</ds:datastoreItem>
</file>

<file path=customXml/itemProps2.xml><?xml version="1.0" encoding="utf-8"?>
<ds:datastoreItem xmlns:ds="http://schemas.openxmlformats.org/officeDocument/2006/customXml" ds:itemID="{899831AB-E21D-48BC-9B7C-4222D73F7A23}">
  <ds:schemaRefs/>
</ds:datastoreItem>
</file>

<file path=customXml/itemProps3.xml><?xml version="1.0" encoding="utf-8"?>
<ds:datastoreItem xmlns:ds="http://schemas.openxmlformats.org/officeDocument/2006/customXml" ds:itemID="{BF198D23-D9D0-4D09-B11B-ABB86C1C4393}">
  <ds:schemaRefs/>
</ds:datastoreItem>
</file>

<file path=customXml/itemProps4.xml><?xml version="1.0" encoding="utf-8"?>
<ds:datastoreItem xmlns:ds="http://schemas.openxmlformats.org/officeDocument/2006/customXml" ds:itemID="{92BD97D0-E118-4896-B564-5A513519D4B1}">
  <ds:schemaRefs/>
</ds:datastoreItem>
</file>

<file path=customXml/itemProps5.xml><?xml version="1.0" encoding="utf-8"?>
<ds:datastoreItem xmlns:ds="http://schemas.openxmlformats.org/officeDocument/2006/customXml" ds:itemID="{3A3E7D07-50CE-4A82-BB78-6F5C1DF2574A}">
  <ds:schemaRefs/>
</ds:datastoreItem>
</file>

<file path=customXml/itemProps6.xml><?xml version="1.0" encoding="utf-8"?>
<ds:datastoreItem xmlns:ds="http://schemas.openxmlformats.org/officeDocument/2006/customXml" ds:itemID="{44208636-264E-452E-8C4B-86A09B95A6C8}">
  <ds:schemaRefs/>
</ds:datastoreItem>
</file>

<file path=customXml/itemProps7.xml><?xml version="1.0" encoding="utf-8"?>
<ds:datastoreItem xmlns:ds="http://schemas.openxmlformats.org/officeDocument/2006/customXml" ds:itemID="{D2757CC0-9D58-46CF-A44B-0D8B8161FBD9}">
  <ds:schemaRefs>
    <ds:schemaRef ds:uri="http://schemas.microsoft.com/DataMashup"/>
  </ds:schemaRefs>
</ds:datastoreItem>
</file>

<file path=customXml/itemProps8.xml><?xml version="1.0" encoding="utf-8"?>
<ds:datastoreItem xmlns:ds="http://schemas.openxmlformats.org/officeDocument/2006/customXml" ds:itemID="{5678DFBA-EDFD-45B9-B836-3B5310433881}">
  <ds:schemaRefs/>
</ds:datastoreItem>
</file>

<file path=customXml/itemProps9.xml><?xml version="1.0" encoding="utf-8"?>
<ds:datastoreItem xmlns:ds="http://schemas.openxmlformats.org/officeDocument/2006/customXml" ds:itemID="{323EB81A-2DD8-4782-A7CB-EDE9EDA4F15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lijiajie523</dc:creator>
  <cp:lastModifiedBy>lijiajie523</cp:lastModifiedBy>
  <dcterms:created xsi:type="dcterms:W3CDTF">2022-01-22T04:45:00Z</dcterms:created>
  <dcterms:modified xsi:type="dcterms:W3CDTF">2022-04-30T11:44:35Z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