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78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<sst xmlns="http://schemas.openxmlformats.org/spreadsheetml/2006/main" count="449" uniqueCount="145">
  <si>
    <t>G. lucidum</t>
  </si>
  <si>
    <t>mm</t>
  </si>
  <si>
    <t>date 1</t>
  </si>
  <si>
    <t>date 2</t>
  </si>
  <si>
    <t>NO.</t>
  </si>
  <si>
    <t>duplicate 1</t>
  </si>
  <si>
    <t>duplicate 2</t>
  </si>
  <si>
    <t>duplicate 3</t>
  </si>
  <si>
    <t>duplicate 4</t>
  </si>
  <si>
    <t>duplicate 5</t>
  </si>
  <si>
    <t>duplicate 6</t>
  </si>
  <si>
    <t>duplicate 7</t>
  </si>
  <si>
    <t>duplicate 8</t>
  </si>
  <si>
    <t>duplicate 9</t>
  </si>
  <si>
    <t>duplicate 10</t>
  </si>
  <si>
    <t>duplicate 11</t>
  </si>
  <si>
    <t>duplicate 12</t>
  </si>
  <si>
    <t>days</t>
  </si>
  <si>
    <t>May 5th</t>
  </si>
  <si>
    <t>May 17th</t>
  </si>
  <si>
    <t>CK</t>
  </si>
  <si>
    <t>May 11th</t>
  </si>
  <si>
    <t>the yield per bag in the second sampling</t>
  </si>
  <si>
    <t>the fresh yield per bag/g</t>
  </si>
  <si>
    <t>the dry yield per bag/g</t>
  </si>
  <si>
    <t>Se-CK-1</t>
  </si>
  <si>
    <t>Se-300-3</t>
  </si>
  <si>
    <t>Se-CK-2</t>
  </si>
  <si>
    <t>Se-50-1</t>
  </si>
  <si>
    <t>Se-CK-3</t>
  </si>
  <si>
    <t>Se-200-2</t>
  </si>
  <si>
    <t>Se-50-2</t>
  </si>
  <si>
    <t>Se-300-1</t>
  </si>
  <si>
    <t>Se-50-3</t>
  </si>
  <si>
    <t>Se-250-1</t>
  </si>
  <si>
    <t>Se-100-1</t>
  </si>
  <si>
    <t>Se-250-3</t>
  </si>
  <si>
    <t>Se-100-2</t>
  </si>
  <si>
    <t>Se-300-2</t>
  </si>
  <si>
    <t>Se-100-3</t>
  </si>
  <si>
    <t>Se-200-1</t>
  </si>
  <si>
    <t>Se-200-3</t>
  </si>
  <si>
    <t>Se-250-2</t>
  </si>
  <si>
    <t>bag weight/g</t>
  </si>
  <si>
    <t>bag amount</t>
  </si>
  <si>
    <t>average</t>
  </si>
  <si>
    <t>dry yield</t>
  </si>
  <si>
    <t>water content</t>
  </si>
  <si>
    <t>Length1 mm</t>
  </si>
  <si>
    <t>Thickness1 mm</t>
  </si>
  <si>
    <t>Transverse diameter1 mm</t>
  </si>
  <si>
    <t>longitudinal diameter1 mm</t>
  </si>
  <si>
    <t>Length2 mm</t>
  </si>
  <si>
    <t>Thickness2 mm</t>
  </si>
  <si>
    <t>Transverse diameter2 mm</t>
  </si>
  <si>
    <t>longitudinal diameter2 mm</t>
  </si>
  <si>
    <t>Length3 mm</t>
  </si>
  <si>
    <t>Thickness3 mm</t>
  </si>
  <si>
    <t>Transverse diameter3 mm</t>
  </si>
  <si>
    <t>longitudinal diameter3 mm</t>
  </si>
  <si>
    <t>SeCK-1</t>
  </si>
  <si>
    <t>SeCK-2</t>
  </si>
  <si>
    <t>SeCK-3</t>
  </si>
  <si>
    <t>Se50-1</t>
  </si>
  <si>
    <t>Se50-2</t>
  </si>
  <si>
    <t>Se50-3</t>
  </si>
  <si>
    <t>Se100-1</t>
  </si>
  <si>
    <t>Se100-2</t>
  </si>
  <si>
    <t>Se100-3</t>
  </si>
  <si>
    <t>Se200-1</t>
  </si>
  <si>
    <t>Se200-2</t>
  </si>
  <si>
    <t>Se200-3</t>
  </si>
  <si>
    <t>Se250-1</t>
  </si>
  <si>
    <t>Se250-2</t>
  </si>
  <si>
    <t>Se250-3</t>
  </si>
  <si>
    <t>Se300-1</t>
  </si>
  <si>
    <t>Se300-2</t>
  </si>
  <si>
    <t>Se300-3</t>
  </si>
  <si>
    <t xml:space="preserve"> the content of the triterpenoids</t>
  </si>
  <si>
    <t>Se-CK</t>
  </si>
  <si>
    <t>Se-50</t>
  </si>
  <si>
    <t>Se-100</t>
  </si>
  <si>
    <t>Se-200</t>
  </si>
  <si>
    <t>Se-250</t>
  </si>
  <si>
    <t>Se-300</t>
  </si>
  <si>
    <t>concentration ug/mL</t>
  </si>
  <si>
    <t>average ug/mL</t>
  </si>
  <si>
    <t>correction index</t>
  </si>
  <si>
    <t>Dilution multiple</t>
  </si>
  <si>
    <t>the content of the crude polysaccharide %</t>
  </si>
  <si>
    <t>Well</t>
  </si>
  <si>
    <t>Reporter</t>
  </si>
  <si>
    <t>S_Name</t>
  </si>
  <si>
    <t>S_Type</t>
  </si>
  <si>
    <t>Ct</t>
  </si>
  <si>
    <t>Mean Ct</t>
  </si>
  <si>
    <t>StdDev Ct</t>
  </si>
  <si>
    <t>Gene</t>
  </si>
  <si>
    <t>A1</t>
  </si>
  <si>
    <t>SYBR GREEN</t>
  </si>
  <si>
    <t>GCK2</t>
  </si>
  <si>
    <t>Unknown Sample</t>
  </si>
  <si>
    <t>RPL4</t>
  </si>
  <si>
    <t>A2</t>
  </si>
  <si>
    <t>A3</t>
  </si>
  <si>
    <t>A4</t>
  </si>
  <si>
    <t>GL29881-G</t>
  </si>
  <si>
    <t>A5</t>
  </si>
  <si>
    <t>A6</t>
  </si>
  <si>
    <t>B1</t>
  </si>
  <si>
    <t>G2002</t>
  </si>
  <si>
    <t>B2</t>
  </si>
  <si>
    <t>B3</t>
  </si>
  <si>
    <t>B4</t>
  </si>
  <si>
    <t>B5</t>
  </si>
  <si>
    <t>B6</t>
  </si>
  <si>
    <t>C1</t>
  </si>
  <si>
    <t>GCK4</t>
  </si>
  <si>
    <t>C2</t>
  </si>
  <si>
    <t>C3</t>
  </si>
  <si>
    <t>C4</t>
  </si>
  <si>
    <t>C5</t>
  </si>
  <si>
    <t>C6</t>
  </si>
  <si>
    <t>D1</t>
  </si>
  <si>
    <t>G2004</t>
  </si>
  <si>
    <t>D2</t>
  </si>
  <si>
    <t>D3</t>
  </si>
  <si>
    <t>D4</t>
  </si>
  <si>
    <t>D5</t>
  </si>
  <si>
    <t>D6</t>
  </si>
  <si>
    <t>G1</t>
  </si>
  <si>
    <t>GL23172-G</t>
  </si>
  <si>
    <t>G2</t>
  </si>
  <si>
    <t>G3</t>
  </si>
  <si>
    <t>H1</t>
  </si>
  <si>
    <t>H2</t>
  </si>
  <si>
    <t>H3</t>
  </si>
  <si>
    <t>E1</t>
  </si>
  <si>
    <t>E2</t>
  </si>
  <si>
    <t>E3</t>
  </si>
  <si>
    <t>E4</t>
  </si>
  <si>
    <t>E5</t>
  </si>
  <si>
    <t>E6</t>
  </si>
  <si>
    <t>GL24625-G</t>
  </si>
  <si>
    <t>GL28298-G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</si>
</sst>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>
        <color rgb="FFCCCCFF"/>
      </left>
      <right style="hair">
        <color rgb="FFCCCCFF"/>
      </right>
      <top style="hair">
        <color rgb="FFCCCCFF"/>
      </top>
      <bottom style="hair">
        <color rgb="FFCCCCFF"/>
      </bottom>
    </border>
    <border>
      <left/>
      <right style="hair">
        <color rgb="FFCCCCFF"/>
      </right>
      <top style="hair">
        <color rgb="FFCCCCFF"/>
      </top>
      <bottom style="hair">
        <color rgb="FFCCCCFF"/>
      </bottom>
    </border>
    <border>
      <left/>
      <right style="hair">
        <color rgb="FFCCCCFF"/>
      </right>
      <top style="hair">
        <color rgb="FFCCCC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3" fillId="33" borderId="9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176" fontId="43" fillId="0" borderId="13" xfId="0" applyNumberFormat="1" applyFont="1" applyBorder="1" applyAlignment="1">
      <alignment vertical="center"/>
    </xf>
    <xf numFmtId="176" fontId="43" fillId="0" borderId="12" xfId="0" applyNumberFormat="1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176" fontId="43" fillId="0" borderId="15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177" fontId="45" fillId="0" borderId="0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34" borderId="16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49" fontId="45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58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13.125" style="15" customWidth="1"/>
    <col min="2" max="4" width="9.00390625" style="15" customWidth="1"/>
    <col min="5" max="5" width="13.50390625" style="15" customWidth="1"/>
    <col min="6" max="6" width="11.625" style="15" customWidth="1"/>
    <col min="7" max="7" width="11.50390625" style="15" customWidth="1"/>
    <col min="8" max="8" width="14.125" style="15" customWidth="1"/>
    <col min="9" max="9" width="13.125" style="15" customWidth="1"/>
    <col min="10" max="10" width="13.00390625" style="15" customWidth="1"/>
    <col min="11" max="11" width="12.625" style="15" customWidth="1"/>
    <col min="12" max="12" width="13.00390625" style="15" customWidth="1"/>
    <col min="13" max="13" width="12.125" style="15" customWidth="1"/>
    <col min="14" max="14" width="13.00390625" style="15" customWidth="1"/>
    <col min="15" max="15" width="13.25390625" style="15" customWidth="1"/>
    <col min="16" max="16" width="12.875" style="15" customWidth="1"/>
    <col min="17" max="17" width="9.00390625" style="15" customWidth="1"/>
    <col min="18" max="19" width="11.125" style="15" bestFit="1" customWidth="1"/>
    <col min="20" max="16384" width="9.00390625" style="15" customWidth="1"/>
  </cols>
  <sheetData>
    <row r="1" spans="1:5" s="36" customFormat="1" ht="15">
      <c r="A1" s="37" t="s">
        <v>0</v>
      </c>
      <c r="E1" s="19" t="s">
        <v>1</v>
      </c>
    </row>
    <row r="2" spans="2:17" s="36" customFormat="1" ht="15">
      <c r="B2" s="37" t="s">
        <v>2</v>
      </c>
      <c r="C2" s="37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  <c r="P2" s="19" t="s">
        <v>16</v>
      </c>
      <c r="Q2" s="19" t="s">
        <v>17</v>
      </c>
    </row>
    <row r="3" spans="2:19" s="36" customFormat="1" ht="15">
      <c r="B3" s="38" t="s">
        <v>18</v>
      </c>
      <c r="C3" s="38" t="s">
        <v>19</v>
      </c>
      <c r="D3" s="19" t="s">
        <v>20</v>
      </c>
      <c r="E3" s="36">
        <v>57.1</v>
      </c>
      <c r="F3" s="36">
        <v>66.3</v>
      </c>
      <c r="G3" s="36">
        <v>61.7</v>
      </c>
      <c r="H3" s="36">
        <v>65.7</v>
      </c>
      <c r="I3" s="36">
        <v>60.5</v>
      </c>
      <c r="J3" s="36">
        <v>72.3</v>
      </c>
      <c r="K3" s="36">
        <v>60.8</v>
      </c>
      <c r="L3" s="36">
        <v>67.5</v>
      </c>
      <c r="M3" s="36">
        <v>59</v>
      </c>
      <c r="N3" s="36">
        <v>62</v>
      </c>
      <c r="O3" s="36">
        <v>61.2</v>
      </c>
      <c r="Q3" s="36">
        <v>12</v>
      </c>
      <c r="R3" s="36">
        <f>AVERAGE(E3:O3)</f>
        <v>63.100000000000016</v>
      </c>
      <c r="S3" s="36">
        <f aca="true" t="shared" si="0" ref="S3:S8">R3/Q3</f>
        <v>5.258333333333335</v>
      </c>
    </row>
    <row r="4" spans="2:19" s="36" customFormat="1" ht="15.75">
      <c r="B4" s="38" t="s">
        <v>18</v>
      </c>
      <c r="C4" s="38" t="s">
        <v>19</v>
      </c>
      <c r="D4" s="39">
        <v>50</v>
      </c>
      <c r="E4" s="36">
        <v>63</v>
      </c>
      <c r="F4" s="36">
        <v>68.5</v>
      </c>
      <c r="G4" s="36">
        <v>70.1</v>
      </c>
      <c r="H4" s="36">
        <v>60.8</v>
      </c>
      <c r="I4" s="36">
        <v>61</v>
      </c>
      <c r="J4" s="36">
        <v>64.2</v>
      </c>
      <c r="K4" s="36">
        <v>68.3</v>
      </c>
      <c r="L4" s="36">
        <v>68.5</v>
      </c>
      <c r="M4" s="36">
        <v>63.2</v>
      </c>
      <c r="N4" s="36">
        <v>68.2</v>
      </c>
      <c r="O4" s="36">
        <v>63</v>
      </c>
      <c r="P4" s="36">
        <v>65</v>
      </c>
      <c r="Q4" s="36">
        <v>12</v>
      </c>
      <c r="R4" s="36">
        <f>AVERAGE(E4:P4)</f>
        <v>65.31666666666668</v>
      </c>
      <c r="S4" s="36">
        <f t="shared" si="0"/>
        <v>5.443055555555556</v>
      </c>
    </row>
    <row r="5" spans="2:19" s="36" customFormat="1" ht="15.75">
      <c r="B5" s="38" t="s">
        <v>18</v>
      </c>
      <c r="C5" s="38" t="s">
        <v>19</v>
      </c>
      <c r="D5" s="39">
        <v>100</v>
      </c>
      <c r="E5" s="36">
        <v>74.2</v>
      </c>
      <c r="F5" s="36">
        <v>77.9</v>
      </c>
      <c r="G5" s="36">
        <v>70.6</v>
      </c>
      <c r="H5" s="36">
        <v>82.1</v>
      </c>
      <c r="I5" s="36">
        <v>80</v>
      </c>
      <c r="J5" s="36">
        <v>82.9</v>
      </c>
      <c r="K5" s="36">
        <v>69.2</v>
      </c>
      <c r="L5" s="36">
        <v>68.7</v>
      </c>
      <c r="M5" s="36">
        <v>81.5</v>
      </c>
      <c r="N5" s="36">
        <v>78.1</v>
      </c>
      <c r="Q5" s="36">
        <v>12</v>
      </c>
      <c r="R5" s="36">
        <f aca="true" t="shared" si="1" ref="R5:R8">AVERAGE(E5:N5)</f>
        <v>76.52000000000001</v>
      </c>
      <c r="S5" s="36">
        <f t="shared" si="0"/>
        <v>6.376666666666668</v>
      </c>
    </row>
    <row r="6" spans="2:19" s="36" customFormat="1" ht="15.75">
      <c r="B6" s="38" t="s">
        <v>21</v>
      </c>
      <c r="C6" s="38" t="s">
        <v>19</v>
      </c>
      <c r="D6" s="39">
        <v>200</v>
      </c>
      <c r="E6" s="36">
        <v>33.2</v>
      </c>
      <c r="F6" s="36">
        <v>33.5</v>
      </c>
      <c r="G6" s="36">
        <v>32.1</v>
      </c>
      <c r="H6" s="36">
        <v>37.3</v>
      </c>
      <c r="I6" s="36">
        <v>35.5</v>
      </c>
      <c r="J6" s="36">
        <v>39.4</v>
      </c>
      <c r="K6" s="36">
        <v>36.2</v>
      </c>
      <c r="L6" s="36">
        <v>33.6</v>
      </c>
      <c r="M6" s="36">
        <v>33.1</v>
      </c>
      <c r="N6" s="36">
        <v>31.2</v>
      </c>
      <c r="Q6" s="36">
        <v>6</v>
      </c>
      <c r="R6" s="36">
        <f t="shared" si="1"/>
        <v>34.510000000000005</v>
      </c>
      <c r="S6" s="36">
        <f t="shared" si="0"/>
        <v>5.751666666666668</v>
      </c>
    </row>
    <row r="7" spans="2:19" s="36" customFormat="1" ht="15.75">
      <c r="B7" s="38" t="s">
        <v>21</v>
      </c>
      <c r="C7" s="38" t="s">
        <v>19</v>
      </c>
      <c r="D7" s="39">
        <v>250</v>
      </c>
      <c r="E7" s="36">
        <v>26.5</v>
      </c>
      <c r="F7" s="36">
        <v>32.9</v>
      </c>
      <c r="G7" s="36">
        <v>34.1</v>
      </c>
      <c r="H7" s="36">
        <v>31.8</v>
      </c>
      <c r="I7" s="36">
        <v>33</v>
      </c>
      <c r="J7" s="36">
        <v>80.1</v>
      </c>
      <c r="K7" s="36">
        <v>34.7</v>
      </c>
      <c r="L7" s="36">
        <v>34.5</v>
      </c>
      <c r="M7" s="36">
        <v>72.9</v>
      </c>
      <c r="N7" s="36">
        <v>28.1</v>
      </c>
      <c r="Q7" s="36">
        <v>6</v>
      </c>
      <c r="R7" s="36">
        <f t="shared" si="1"/>
        <v>40.86</v>
      </c>
      <c r="S7" s="36">
        <f t="shared" si="0"/>
        <v>6.81</v>
      </c>
    </row>
    <row r="8" spans="2:19" s="36" customFormat="1" ht="15.75">
      <c r="B8" s="38" t="s">
        <v>18</v>
      </c>
      <c r="C8" s="38" t="s">
        <v>19</v>
      </c>
      <c r="D8" s="39">
        <v>300</v>
      </c>
      <c r="E8" s="36">
        <v>65</v>
      </c>
      <c r="F8" s="36">
        <v>58</v>
      </c>
      <c r="G8" s="36">
        <v>69.1</v>
      </c>
      <c r="H8" s="36">
        <v>62.3</v>
      </c>
      <c r="I8" s="36">
        <v>62</v>
      </c>
      <c r="J8" s="36">
        <v>62.3</v>
      </c>
      <c r="K8" s="36">
        <v>67.4</v>
      </c>
      <c r="L8" s="36">
        <v>66.2</v>
      </c>
      <c r="M8" s="36">
        <v>70.3</v>
      </c>
      <c r="N8" s="36">
        <v>62.3</v>
      </c>
      <c r="Q8" s="36">
        <v>12</v>
      </c>
      <c r="R8" s="36">
        <f t="shared" si="1"/>
        <v>64.49</v>
      </c>
      <c r="S8" s="36">
        <f t="shared" si="0"/>
        <v>5.3741666666666665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9.00390625" style="29" customWidth="1"/>
    <col min="2" max="2" width="30.75390625" style="29" customWidth="1"/>
    <col min="3" max="3" width="29.00390625" style="29" customWidth="1"/>
    <col min="4" max="4" width="12.25390625" style="29" customWidth="1"/>
    <col min="5" max="5" width="42.00390625" style="29" customWidth="1"/>
    <col min="6" max="16384" width="9.00390625" style="15" customWidth="1"/>
  </cols>
  <sheetData>
    <row r="1" spans="2:6" ht="15.75">
      <c r="B1" s="31" t="s">
        <v>22</v>
      </c>
      <c r="C1" s="32"/>
      <c r="E1" s="33" t="s">
        <v>22</v>
      </c>
      <c r="F1" s="34"/>
    </row>
    <row r="2" spans="1:6" ht="15.75">
      <c r="A2" s="35" t="s">
        <v>4</v>
      </c>
      <c r="B2" s="24" t="s">
        <v>23</v>
      </c>
      <c r="C2" s="24" t="s">
        <v>24</v>
      </c>
      <c r="D2" s="35" t="s">
        <v>4</v>
      </c>
      <c r="E2" s="24" t="s">
        <v>23</v>
      </c>
      <c r="F2" s="29"/>
    </row>
    <row r="3" spans="1:5" ht="15.75">
      <c r="A3" s="24" t="s">
        <v>25</v>
      </c>
      <c r="B3" s="29">
        <v>604.8</v>
      </c>
      <c r="D3" s="24" t="s">
        <v>26</v>
      </c>
      <c r="E3" s="29">
        <v>77</v>
      </c>
    </row>
    <row r="4" spans="1:5" ht="15.75">
      <c r="A4" s="24" t="s">
        <v>27</v>
      </c>
      <c r="B4" s="29">
        <v>724.3</v>
      </c>
      <c r="C4" s="29">
        <v>262</v>
      </c>
      <c r="D4" s="24" t="s">
        <v>28</v>
      </c>
      <c r="E4" s="29">
        <v>75</v>
      </c>
    </row>
    <row r="5" spans="1:5" ht="15.75">
      <c r="A5" s="24" t="s">
        <v>29</v>
      </c>
      <c r="B5" s="29">
        <v>525.7</v>
      </c>
      <c r="C5" s="29">
        <v>185.8</v>
      </c>
      <c r="D5" s="24" t="s">
        <v>30</v>
      </c>
      <c r="E5" s="29">
        <v>23</v>
      </c>
    </row>
    <row r="6" spans="1:5" ht="15.75">
      <c r="A6" s="24" t="s">
        <v>28</v>
      </c>
      <c r="B6" s="29">
        <v>157</v>
      </c>
      <c r="C6" s="29">
        <v>79.5</v>
      </c>
      <c r="D6" s="24" t="s">
        <v>25</v>
      </c>
      <c r="E6" s="29">
        <v>66</v>
      </c>
    </row>
    <row r="7" spans="1:5" ht="15.75">
      <c r="A7" s="24" t="s">
        <v>31</v>
      </c>
      <c r="B7" s="29">
        <v>331.3</v>
      </c>
      <c r="C7" s="29">
        <v>152.1</v>
      </c>
      <c r="D7" s="24" t="s">
        <v>32</v>
      </c>
      <c r="E7" s="29">
        <v>41</v>
      </c>
    </row>
    <row r="8" spans="1:5" ht="15.75">
      <c r="A8" s="24" t="s">
        <v>33</v>
      </c>
      <c r="B8" s="29">
        <v>287.9</v>
      </c>
      <c r="C8" s="29">
        <v>158.6</v>
      </c>
      <c r="D8" s="24" t="s">
        <v>34</v>
      </c>
      <c r="E8" s="29">
        <v>142</v>
      </c>
    </row>
    <row r="9" spans="1:5" ht="15.75">
      <c r="A9" s="24" t="s">
        <v>35</v>
      </c>
      <c r="B9" s="29">
        <v>116.2</v>
      </c>
      <c r="C9" s="29">
        <v>49.3</v>
      </c>
      <c r="D9" s="24" t="s">
        <v>36</v>
      </c>
      <c r="E9" s="29">
        <v>65</v>
      </c>
    </row>
    <row r="10" spans="1:5" ht="15.75">
      <c r="A10" s="24" t="s">
        <v>37</v>
      </c>
      <c r="B10" s="29">
        <v>163.6</v>
      </c>
      <c r="C10" s="29">
        <v>80.1</v>
      </c>
      <c r="D10" s="24" t="s">
        <v>38</v>
      </c>
      <c r="E10" s="29">
        <v>204</v>
      </c>
    </row>
    <row r="11" spans="1:5" ht="15.75">
      <c r="A11" s="24" t="s">
        <v>39</v>
      </c>
      <c r="B11" s="29">
        <v>96</v>
      </c>
      <c r="C11" s="29">
        <v>37.9</v>
      </c>
      <c r="D11" s="24" t="s">
        <v>29</v>
      </c>
      <c r="E11" s="29">
        <v>48</v>
      </c>
    </row>
    <row r="12" spans="1:3" ht="15.75">
      <c r="A12" s="24" t="s">
        <v>40</v>
      </c>
      <c r="B12" s="29">
        <v>693.8</v>
      </c>
      <c r="C12" s="29">
        <v>250.3</v>
      </c>
    </row>
    <row r="13" spans="1:3" ht="15.75">
      <c r="A13" s="24" t="s">
        <v>30</v>
      </c>
      <c r="B13" s="29">
        <v>633.5</v>
      </c>
      <c r="C13" s="29">
        <v>235</v>
      </c>
    </row>
    <row r="14" spans="1:3" ht="15.75">
      <c r="A14" s="24" t="s">
        <v>41</v>
      </c>
      <c r="B14" s="29">
        <v>874.3</v>
      </c>
      <c r="C14" s="29">
        <v>328</v>
      </c>
    </row>
    <row r="15" spans="1:3" ht="15.75">
      <c r="A15" s="24" t="s">
        <v>34</v>
      </c>
      <c r="B15" s="29">
        <v>334.7</v>
      </c>
      <c r="C15" s="29">
        <v>138.5</v>
      </c>
    </row>
    <row r="16" spans="1:3" ht="15.75">
      <c r="A16" s="24" t="s">
        <v>42</v>
      </c>
      <c r="B16" s="29">
        <v>411.7</v>
      </c>
      <c r="C16" s="29">
        <v>187.8</v>
      </c>
    </row>
    <row r="17" spans="1:3" ht="15.75">
      <c r="A17" s="24" t="s">
        <v>36</v>
      </c>
      <c r="B17" s="29">
        <v>629.5</v>
      </c>
      <c r="C17" s="29">
        <v>251.5</v>
      </c>
    </row>
    <row r="18" spans="1:3" ht="15.75">
      <c r="A18" s="24" t="s">
        <v>32</v>
      </c>
      <c r="B18" s="29">
        <v>597.3</v>
      </c>
      <c r="C18" s="29">
        <v>216.6</v>
      </c>
    </row>
    <row r="19" spans="1:3" ht="15.75">
      <c r="A19" s="24" t="s">
        <v>38</v>
      </c>
      <c r="B19" s="29">
        <v>454.5</v>
      </c>
      <c r="C19" s="29">
        <v>161.6</v>
      </c>
    </row>
    <row r="20" spans="1:3" ht="15.75">
      <c r="A20" s="24" t="s">
        <v>26</v>
      </c>
      <c r="B20" s="29">
        <v>689.9</v>
      </c>
      <c r="C20" s="29">
        <v>235.8</v>
      </c>
    </row>
  </sheetData>
  <sheetProtection/>
  <mergeCells count="2">
    <mergeCell ref="B1:C1"/>
    <mergeCell ref="E1:F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zoomScaleSheetLayoutView="100" workbookViewId="0" topLeftCell="A1">
      <selection activeCell="E14" sqref="E14"/>
    </sheetView>
  </sheetViews>
  <sheetFormatPr defaultColWidth="9.00390625" defaultRowHeight="14.25"/>
  <cols>
    <col min="1" max="1" width="9.00390625" style="15" customWidth="1"/>
    <col min="2" max="2" width="12.25390625" style="15" customWidth="1"/>
    <col min="3" max="3" width="13.375" style="15" customWidth="1"/>
    <col min="4" max="4" width="9.00390625" style="15" customWidth="1"/>
    <col min="5" max="5" width="20.625" style="15" customWidth="1"/>
    <col min="6" max="6" width="11.125" style="15" bestFit="1" customWidth="1"/>
    <col min="7" max="7" width="12.375" style="15" customWidth="1"/>
    <col min="8" max="8" width="13.875" style="15" customWidth="1"/>
    <col min="9" max="9" width="12.50390625" style="15" customWidth="1"/>
    <col min="10" max="10" width="15.00390625" style="15" customWidth="1"/>
    <col min="11" max="11" width="23.50390625" style="15" customWidth="1"/>
    <col min="12" max="12" width="26.00390625" style="15" customWidth="1"/>
    <col min="13" max="16384" width="9.00390625" style="15" customWidth="1"/>
  </cols>
  <sheetData>
    <row r="1" spans="1:20" s="28" customFormat="1" ht="15">
      <c r="A1" s="30" t="s">
        <v>4</v>
      </c>
      <c r="B1" s="30" t="s">
        <v>43</v>
      </c>
      <c r="C1" s="30" t="s">
        <v>44</v>
      </c>
      <c r="D1" s="31" t="s">
        <v>23</v>
      </c>
      <c r="E1" s="32"/>
      <c r="F1" s="30" t="s">
        <v>45</v>
      </c>
      <c r="G1" s="30" t="s">
        <v>46</v>
      </c>
      <c r="H1" s="30" t="s">
        <v>47</v>
      </c>
      <c r="I1" s="30" t="s">
        <v>48</v>
      </c>
      <c r="J1" s="30" t="s">
        <v>49</v>
      </c>
      <c r="K1" s="30" t="s">
        <v>50</v>
      </c>
      <c r="L1" s="30" t="s">
        <v>51</v>
      </c>
      <c r="M1" s="30" t="s">
        <v>52</v>
      </c>
      <c r="N1" s="30" t="s">
        <v>53</v>
      </c>
      <c r="O1" s="30" t="s">
        <v>54</v>
      </c>
      <c r="P1" s="30" t="s">
        <v>55</v>
      </c>
      <c r="Q1" s="30" t="s">
        <v>56</v>
      </c>
      <c r="R1" s="30" t="s">
        <v>57</v>
      </c>
      <c r="S1" s="30" t="s">
        <v>58</v>
      </c>
      <c r="T1" s="30" t="s">
        <v>59</v>
      </c>
    </row>
    <row r="2" spans="1:20" s="29" customFormat="1" ht="15">
      <c r="A2" s="30" t="s">
        <v>60</v>
      </c>
      <c r="B2" s="28">
        <v>9.55</v>
      </c>
      <c r="C2" s="29">
        <v>23</v>
      </c>
      <c r="D2" s="29">
        <v>1819.7</v>
      </c>
      <c r="E2" s="29">
        <f aca="true" t="shared" si="0" ref="E2:E19">D2-B2</f>
        <v>1810.15</v>
      </c>
      <c r="F2" s="29">
        <f aca="true" t="shared" si="1" ref="F2:F19">E2/C2</f>
        <v>78.70217391304348</v>
      </c>
      <c r="G2" s="29">
        <v>572.7</v>
      </c>
      <c r="H2" s="29">
        <f aca="true" t="shared" si="2" ref="H2:H19">(E2-G2)/E2</f>
        <v>0.6836173797751568</v>
      </c>
      <c r="I2" s="29">
        <v>40.96</v>
      </c>
      <c r="J2" s="29">
        <v>2451</v>
      </c>
      <c r="K2" s="29">
        <v>91.43</v>
      </c>
      <c r="L2" s="29">
        <v>61.57</v>
      </c>
      <c r="M2" s="29">
        <v>30.7</v>
      </c>
      <c r="N2" s="29">
        <v>25.92</v>
      </c>
      <c r="O2" s="29">
        <v>85.84</v>
      </c>
      <c r="P2" s="29">
        <v>58.2</v>
      </c>
      <c r="Q2" s="29">
        <v>31.98</v>
      </c>
      <c r="R2" s="29">
        <v>24.27</v>
      </c>
      <c r="S2" s="29">
        <v>86.95</v>
      </c>
      <c r="T2" s="29">
        <v>54.12</v>
      </c>
    </row>
    <row r="3" spans="1:20" s="29" customFormat="1" ht="15">
      <c r="A3" s="30" t="s">
        <v>61</v>
      </c>
      <c r="B3" s="28">
        <v>9.55</v>
      </c>
      <c r="C3" s="29">
        <v>23</v>
      </c>
      <c r="D3" s="29">
        <v>1660.3</v>
      </c>
      <c r="E3" s="29">
        <f t="shared" si="0"/>
        <v>1650.75</v>
      </c>
      <c r="F3" s="29">
        <f t="shared" si="1"/>
        <v>71.77173913043478</v>
      </c>
      <c r="G3" s="29">
        <v>535.5</v>
      </c>
      <c r="H3" s="29">
        <f t="shared" si="2"/>
        <v>0.6756019990913221</v>
      </c>
      <c r="I3" s="29">
        <v>27.32</v>
      </c>
      <c r="J3" s="29">
        <v>2245</v>
      </c>
      <c r="K3" s="29">
        <v>89.47</v>
      </c>
      <c r="L3" s="29">
        <v>53.72</v>
      </c>
      <c r="M3" s="29">
        <v>19.8</v>
      </c>
      <c r="N3" s="29">
        <v>18.66</v>
      </c>
      <c r="O3" s="29">
        <v>71.64</v>
      </c>
      <c r="P3" s="29">
        <v>52.29</v>
      </c>
      <c r="Q3" s="29">
        <v>25.64</v>
      </c>
      <c r="R3" s="29">
        <v>21.39</v>
      </c>
      <c r="S3" s="29">
        <v>90.55</v>
      </c>
      <c r="T3" s="29">
        <v>67.45</v>
      </c>
    </row>
    <row r="4" spans="1:20" s="29" customFormat="1" ht="15">
      <c r="A4" s="30" t="s">
        <v>62</v>
      </c>
      <c r="B4" s="28">
        <v>9.55</v>
      </c>
      <c r="C4" s="29">
        <v>18</v>
      </c>
      <c r="D4" s="29">
        <v>1473.3</v>
      </c>
      <c r="E4" s="29">
        <f t="shared" si="0"/>
        <v>1463.75</v>
      </c>
      <c r="F4" s="29">
        <f t="shared" si="1"/>
        <v>81.31944444444444</v>
      </c>
      <c r="G4" s="29">
        <v>460</v>
      </c>
      <c r="H4" s="29">
        <f t="shared" si="2"/>
        <v>0.6857386848847139</v>
      </c>
      <c r="I4" s="29">
        <v>38.29</v>
      </c>
      <c r="J4" s="29">
        <v>2756</v>
      </c>
      <c r="K4" s="29">
        <v>93.59</v>
      </c>
      <c r="L4" s="29">
        <v>59.7</v>
      </c>
      <c r="M4" s="29">
        <v>27.94</v>
      </c>
      <c r="N4" s="29">
        <v>23.11</v>
      </c>
      <c r="O4" s="29">
        <v>62.46</v>
      </c>
      <c r="P4" s="29">
        <v>43.42</v>
      </c>
      <c r="Q4" s="29">
        <v>38.74</v>
      </c>
      <c r="R4" s="29">
        <v>23.42</v>
      </c>
      <c r="S4" s="29">
        <v>88.6</v>
      </c>
      <c r="T4" s="29">
        <v>27.33</v>
      </c>
    </row>
    <row r="5" spans="1:20" s="29" customFormat="1" ht="15">
      <c r="A5" s="30" t="s">
        <v>63</v>
      </c>
      <c r="B5" s="28">
        <v>9.55</v>
      </c>
      <c r="C5" s="29">
        <v>22</v>
      </c>
      <c r="D5" s="29">
        <v>1947.3</v>
      </c>
      <c r="E5" s="29">
        <f t="shared" si="0"/>
        <v>1937.75</v>
      </c>
      <c r="F5" s="29">
        <f t="shared" si="1"/>
        <v>88.07954545454545</v>
      </c>
      <c r="G5" s="29">
        <v>682.3</v>
      </c>
      <c r="H5" s="29">
        <f t="shared" si="2"/>
        <v>0.6478905947619662</v>
      </c>
      <c r="I5" s="29">
        <v>28.33</v>
      </c>
      <c r="J5" s="29">
        <v>1677</v>
      </c>
      <c r="K5" s="29">
        <v>79.3</v>
      </c>
      <c r="L5" s="29">
        <v>16.63</v>
      </c>
      <c r="M5" s="29">
        <v>35.44</v>
      </c>
      <c r="N5" s="29">
        <v>18.25</v>
      </c>
      <c r="O5" s="29">
        <v>75.83</v>
      </c>
      <c r="P5" s="29">
        <v>45.54</v>
      </c>
      <c r="Q5" s="29">
        <v>35.48</v>
      </c>
      <c r="R5" s="29">
        <v>18.42</v>
      </c>
      <c r="S5" s="29">
        <v>77.25</v>
      </c>
      <c r="T5" s="29">
        <v>49.41</v>
      </c>
    </row>
    <row r="6" spans="1:20" s="29" customFormat="1" ht="15">
      <c r="A6" s="30" t="s">
        <v>64</v>
      </c>
      <c r="B6" s="28">
        <v>9.55</v>
      </c>
      <c r="C6" s="29">
        <v>23</v>
      </c>
      <c r="D6" s="29">
        <v>2121.5</v>
      </c>
      <c r="E6" s="29">
        <f t="shared" si="0"/>
        <v>2111.95</v>
      </c>
      <c r="F6" s="29">
        <f t="shared" si="1"/>
        <v>91.82391304347826</v>
      </c>
      <c r="G6" s="29">
        <v>716.9</v>
      </c>
      <c r="H6" s="29">
        <f t="shared" si="2"/>
        <v>0.6605506759156229</v>
      </c>
      <c r="I6" s="29">
        <v>37.67</v>
      </c>
      <c r="J6" s="29">
        <v>1894</v>
      </c>
      <c r="K6" s="29">
        <v>76.05</v>
      </c>
      <c r="L6" s="29">
        <v>49.34</v>
      </c>
      <c r="M6" s="29">
        <v>46.01</v>
      </c>
      <c r="N6" s="29">
        <v>19.54</v>
      </c>
      <c r="O6" s="29">
        <v>78.68</v>
      </c>
      <c r="P6" s="29">
        <v>52.89</v>
      </c>
      <c r="Q6" s="29">
        <v>46.85</v>
      </c>
      <c r="R6" s="29">
        <v>16.58</v>
      </c>
      <c r="S6" s="29">
        <v>85.66</v>
      </c>
      <c r="T6" s="29">
        <v>52.19</v>
      </c>
    </row>
    <row r="7" spans="1:20" s="29" customFormat="1" ht="15">
      <c r="A7" s="30" t="s">
        <v>65</v>
      </c>
      <c r="B7" s="28">
        <v>9.55</v>
      </c>
      <c r="C7" s="29">
        <v>22</v>
      </c>
      <c r="D7" s="29">
        <v>1975.2</v>
      </c>
      <c r="E7" s="29">
        <f t="shared" si="0"/>
        <v>1965.65</v>
      </c>
      <c r="F7" s="29">
        <f t="shared" si="1"/>
        <v>89.34772727272728</v>
      </c>
      <c r="G7" s="29">
        <v>670</v>
      </c>
      <c r="H7" s="29">
        <f t="shared" si="2"/>
        <v>0.6591458296237885</v>
      </c>
      <c r="I7" s="29">
        <v>33.88</v>
      </c>
      <c r="J7" s="29">
        <v>1765</v>
      </c>
      <c r="K7" s="29">
        <v>83.77</v>
      </c>
      <c r="L7" s="29">
        <v>49.35</v>
      </c>
      <c r="M7" s="29">
        <v>33.96</v>
      </c>
      <c r="N7" s="29">
        <v>15.32</v>
      </c>
      <c r="O7" s="29">
        <v>87.92</v>
      </c>
      <c r="P7" s="29">
        <v>56.3</v>
      </c>
      <c r="Q7" s="29">
        <v>37.72</v>
      </c>
      <c r="R7" s="29">
        <v>16.21</v>
      </c>
      <c r="S7" s="29">
        <v>69.26</v>
      </c>
      <c r="T7" s="29">
        <v>44.88</v>
      </c>
    </row>
    <row r="8" spans="1:20" s="29" customFormat="1" ht="15">
      <c r="A8" s="30" t="s">
        <v>66</v>
      </c>
      <c r="B8" s="28">
        <v>5.15</v>
      </c>
      <c r="C8" s="29">
        <v>5</v>
      </c>
      <c r="D8" s="29">
        <v>334.9</v>
      </c>
      <c r="E8" s="29">
        <f t="shared" si="0"/>
        <v>329.75</v>
      </c>
      <c r="F8" s="29">
        <f t="shared" si="1"/>
        <v>65.95</v>
      </c>
      <c r="G8" s="29">
        <v>120.5</v>
      </c>
      <c r="H8" s="29">
        <f t="shared" si="2"/>
        <v>0.6345716451857468</v>
      </c>
      <c r="I8" s="29">
        <v>36.81</v>
      </c>
      <c r="J8" s="29">
        <v>2247</v>
      </c>
      <c r="K8" s="29">
        <v>87.82</v>
      </c>
      <c r="L8" s="29">
        <v>61.69</v>
      </c>
      <c r="M8" s="29">
        <v>29.9</v>
      </c>
      <c r="N8" s="29">
        <v>19.51</v>
      </c>
      <c r="O8" s="29">
        <v>100.58</v>
      </c>
      <c r="P8" s="29">
        <v>67.7</v>
      </c>
      <c r="Q8" s="29">
        <v>25.12</v>
      </c>
      <c r="R8" s="29">
        <v>19.16</v>
      </c>
      <c r="S8" s="29">
        <v>102.55</v>
      </c>
      <c r="T8" s="29">
        <v>68.58</v>
      </c>
    </row>
    <row r="9" spans="1:20" s="29" customFormat="1" ht="15">
      <c r="A9" s="30" t="s">
        <v>67</v>
      </c>
      <c r="B9" s="28">
        <v>5.15</v>
      </c>
      <c r="C9" s="29">
        <v>6</v>
      </c>
      <c r="D9" s="29">
        <v>494.4</v>
      </c>
      <c r="E9" s="29">
        <f t="shared" si="0"/>
        <v>489.25</v>
      </c>
      <c r="F9" s="29">
        <f t="shared" si="1"/>
        <v>81.54166666666667</v>
      </c>
      <c r="G9" s="29">
        <v>177.8</v>
      </c>
      <c r="H9" s="29">
        <f t="shared" si="2"/>
        <v>0.6365866121614716</v>
      </c>
      <c r="I9" s="29">
        <v>28.9</v>
      </c>
      <c r="J9" s="29">
        <v>2012</v>
      </c>
      <c r="K9" s="29">
        <v>76.81</v>
      </c>
      <c r="L9" s="29">
        <v>55.61</v>
      </c>
      <c r="M9" s="29">
        <v>29.48</v>
      </c>
      <c r="N9" s="29">
        <v>19.67</v>
      </c>
      <c r="O9" s="29">
        <v>89.03</v>
      </c>
      <c r="P9" s="29">
        <v>61.59</v>
      </c>
      <c r="Q9" s="29">
        <v>35.08</v>
      </c>
      <c r="R9" s="29">
        <v>22.73</v>
      </c>
      <c r="S9" s="29">
        <v>68.1</v>
      </c>
      <c r="T9" s="29">
        <v>43.43</v>
      </c>
    </row>
    <row r="10" spans="1:20" s="29" customFormat="1" ht="15">
      <c r="A10" s="30" t="s">
        <v>68</v>
      </c>
      <c r="B10" s="28">
        <v>5.15</v>
      </c>
      <c r="C10" s="29">
        <v>5</v>
      </c>
      <c r="D10" s="29">
        <v>349.1</v>
      </c>
      <c r="E10" s="29">
        <f t="shared" si="0"/>
        <v>343.95000000000005</v>
      </c>
      <c r="F10" s="29">
        <f t="shared" si="1"/>
        <v>68.79</v>
      </c>
      <c r="G10" s="29">
        <v>114.5</v>
      </c>
      <c r="H10" s="29">
        <f t="shared" si="2"/>
        <v>0.6671027765663614</v>
      </c>
      <c r="I10" s="29">
        <v>28.91</v>
      </c>
      <c r="J10" s="29">
        <v>2101</v>
      </c>
      <c r="K10" s="29">
        <v>90.26</v>
      </c>
      <c r="L10" s="29">
        <v>59.64</v>
      </c>
      <c r="M10" s="29">
        <v>51.19</v>
      </c>
      <c r="N10" s="29">
        <v>21.07</v>
      </c>
      <c r="O10" s="29">
        <v>78.32</v>
      </c>
      <c r="P10" s="29">
        <v>51.58</v>
      </c>
      <c r="Q10" s="29">
        <v>29.44</v>
      </c>
      <c r="R10" s="29">
        <v>20.45</v>
      </c>
      <c r="S10" s="29">
        <v>72.16</v>
      </c>
      <c r="T10" s="29">
        <v>61.12</v>
      </c>
    </row>
    <row r="11" spans="1:20" s="29" customFormat="1" ht="15">
      <c r="A11" s="30" t="s">
        <v>69</v>
      </c>
      <c r="B11" s="28">
        <v>9.55</v>
      </c>
      <c r="C11" s="29">
        <v>22</v>
      </c>
      <c r="D11" s="29">
        <v>1866.1</v>
      </c>
      <c r="E11" s="29">
        <f t="shared" si="0"/>
        <v>1856.55</v>
      </c>
      <c r="F11" s="29">
        <f t="shared" si="1"/>
        <v>84.38863636363637</v>
      </c>
      <c r="G11" s="29">
        <v>599.5</v>
      </c>
      <c r="H11" s="29">
        <f t="shared" si="2"/>
        <v>0.6770892246370956</v>
      </c>
      <c r="I11" s="29">
        <v>37.45</v>
      </c>
      <c r="J11" s="29">
        <v>2099</v>
      </c>
      <c r="K11" s="29">
        <v>80.99</v>
      </c>
      <c r="L11" s="29">
        <v>45.93</v>
      </c>
      <c r="M11" s="29">
        <v>35.59</v>
      </c>
      <c r="N11" s="29">
        <v>20.43</v>
      </c>
      <c r="O11" s="29">
        <v>83.94</v>
      </c>
      <c r="P11" s="29">
        <v>58.88</v>
      </c>
      <c r="Q11" s="29">
        <v>36.1</v>
      </c>
      <c r="R11" s="29">
        <v>18.45</v>
      </c>
      <c r="S11" s="29">
        <v>80.85</v>
      </c>
      <c r="T11" s="29">
        <v>53.55</v>
      </c>
    </row>
    <row r="12" spans="1:20" s="29" customFormat="1" ht="15">
      <c r="A12" s="30" t="s">
        <v>70</v>
      </c>
      <c r="B12" s="28">
        <v>9.55</v>
      </c>
      <c r="C12" s="29">
        <v>21</v>
      </c>
      <c r="D12" s="29">
        <v>1827.5</v>
      </c>
      <c r="E12" s="29">
        <f t="shared" si="0"/>
        <v>1817.95</v>
      </c>
      <c r="F12" s="29">
        <f t="shared" si="1"/>
        <v>86.56904761904762</v>
      </c>
      <c r="G12" s="29">
        <v>586.7</v>
      </c>
      <c r="H12" s="29">
        <f t="shared" si="2"/>
        <v>0.6772738524161831</v>
      </c>
      <c r="I12" s="29">
        <v>24.4</v>
      </c>
      <c r="J12" s="29">
        <v>1804</v>
      </c>
      <c r="K12" s="29">
        <v>84.58</v>
      </c>
      <c r="L12" s="29">
        <v>53.07</v>
      </c>
      <c r="M12" s="29">
        <v>22.92</v>
      </c>
      <c r="N12" s="29">
        <v>19.83</v>
      </c>
      <c r="O12" s="29">
        <v>96.02</v>
      </c>
      <c r="P12" s="29">
        <v>61.71</v>
      </c>
      <c r="Q12" s="29">
        <v>33.57</v>
      </c>
      <c r="R12" s="29">
        <v>25.25</v>
      </c>
      <c r="S12" s="29">
        <v>86.42</v>
      </c>
      <c r="T12" s="29">
        <v>64.09</v>
      </c>
    </row>
    <row r="13" spans="1:20" s="29" customFormat="1" ht="15">
      <c r="A13" s="30" t="s">
        <v>71</v>
      </c>
      <c r="B13" s="28">
        <v>9.55</v>
      </c>
      <c r="C13" s="29">
        <v>22</v>
      </c>
      <c r="D13" s="29">
        <v>2019.5</v>
      </c>
      <c r="E13" s="29">
        <f t="shared" si="0"/>
        <v>2009.95</v>
      </c>
      <c r="F13" s="29">
        <f t="shared" si="1"/>
        <v>91.36136363636363</v>
      </c>
      <c r="G13" s="29">
        <v>611.9</v>
      </c>
      <c r="H13" s="29">
        <f t="shared" si="2"/>
        <v>0.6955645662827434</v>
      </c>
      <c r="I13" s="29">
        <v>47.37</v>
      </c>
      <c r="J13" s="29">
        <v>2590</v>
      </c>
      <c r="K13" s="29">
        <v>101.19</v>
      </c>
      <c r="L13" s="29">
        <v>55.25</v>
      </c>
      <c r="M13" s="29">
        <v>35.08</v>
      </c>
      <c r="N13" s="29">
        <v>19.02</v>
      </c>
      <c r="O13" s="29">
        <v>85.39</v>
      </c>
      <c r="P13" s="29">
        <v>53.16</v>
      </c>
      <c r="Q13" s="29">
        <v>39.04</v>
      </c>
      <c r="R13" s="29">
        <v>24.23</v>
      </c>
      <c r="S13" s="29">
        <v>98.56</v>
      </c>
      <c r="T13" s="29">
        <v>61.98</v>
      </c>
    </row>
    <row r="14" spans="1:20" s="29" customFormat="1" ht="15">
      <c r="A14" s="30" t="s">
        <v>72</v>
      </c>
      <c r="B14" s="28">
        <v>10.3</v>
      </c>
      <c r="C14" s="29">
        <v>17</v>
      </c>
      <c r="D14" s="29">
        <v>627.4</v>
      </c>
      <c r="E14" s="29">
        <f t="shared" si="0"/>
        <v>617.1</v>
      </c>
      <c r="F14" s="29">
        <f t="shared" si="1"/>
        <v>36.300000000000004</v>
      </c>
      <c r="G14" s="29">
        <v>238</v>
      </c>
      <c r="H14" s="29">
        <f t="shared" si="2"/>
        <v>0.6143250688705234</v>
      </c>
      <c r="I14" s="29">
        <v>33.64</v>
      </c>
      <c r="J14" s="29">
        <v>2157</v>
      </c>
      <c r="K14" s="29">
        <v>94.49</v>
      </c>
      <c r="L14" s="29">
        <v>53.04</v>
      </c>
      <c r="M14" s="29">
        <v>31.14</v>
      </c>
      <c r="N14" s="29">
        <v>23.64</v>
      </c>
      <c r="O14" s="29">
        <v>77.34</v>
      </c>
      <c r="P14" s="29">
        <v>57.61</v>
      </c>
      <c r="Q14" s="29">
        <v>29.63</v>
      </c>
      <c r="R14" s="29">
        <v>19.44</v>
      </c>
      <c r="S14" s="29">
        <v>92.02</v>
      </c>
      <c r="T14" s="29">
        <v>58.57</v>
      </c>
    </row>
    <row r="15" spans="1:20" s="29" customFormat="1" ht="15">
      <c r="A15" s="30" t="s">
        <v>73</v>
      </c>
      <c r="B15" s="28">
        <v>9.55</v>
      </c>
      <c r="C15" s="29">
        <v>17</v>
      </c>
      <c r="D15" s="29">
        <v>743.9</v>
      </c>
      <c r="E15" s="29">
        <f t="shared" si="0"/>
        <v>734.35</v>
      </c>
      <c r="F15" s="29">
        <f t="shared" si="1"/>
        <v>43.19705882352941</v>
      </c>
      <c r="G15" s="29">
        <v>229.8</v>
      </c>
      <c r="H15" s="29">
        <f t="shared" si="2"/>
        <v>0.6870701981344046</v>
      </c>
      <c r="I15" s="29">
        <v>29.2</v>
      </c>
      <c r="J15" s="29">
        <v>2016</v>
      </c>
      <c r="K15" s="29">
        <v>106.56</v>
      </c>
      <c r="L15" s="29">
        <v>83.6</v>
      </c>
      <c r="M15" s="29">
        <v>28.5</v>
      </c>
      <c r="N15" s="29">
        <v>24.11</v>
      </c>
      <c r="O15" s="29">
        <v>103.13</v>
      </c>
      <c r="P15" s="29">
        <v>70.53</v>
      </c>
      <c r="Q15" s="29">
        <v>33.43</v>
      </c>
      <c r="R15" s="29">
        <v>15.81</v>
      </c>
      <c r="S15" s="29">
        <v>108.85</v>
      </c>
      <c r="T15" s="29">
        <v>91.24</v>
      </c>
    </row>
    <row r="16" spans="1:20" s="29" customFormat="1" ht="15">
      <c r="A16" s="30" t="s">
        <v>74</v>
      </c>
      <c r="B16" s="28">
        <v>9.55</v>
      </c>
      <c r="C16" s="29">
        <v>19</v>
      </c>
      <c r="D16" s="29">
        <v>1186.3</v>
      </c>
      <c r="E16" s="29">
        <f t="shared" si="0"/>
        <v>1176.75</v>
      </c>
      <c r="F16" s="29">
        <f t="shared" si="1"/>
        <v>61.93421052631579</v>
      </c>
      <c r="G16" s="29">
        <v>344.7</v>
      </c>
      <c r="H16" s="29">
        <f t="shared" si="2"/>
        <v>0.7070745697896749</v>
      </c>
      <c r="I16" s="29">
        <v>41.98</v>
      </c>
      <c r="J16" s="29">
        <v>1884</v>
      </c>
      <c r="K16" s="29">
        <v>90.83</v>
      </c>
      <c r="L16" s="29">
        <v>55.71</v>
      </c>
      <c r="M16" s="29">
        <v>26.5</v>
      </c>
      <c r="N16" s="29">
        <v>20.25</v>
      </c>
      <c r="O16" s="29">
        <v>97.21</v>
      </c>
      <c r="P16" s="29">
        <v>57.91</v>
      </c>
      <c r="Q16" s="29">
        <v>31.04</v>
      </c>
      <c r="R16" s="29">
        <v>17.96</v>
      </c>
      <c r="S16" s="29">
        <v>84.61</v>
      </c>
      <c r="T16" s="29">
        <v>52.28</v>
      </c>
    </row>
    <row r="17" spans="1:20" s="29" customFormat="1" ht="15">
      <c r="A17" s="30" t="s">
        <v>75</v>
      </c>
      <c r="B17" s="28">
        <v>9.55</v>
      </c>
      <c r="C17" s="29">
        <v>22</v>
      </c>
      <c r="D17" s="29">
        <v>1659.9</v>
      </c>
      <c r="E17" s="29">
        <f t="shared" si="0"/>
        <v>1650.3500000000001</v>
      </c>
      <c r="F17" s="29">
        <f t="shared" si="1"/>
        <v>75.01590909090909</v>
      </c>
      <c r="G17" s="29">
        <v>524.6</v>
      </c>
      <c r="H17" s="29">
        <f t="shared" si="2"/>
        <v>0.6821280334474504</v>
      </c>
      <c r="I17" s="29">
        <v>47.71</v>
      </c>
      <c r="J17" s="29">
        <v>2349</v>
      </c>
      <c r="K17" s="29">
        <v>82.82</v>
      </c>
      <c r="L17" s="29">
        <v>49.86</v>
      </c>
      <c r="M17" s="29">
        <v>41.19</v>
      </c>
      <c r="N17" s="29">
        <v>22.45</v>
      </c>
      <c r="O17" s="29">
        <v>83.33</v>
      </c>
      <c r="P17" s="29">
        <v>50.22</v>
      </c>
      <c r="Q17" s="29">
        <v>35.84</v>
      </c>
      <c r="R17" s="29">
        <v>20.36</v>
      </c>
      <c r="S17" s="29">
        <v>80.91</v>
      </c>
      <c r="T17" s="29">
        <v>49.2</v>
      </c>
    </row>
    <row r="18" spans="1:20" s="29" customFormat="1" ht="15">
      <c r="A18" s="30" t="s">
        <v>76</v>
      </c>
      <c r="B18" s="28">
        <v>9.55</v>
      </c>
      <c r="C18" s="29">
        <v>22</v>
      </c>
      <c r="D18" s="29">
        <v>1886.7</v>
      </c>
      <c r="E18" s="29">
        <f t="shared" si="0"/>
        <v>1877.15</v>
      </c>
      <c r="F18" s="29">
        <f t="shared" si="1"/>
        <v>85.325</v>
      </c>
      <c r="G18" s="29">
        <v>575</v>
      </c>
      <c r="H18" s="29">
        <f t="shared" si="2"/>
        <v>0.693684575020643</v>
      </c>
      <c r="I18" s="29">
        <v>27.66</v>
      </c>
      <c r="J18" s="29">
        <v>2480</v>
      </c>
      <c r="K18" s="29">
        <v>91.54</v>
      </c>
      <c r="L18" s="29">
        <v>63.9</v>
      </c>
      <c r="M18" s="29">
        <v>36.98</v>
      </c>
      <c r="N18" s="29">
        <v>23.89</v>
      </c>
      <c r="O18" s="29">
        <v>93.12</v>
      </c>
      <c r="P18" s="29">
        <v>57.24</v>
      </c>
      <c r="Q18" s="29">
        <v>35.98</v>
      </c>
      <c r="R18" s="29">
        <v>21.47</v>
      </c>
      <c r="S18" s="29">
        <v>81.13</v>
      </c>
      <c r="T18" s="29">
        <v>47.1</v>
      </c>
    </row>
    <row r="19" spans="1:20" s="29" customFormat="1" ht="15">
      <c r="A19" s="30" t="s">
        <v>77</v>
      </c>
      <c r="B19" s="28">
        <v>9.55</v>
      </c>
      <c r="C19" s="29">
        <v>22</v>
      </c>
      <c r="D19" s="29">
        <v>1778.5</v>
      </c>
      <c r="E19" s="29">
        <f t="shared" si="0"/>
        <v>1768.95</v>
      </c>
      <c r="F19" s="29">
        <f t="shared" si="1"/>
        <v>80.40681818181818</v>
      </c>
      <c r="G19" s="29">
        <v>655.4</v>
      </c>
      <c r="H19" s="29">
        <f t="shared" si="2"/>
        <v>0.6294977246389102</v>
      </c>
      <c r="I19" s="29">
        <v>10.56</v>
      </c>
      <c r="J19" s="29">
        <v>2411</v>
      </c>
      <c r="K19" s="29">
        <v>112.76</v>
      </c>
      <c r="L19" s="29">
        <v>66.35</v>
      </c>
      <c r="M19" s="29">
        <v>23.25</v>
      </c>
      <c r="N19" s="29">
        <v>17.49</v>
      </c>
      <c r="O19" s="29">
        <v>122.96</v>
      </c>
      <c r="P19" s="29">
        <v>73.61</v>
      </c>
      <c r="Q19" s="29">
        <v>19.72</v>
      </c>
      <c r="R19" s="29">
        <v>17.34</v>
      </c>
      <c r="S19" s="29">
        <v>109.13</v>
      </c>
      <c r="T19" s="29">
        <v>66.84</v>
      </c>
    </row>
  </sheetData>
  <sheetProtection/>
  <mergeCells count="1">
    <mergeCell ref="D1:E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I10" sqref="I10"/>
    </sheetView>
  </sheetViews>
  <sheetFormatPr defaultColWidth="9.00390625" defaultRowHeight="14.25"/>
  <cols>
    <col min="1" max="3" width="9.00390625" style="23" customWidth="1"/>
    <col min="4" max="4" width="12.625" style="23" bestFit="1" customWidth="1"/>
    <col min="5" max="250" width="9.00390625" style="23" customWidth="1"/>
    <col min="251" max="16384" width="9.00390625" style="15" customWidth="1"/>
  </cols>
  <sheetData>
    <row r="1" ht="15.75">
      <c r="C1" s="24" t="s">
        <v>78</v>
      </c>
    </row>
    <row r="2" spans="1:5" s="23" customFormat="1" ht="15.75">
      <c r="A2" s="14">
        <v>33</v>
      </c>
      <c r="B2" s="25" t="s">
        <v>79</v>
      </c>
      <c r="C2" s="26">
        <v>33</v>
      </c>
      <c r="D2" s="27">
        <v>0.6019957983193277</v>
      </c>
      <c r="E2" s="27">
        <v>1</v>
      </c>
    </row>
    <row r="3" spans="1:5" s="23" customFormat="1" ht="15.75">
      <c r="A3" s="14">
        <v>34</v>
      </c>
      <c r="B3" s="25" t="s">
        <v>80</v>
      </c>
      <c r="C3" s="26"/>
      <c r="D3" s="27">
        <v>0.7695961718020541</v>
      </c>
      <c r="E3" s="27">
        <v>1</v>
      </c>
    </row>
    <row r="4" spans="1:5" s="23" customFormat="1" ht="15.75">
      <c r="A4" s="14">
        <v>35</v>
      </c>
      <c r="B4" s="25" t="s">
        <v>81</v>
      </c>
      <c r="C4" s="26"/>
      <c r="D4" s="27">
        <v>0.7880368814192342</v>
      </c>
      <c r="E4" s="27">
        <v>1</v>
      </c>
    </row>
    <row r="5" spans="1:5" s="23" customFormat="1" ht="15.75">
      <c r="A5" s="14">
        <v>36</v>
      </c>
      <c r="B5" s="25" t="s">
        <v>82</v>
      </c>
      <c r="C5" s="26">
        <v>34</v>
      </c>
      <c r="D5" s="27">
        <v>0.9087184873949578</v>
      </c>
      <c r="E5" s="27">
        <v>2</v>
      </c>
    </row>
    <row r="6" spans="1:5" s="23" customFormat="1" ht="15.75">
      <c r="A6" s="14">
        <v>37</v>
      </c>
      <c r="B6" s="25" t="s">
        <v>83</v>
      </c>
      <c r="C6" s="26"/>
      <c r="D6" s="27">
        <v>0.9217903828197944</v>
      </c>
      <c r="E6" s="27">
        <v>2</v>
      </c>
    </row>
    <row r="7" spans="1:5" s="23" customFormat="1" ht="15.75">
      <c r="A7" s="14">
        <v>38</v>
      </c>
      <c r="B7" s="25" t="s">
        <v>84</v>
      </c>
      <c r="C7" s="26"/>
      <c r="D7" s="27">
        <v>0.8902777777777777</v>
      </c>
      <c r="E7" s="27">
        <v>2</v>
      </c>
    </row>
    <row r="8" spans="3:5" s="23" customFormat="1" ht="15.75">
      <c r="C8" s="26">
        <v>35</v>
      </c>
      <c r="D8" s="27">
        <v>0.634908963585434</v>
      </c>
      <c r="E8" s="27">
        <v>3</v>
      </c>
    </row>
    <row r="9" spans="3:5" s="23" customFormat="1" ht="15.75">
      <c r="C9" s="26"/>
      <c r="D9" s="27">
        <v>0.7054038281979458</v>
      </c>
      <c r="E9" s="27">
        <v>3</v>
      </c>
    </row>
    <row r="10" spans="3:5" s="23" customFormat="1" ht="15.75">
      <c r="C10" s="26"/>
      <c r="D10" s="27">
        <v>0.6724906629318392</v>
      </c>
      <c r="E10" s="27">
        <v>3</v>
      </c>
    </row>
    <row r="11" spans="3:5" s="23" customFormat="1" ht="15.75">
      <c r="C11" s="26">
        <v>36</v>
      </c>
      <c r="D11" s="27">
        <v>0.830987394957983</v>
      </c>
      <c r="E11" s="27">
        <v>4</v>
      </c>
    </row>
    <row r="12" spans="3:5" s="23" customFormat="1" ht="15.75">
      <c r="C12" s="26"/>
      <c r="D12" s="27">
        <v>0.8624999999999996</v>
      </c>
      <c r="E12" s="27">
        <v>4</v>
      </c>
    </row>
    <row r="13" spans="3:5" s="23" customFormat="1" ht="15.75">
      <c r="C13" s="26"/>
      <c r="D13" s="27">
        <v>0.8989145658263303</v>
      </c>
      <c r="E13" s="27">
        <v>4</v>
      </c>
    </row>
    <row r="14" spans="3:5" s="23" customFormat="1" ht="15.75">
      <c r="C14" s="26">
        <v>37</v>
      </c>
      <c r="D14" s="27">
        <v>0.8937791783380016</v>
      </c>
      <c r="E14" s="27">
        <v>5</v>
      </c>
    </row>
    <row r="15" spans="3:5" s="23" customFormat="1" ht="15.75">
      <c r="C15" s="26"/>
      <c r="D15" s="27">
        <v>0.8881769374416432</v>
      </c>
      <c r="E15" s="27">
        <v>5</v>
      </c>
    </row>
    <row r="16" spans="3:5" s="23" customFormat="1" ht="15.75">
      <c r="C16" s="26"/>
      <c r="D16" s="27">
        <v>0.8601657329598503</v>
      </c>
      <c r="E16" s="27">
        <v>5</v>
      </c>
    </row>
    <row r="17" spans="3:5" s="23" customFormat="1" ht="15.75">
      <c r="C17" s="26">
        <v>38</v>
      </c>
      <c r="D17" s="27">
        <v>0.9318277310924368</v>
      </c>
      <c r="E17" s="27">
        <v>6</v>
      </c>
    </row>
    <row r="18" spans="3:5" s="23" customFormat="1" ht="15.75">
      <c r="C18" s="26"/>
      <c r="D18" s="27">
        <v>0.9126867413632117</v>
      </c>
      <c r="E18" s="27">
        <v>6</v>
      </c>
    </row>
    <row r="19" spans="3:5" s="23" customFormat="1" ht="15.75">
      <c r="C19" s="26"/>
      <c r="D19" s="27">
        <v>0.896580298786181</v>
      </c>
      <c r="E19" s="27">
        <v>6</v>
      </c>
    </row>
    <row r="20" s="23" customFormat="1" ht="15.75"/>
    <row r="21" s="23" customFormat="1" ht="15.75"/>
    <row r="22" s="23" customFormat="1" ht="15.75"/>
    <row r="23" s="23" customFormat="1" ht="15.75"/>
    <row r="24" s="23" customFormat="1" ht="15.75"/>
    <row r="25" s="23" customFormat="1" ht="15.75"/>
    <row r="26" s="23" customFormat="1" ht="15.75"/>
    <row r="27" s="23" customFormat="1" ht="15.75"/>
    <row r="28" s="23" customFormat="1" ht="15.75"/>
    <row r="29" s="23" customFormat="1" ht="15.75"/>
    <row r="30" s="23" customFormat="1" ht="15.75"/>
    <row r="31" s="23" customFormat="1" ht="15.75"/>
    <row r="32" s="23" customFormat="1" ht="15.75"/>
    <row r="33" s="23" customFormat="1" ht="15.75"/>
    <row r="34" s="23" customFormat="1" ht="15.75"/>
    <row r="35" s="23" customFormat="1" ht="15.75"/>
    <row r="36" s="23" customFormat="1" ht="15.75"/>
    <row r="37" s="23" customFormat="1" ht="15.75"/>
    <row r="38" s="23" customFormat="1" ht="15.75"/>
    <row r="39" s="23" customFormat="1" ht="15.75"/>
    <row r="40" s="23" customFormat="1" ht="15.75"/>
    <row r="41" s="23" customFormat="1" ht="15.75"/>
    <row r="42" s="23" customFormat="1" ht="15.75"/>
    <row r="43" s="23" customFormat="1" ht="15.75"/>
    <row r="44" s="23" customFormat="1" ht="15.75"/>
    <row r="45" s="23" customFormat="1" ht="15.75"/>
    <row r="46" s="23" customFormat="1" ht="15.75"/>
    <row r="47" s="23" customFormat="1" ht="15.75"/>
    <row r="48" s="23" customFormat="1" ht="15.75"/>
    <row r="49" s="23" customFormat="1" ht="15.75"/>
    <row r="50" s="23" customFormat="1" ht="15.75"/>
    <row r="51" s="23" customFormat="1" ht="15.75"/>
    <row r="52" s="23" customFormat="1" ht="15.75"/>
    <row r="53" s="23" customFormat="1" ht="15.75"/>
    <row r="54" s="23" customFormat="1" ht="15.75"/>
    <row r="55" s="23" customFormat="1" ht="15.75"/>
    <row r="56" s="23" customFormat="1" ht="15.75"/>
    <row r="57" s="23" customFormat="1" ht="15.75"/>
    <row r="58" s="23" customFormat="1" ht="15.75"/>
    <row r="59" s="23" customFormat="1" ht="15.75"/>
    <row r="60" s="23" customFormat="1" ht="15.75"/>
    <row r="61" s="23" customFormat="1" ht="15.75"/>
    <row r="62" s="23" customFormat="1" ht="15.75"/>
    <row r="63" s="23" customFormat="1" ht="15.75"/>
    <row r="64" s="23" customFormat="1" ht="15.75"/>
    <row r="65" s="23" customFormat="1" ht="15.75"/>
    <row r="66" s="23" customFormat="1" ht="15.75"/>
    <row r="67" s="23" customFormat="1" ht="15.75"/>
    <row r="68" s="23" customFormat="1" ht="15.75"/>
    <row r="69" s="23" customFormat="1" ht="15.75"/>
    <row r="70" s="23" customFormat="1" ht="15.75"/>
    <row r="71" s="23" customFormat="1" ht="15.75"/>
    <row r="72" s="23" customFormat="1" ht="13.5" customHeight="1"/>
    <row r="73" s="23" customFormat="1" ht="13.5" customHeight="1"/>
    <row r="74" s="23" customFormat="1" ht="15.75"/>
    <row r="75" s="23" customFormat="1" ht="15.75"/>
    <row r="76" s="23" customFormat="1" ht="15.75"/>
    <row r="77" s="23" customFormat="1" ht="15.75"/>
    <row r="78" s="23" customFormat="1" ht="15.75"/>
    <row r="79" s="23" customFormat="1" ht="15.75"/>
    <row r="80" s="23" customFormat="1" ht="15.75"/>
    <row r="81" s="23" customFormat="1" ht="15.75"/>
    <row r="82" s="23" customFormat="1" ht="15.75"/>
    <row r="83" s="23" customFormat="1" ht="15.75"/>
    <row r="84" s="23" customFormat="1" ht="15.75"/>
    <row r="85" s="23" customFormat="1" ht="15.75"/>
    <row r="86" s="23" customFormat="1" ht="15.75"/>
    <row r="87" s="23" customFormat="1" ht="15.75"/>
    <row r="88" s="23" customFormat="1" ht="15.75"/>
    <row r="89" s="23" customFormat="1" ht="15.75"/>
    <row r="90" s="23" customFormat="1" ht="15.75"/>
    <row r="91" s="23" customFormat="1" ht="15.75"/>
    <row r="92" s="23" customFormat="1" ht="15.75"/>
    <row r="93" s="23" customFormat="1" ht="15.75"/>
    <row r="94" s="23" customFormat="1" ht="15.75"/>
    <row r="95" s="23" customFormat="1" ht="15.75"/>
    <row r="96" s="23" customFormat="1" ht="15.75"/>
    <row r="97" s="23" customFormat="1" ht="15.75"/>
    <row r="98" s="23" customFormat="1" ht="15.75"/>
    <row r="99" s="23" customFormat="1" ht="15.75"/>
    <row r="100" s="23" customFormat="1" ht="15.75"/>
    <row r="101" s="23" customFormat="1" ht="15.75"/>
    <row r="102" s="23" customFormat="1" ht="15.75"/>
    <row r="103" s="23" customFormat="1" ht="15.75"/>
    <row r="104" s="23" customFormat="1" ht="15.75"/>
    <row r="105" s="23" customFormat="1" ht="15.75"/>
    <row r="106" s="23" customFormat="1" ht="15.75"/>
    <row r="107" s="23" customFormat="1" ht="15.75"/>
    <row r="108" s="23" customFormat="1" ht="15.75"/>
    <row r="109" s="23" customFormat="1" ht="15.75"/>
    <row r="110" s="23" customFormat="1" ht="15.75"/>
    <row r="111" s="23" customFormat="1" ht="15.75"/>
    <row r="112" s="23" customFormat="1" ht="15.75"/>
    <row r="113" s="23" customFormat="1" ht="15.75"/>
    <row r="114" s="23" customFormat="1" ht="15.75"/>
    <row r="115" s="23" customFormat="1" ht="15.75"/>
    <row r="116" s="23" customFormat="1" ht="15.75"/>
    <row r="117" s="23" customFormat="1" ht="15.75"/>
    <row r="118" s="23" customFormat="1" ht="15.75"/>
    <row r="119" s="23" customFormat="1" ht="15.75"/>
    <row r="120" s="23" customFormat="1" ht="15.75"/>
    <row r="121" s="23" customFormat="1" ht="15.75"/>
    <row r="122" s="23" customFormat="1" ht="15.75"/>
    <row r="123" s="23" customFormat="1" ht="15.75"/>
    <row r="124" s="23" customFormat="1" ht="15.75"/>
    <row r="125" s="23" customFormat="1" ht="15.75"/>
    <row r="126" s="23" customFormat="1" ht="15.75"/>
    <row r="127" s="23" customFormat="1" ht="15.75"/>
    <row r="128" s="23" customFormat="1" ht="15.75"/>
    <row r="129" s="23" customFormat="1" ht="15.75"/>
    <row r="130" s="23" customFormat="1" ht="15.75"/>
    <row r="131" s="23" customFormat="1" ht="15.75"/>
    <row r="132" s="23" customFormat="1" ht="15.75"/>
    <row r="133" s="23" customFormat="1" ht="15.75"/>
    <row r="134" s="23" customFormat="1" ht="15.75"/>
    <row r="135" s="23" customFormat="1" ht="15.75"/>
    <row r="136" s="23" customFormat="1" ht="15.75"/>
  </sheetData>
  <sheetProtection/>
  <mergeCells count="6">
    <mergeCell ref="C2:C4"/>
    <mergeCell ref="C5:C7"/>
    <mergeCell ref="C8:C10"/>
    <mergeCell ref="C11:C13"/>
    <mergeCell ref="C14:C16"/>
    <mergeCell ref="C17:C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H13" sqref="H13"/>
    </sheetView>
  </sheetViews>
  <sheetFormatPr defaultColWidth="9.00390625" defaultRowHeight="14.25"/>
  <cols>
    <col min="1" max="2" width="9.00390625" style="15" customWidth="1"/>
    <col min="3" max="3" width="13.375" style="15" customWidth="1"/>
    <col min="4" max="5" width="9.00390625" style="15" customWidth="1"/>
    <col min="6" max="7" width="17.875" style="15" customWidth="1"/>
    <col min="8" max="8" width="17.375" style="15" customWidth="1"/>
    <col min="9" max="9" width="14.00390625" style="15" customWidth="1"/>
    <col min="10" max="16384" width="9.00390625" style="15" customWidth="1"/>
  </cols>
  <sheetData>
    <row r="1" spans="1:9" s="14" customFormat="1" ht="15">
      <c r="A1" s="16" t="s">
        <v>4</v>
      </c>
      <c r="B1" s="16" t="s">
        <v>4</v>
      </c>
      <c r="C1" s="17" t="s">
        <v>85</v>
      </c>
      <c r="D1" s="17"/>
      <c r="E1" s="17"/>
      <c r="F1" s="17" t="s">
        <v>86</v>
      </c>
      <c r="G1" s="18" t="s">
        <v>87</v>
      </c>
      <c r="H1" s="18" t="s">
        <v>88</v>
      </c>
      <c r="I1" s="22" t="s">
        <v>89</v>
      </c>
    </row>
    <row r="2" spans="3:9" s="14" customFormat="1" ht="15">
      <c r="C2" s="19" t="s">
        <v>5</v>
      </c>
      <c r="D2" s="19" t="s">
        <v>6</v>
      </c>
      <c r="E2" s="19" t="s">
        <v>7</v>
      </c>
      <c r="F2" s="17"/>
      <c r="G2" s="18"/>
      <c r="H2" s="18"/>
      <c r="I2" s="22"/>
    </row>
    <row r="3" spans="1:9" s="14" customFormat="1" ht="15">
      <c r="A3" s="14">
        <v>33</v>
      </c>
      <c r="B3" s="14" t="s">
        <v>79</v>
      </c>
      <c r="C3" s="20">
        <v>10.1432</v>
      </c>
      <c r="D3" s="20">
        <v>10.989</v>
      </c>
      <c r="E3" s="20">
        <v>7.9898</v>
      </c>
      <c r="F3" s="20">
        <f aca="true" t="shared" si="0" ref="F3:F11">AVERAGE(C3:E3)</f>
        <v>9.707333333333333</v>
      </c>
      <c r="G3" s="20">
        <v>1.886</v>
      </c>
      <c r="H3" s="21">
        <v>50</v>
      </c>
      <c r="I3" s="20">
        <f aca="true" t="shared" si="1" ref="I3:I8">F3*H3*G3/1000</f>
        <v>0.9154015333333332</v>
      </c>
    </row>
    <row r="4" spans="1:9" s="14" customFormat="1" ht="15" customHeight="1">
      <c r="A4" s="14">
        <v>34</v>
      </c>
      <c r="B4" s="14" t="s">
        <v>80</v>
      </c>
      <c r="C4" s="20">
        <v>12.854</v>
      </c>
      <c r="D4" s="20">
        <v>13.09</v>
      </c>
      <c r="E4" s="20">
        <v>9.91</v>
      </c>
      <c r="F4" s="20">
        <f t="shared" si="0"/>
        <v>11.951333333333332</v>
      </c>
      <c r="G4" s="20">
        <v>1.886</v>
      </c>
      <c r="H4" s="21">
        <v>50</v>
      </c>
      <c r="I4" s="20">
        <f t="shared" si="1"/>
        <v>1.127010733333333</v>
      </c>
    </row>
    <row r="5" spans="1:9" s="14" customFormat="1" ht="15">
      <c r="A5" s="14">
        <v>35</v>
      </c>
      <c r="B5" s="14" t="s">
        <v>81</v>
      </c>
      <c r="C5" s="20">
        <v>7.698</v>
      </c>
      <c r="D5" s="20">
        <v>7.677</v>
      </c>
      <c r="E5" s="20">
        <v>9.423</v>
      </c>
      <c r="F5" s="20">
        <f t="shared" si="0"/>
        <v>8.266</v>
      </c>
      <c r="G5" s="20">
        <v>1.886</v>
      </c>
      <c r="H5" s="21">
        <v>50</v>
      </c>
      <c r="I5" s="20">
        <f t="shared" si="1"/>
        <v>0.7794838</v>
      </c>
    </row>
    <row r="6" spans="1:9" s="14" customFormat="1" ht="15">
      <c r="A6" s="14">
        <v>36</v>
      </c>
      <c r="B6" s="14" t="s">
        <v>82</v>
      </c>
      <c r="C6" s="20">
        <v>13.4106</v>
      </c>
      <c r="D6" s="20">
        <v>5.0326</v>
      </c>
      <c r="E6" s="20">
        <v>12.965</v>
      </c>
      <c r="F6" s="20">
        <f t="shared" si="0"/>
        <v>10.4694</v>
      </c>
      <c r="G6" s="20">
        <v>1.886</v>
      </c>
      <c r="H6" s="21">
        <v>50</v>
      </c>
      <c r="I6" s="20">
        <f t="shared" si="1"/>
        <v>0.9872644199999999</v>
      </c>
    </row>
    <row r="7" spans="1:9" s="14" customFormat="1" ht="15">
      <c r="A7" s="14">
        <v>37</v>
      </c>
      <c r="B7" s="14" t="s">
        <v>83</v>
      </c>
      <c r="C7" s="20">
        <v>9.0406</v>
      </c>
      <c r="D7" s="20">
        <v>9.2493</v>
      </c>
      <c r="E7" s="20">
        <v>6.807</v>
      </c>
      <c r="F7" s="20">
        <f t="shared" si="0"/>
        <v>8.365633333333333</v>
      </c>
      <c r="G7" s="20">
        <v>1.886</v>
      </c>
      <c r="H7" s="21">
        <v>50</v>
      </c>
      <c r="I7" s="20">
        <f t="shared" si="1"/>
        <v>0.7888792233333333</v>
      </c>
    </row>
    <row r="8" spans="1:9" s="14" customFormat="1" ht="15">
      <c r="A8" s="14">
        <v>38</v>
      </c>
      <c r="B8" s="14" t="s">
        <v>84</v>
      </c>
      <c r="C8" s="20">
        <v>11.177</v>
      </c>
      <c r="D8" s="20">
        <v>11.866</v>
      </c>
      <c r="E8" s="20">
        <v>13.807</v>
      </c>
      <c r="F8" s="20">
        <f t="shared" si="0"/>
        <v>12.283333333333333</v>
      </c>
      <c r="G8" s="20">
        <v>1.886</v>
      </c>
      <c r="H8" s="21">
        <v>50</v>
      </c>
      <c r="I8" s="20">
        <f t="shared" si="1"/>
        <v>1.1583183333333331</v>
      </c>
    </row>
  </sheetData>
  <sheetProtection/>
  <mergeCells count="7">
    <mergeCell ref="C1:E1"/>
    <mergeCell ref="A1:A2"/>
    <mergeCell ref="B1:B2"/>
    <mergeCell ref="F1:F2"/>
    <mergeCell ref="G1:G2"/>
    <mergeCell ref="H1:H2"/>
    <mergeCell ref="I1:I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zoomScaleSheetLayoutView="100" workbookViewId="0" topLeftCell="A67">
      <selection activeCell="I7" sqref="I7"/>
    </sheetView>
  </sheetViews>
  <sheetFormatPr defaultColWidth="9.00390625" defaultRowHeight="14.25"/>
  <cols>
    <col min="1" max="1" width="9.00390625" style="1" customWidth="1"/>
    <col min="2" max="2" width="13.625" style="1" customWidth="1"/>
    <col min="3" max="3" width="11.875" style="1" customWidth="1"/>
    <col min="4" max="4" width="18.875" style="1" customWidth="1"/>
    <col min="5" max="5" width="11.00390625" style="1" customWidth="1"/>
    <col min="6" max="6" width="12.625" style="1" bestFit="1" customWidth="1"/>
    <col min="7" max="7" width="14.125" style="1" customWidth="1"/>
    <col min="8" max="8" width="11.875" style="1" customWidth="1"/>
    <col min="9" max="16384" width="9.00390625" style="1" customWidth="1"/>
  </cols>
  <sheetData>
    <row r="1" spans="1:9" ht="14.25">
      <c r="A1" s="2" t="s">
        <v>90</v>
      </c>
      <c r="B1" s="3" t="s">
        <v>91</v>
      </c>
      <c r="C1" s="3" t="s">
        <v>92</v>
      </c>
      <c r="D1" s="3" t="s">
        <v>93</v>
      </c>
      <c r="E1" s="3" t="s">
        <v>94</v>
      </c>
      <c r="F1" s="3" t="s">
        <v>95</v>
      </c>
      <c r="G1" s="4" t="s">
        <v>96</v>
      </c>
      <c r="H1" s="3" t="s">
        <v>97</v>
      </c>
      <c r="I1" s="12"/>
    </row>
    <row r="2" spans="1:9" ht="14.25">
      <c r="A2" s="5" t="s">
        <v>98</v>
      </c>
      <c r="B2" s="6" t="s">
        <v>99</v>
      </c>
      <c r="C2" s="6" t="s">
        <v>100</v>
      </c>
      <c r="D2" s="6" t="s">
        <v>101</v>
      </c>
      <c r="E2" s="6">
        <v>34.23</v>
      </c>
      <c r="F2" s="7">
        <v>34.28333333333333</v>
      </c>
      <c r="G2" s="8">
        <v>0.0757187779440033</v>
      </c>
      <c r="H2" s="6" t="s">
        <v>102</v>
      </c>
      <c r="I2" s="12"/>
    </row>
    <row r="3" spans="1:9" ht="14.25">
      <c r="A3" s="9" t="s">
        <v>103</v>
      </c>
      <c r="B3" s="10" t="s">
        <v>99</v>
      </c>
      <c r="C3" s="10" t="s">
        <v>100</v>
      </c>
      <c r="D3" s="10" t="s">
        <v>101</v>
      </c>
      <c r="E3" s="10">
        <v>34.37</v>
      </c>
      <c r="F3" s="11">
        <v>34.28333333333333</v>
      </c>
      <c r="G3" s="11">
        <v>0.0757187779440033</v>
      </c>
      <c r="H3" s="10" t="s">
        <v>102</v>
      </c>
      <c r="I3" s="13"/>
    </row>
    <row r="4" spans="1:9" ht="14.25">
      <c r="A4" s="9" t="s">
        <v>104</v>
      </c>
      <c r="B4" s="10" t="s">
        <v>99</v>
      </c>
      <c r="C4" s="10" t="s">
        <v>100</v>
      </c>
      <c r="D4" s="10" t="s">
        <v>101</v>
      </c>
      <c r="E4" s="10">
        <v>34.25</v>
      </c>
      <c r="F4" s="11">
        <v>34.28333333333333</v>
      </c>
      <c r="G4" s="11">
        <v>0.0757187779440033</v>
      </c>
      <c r="H4" s="10" t="s">
        <v>102</v>
      </c>
      <c r="I4" s="13"/>
    </row>
    <row r="5" spans="1:9" ht="14.25">
      <c r="A5" s="9" t="s">
        <v>105</v>
      </c>
      <c r="B5" s="10" t="s">
        <v>99</v>
      </c>
      <c r="C5" s="10" t="s">
        <v>100</v>
      </c>
      <c r="D5" s="10" t="s">
        <v>101</v>
      </c>
      <c r="E5" s="10">
        <v>32.15</v>
      </c>
      <c r="F5" s="10">
        <v>32.26</v>
      </c>
      <c r="G5" s="10">
        <v>0.11</v>
      </c>
      <c r="H5" s="10" t="s">
        <v>106</v>
      </c>
      <c r="I5" s="13"/>
    </row>
    <row r="6" spans="1:9" ht="14.25">
      <c r="A6" s="9" t="s">
        <v>107</v>
      </c>
      <c r="B6" s="10" t="s">
        <v>99</v>
      </c>
      <c r="C6" s="10" t="s">
        <v>100</v>
      </c>
      <c r="D6" s="10" t="s">
        <v>101</v>
      </c>
      <c r="E6" s="10">
        <v>32.37</v>
      </c>
      <c r="F6" s="10">
        <v>32.26</v>
      </c>
      <c r="G6" s="10">
        <v>0.11</v>
      </c>
      <c r="H6" s="10" t="s">
        <v>106</v>
      </c>
      <c r="I6" s="12"/>
    </row>
    <row r="7" spans="1:9" ht="14.25">
      <c r="A7" s="9" t="s">
        <v>108</v>
      </c>
      <c r="B7" s="10" t="s">
        <v>99</v>
      </c>
      <c r="C7" s="10" t="s">
        <v>100</v>
      </c>
      <c r="D7" s="10" t="s">
        <v>101</v>
      </c>
      <c r="E7" s="10">
        <v>32.24</v>
      </c>
      <c r="F7" s="10">
        <v>32.26</v>
      </c>
      <c r="G7" s="10">
        <v>0.11</v>
      </c>
      <c r="H7" s="10" t="s">
        <v>106</v>
      </c>
      <c r="I7" s="12"/>
    </row>
    <row r="8" spans="1:9" ht="14.25">
      <c r="A8" s="9" t="s">
        <v>109</v>
      </c>
      <c r="B8" s="10" t="s">
        <v>99</v>
      </c>
      <c r="C8" s="10" t="s">
        <v>110</v>
      </c>
      <c r="D8" s="10" t="s">
        <v>101</v>
      </c>
      <c r="E8" s="10">
        <v>21.93</v>
      </c>
      <c r="F8" s="10">
        <v>21.8</v>
      </c>
      <c r="G8" s="10">
        <v>0.14</v>
      </c>
      <c r="H8" s="10" t="s">
        <v>102</v>
      </c>
      <c r="I8" s="12"/>
    </row>
    <row r="9" spans="1:9" ht="14.25">
      <c r="A9" s="9" t="s">
        <v>111</v>
      </c>
      <c r="B9" s="10" t="s">
        <v>99</v>
      </c>
      <c r="C9" s="10" t="s">
        <v>110</v>
      </c>
      <c r="D9" s="10" t="s">
        <v>101</v>
      </c>
      <c r="E9" s="10">
        <v>21.82</v>
      </c>
      <c r="F9" s="10">
        <v>21.8</v>
      </c>
      <c r="G9" s="10">
        <v>0.14</v>
      </c>
      <c r="H9" s="10" t="s">
        <v>102</v>
      </c>
      <c r="I9" s="12"/>
    </row>
    <row r="10" spans="1:9" ht="14.25">
      <c r="A10" s="9" t="s">
        <v>112</v>
      </c>
      <c r="B10" s="10" t="s">
        <v>99</v>
      </c>
      <c r="C10" s="10" t="s">
        <v>110</v>
      </c>
      <c r="D10" s="10" t="s">
        <v>101</v>
      </c>
      <c r="E10" s="10">
        <v>21.65</v>
      </c>
      <c r="F10" s="10">
        <v>21.8</v>
      </c>
      <c r="G10" s="10">
        <v>0.14</v>
      </c>
      <c r="H10" s="10" t="s">
        <v>102</v>
      </c>
      <c r="I10" s="12"/>
    </row>
    <row r="11" spans="1:9" ht="14.25">
      <c r="A11" s="9" t="s">
        <v>113</v>
      </c>
      <c r="B11" s="10" t="s">
        <v>99</v>
      </c>
      <c r="C11" s="10" t="s">
        <v>110</v>
      </c>
      <c r="D11" s="10" t="s">
        <v>101</v>
      </c>
      <c r="E11" s="10">
        <v>29.75</v>
      </c>
      <c r="F11" s="10">
        <v>29.98</v>
      </c>
      <c r="G11" s="10">
        <v>0.2</v>
      </c>
      <c r="H11" s="10" t="s">
        <v>106</v>
      </c>
      <c r="I11" s="12"/>
    </row>
    <row r="12" spans="1:9" ht="14.25">
      <c r="A12" s="9" t="s">
        <v>114</v>
      </c>
      <c r="B12" s="10" t="s">
        <v>99</v>
      </c>
      <c r="C12" s="10" t="s">
        <v>110</v>
      </c>
      <c r="D12" s="10" t="s">
        <v>101</v>
      </c>
      <c r="E12" s="10">
        <v>30.14</v>
      </c>
      <c r="F12" s="10">
        <v>29.98</v>
      </c>
      <c r="G12" s="10">
        <v>0.2</v>
      </c>
      <c r="H12" s="10" t="s">
        <v>106</v>
      </c>
      <c r="I12" s="12"/>
    </row>
    <row r="13" spans="1:9" ht="14.25">
      <c r="A13" s="9" t="s">
        <v>115</v>
      </c>
      <c r="B13" s="10" t="s">
        <v>99</v>
      </c>
      <c r="C13" s="10" t="s">
        <v>110</v>
      </c>
      <c r="D13" s="10" t="s">
        <v>101</v>
      </c>
      <c r="E13" s="10">
        <v>30.05</v>
      </c>
      <c r="F13" s="10">
        <v>29.98</v>
      </c>
      <c r="G13" s="10">
        <v>0.2</v>
      </c>
      <c r="H13" s="10" t="s">
        <v>106</v>
      </c>
      <c r="I13" s="12"/>
    </row>
    <row r="14" spans="1:9" ht="14.25">
      <c r="A14" s="9" t="s">
        <v>116</v>
      </c>
      <c r="B14" s="10" t="s">
        <v>99</v>
      </c>
      <c r="C14" s="10" t="s">
        <v>117</v>
      </c>
      <c r="D14" s="10" t="s">
        <v>101</v>
      </c>
      <c r="E14" s="10">
        <v>17.5</v>
      </c>
      <c r="F14" s="10">
        <v>17.73</v>
      </c>
      <c r="G14" s="10">
        <v>0.22</v>
      </c>
      <c r="H14" s="10" t="s">
        <v>102</v>
      </c>
      <c r="I14" s="12"/>
    </row>
    <row r="15" spans="1:9" ht="14.25">
      <c r="A15" s="9" t="s">
        <v>118</v>
      </c>
      <c r="B15" s="10" t="s">
        <v>99</v>
      </c>
      <c r="C15" s="10" t="s">
        <v>117</v>
      </c>
      <c r="D15" s="10" t="s">
        <v>101</v>
      </c>
      <c r="E15" s="10">
        <v>17.73</v>
      </c>
      <c r="F15" s="10">
        <v>17.73</v>
      </c>
      <c r="G15" s="10">
        <v>0.22</v>
      </c>
      <c r="H15" s="10" t="s">
        <v>102</v>
      </c>
      <c r="I15" s="12"/>
    </row>
    <row r="16" spans="1:9" ht="14.25">
      <c r="A16" s="9" t="s">
        <v>119</v>
      </c>
      <c r="B16" s="10" t="s">
        <v>99</v>
      </c>
      <c r="C16" s="10" t="s">
        <v>117</v>
      </c>
      <c r="D16" s="10" t="s">
        <v>101</v>
      </c>
      <c r="E16" s="10">
        <v>17.95</v>
      </c>
      <c r="F16" s="10">
        <v>17.73</v>
      </c>
      <c r="G16" s="10">
        <v>0.22</v>
      </c>
      <c r="H16" s="10" t="s">
        <v>102</v>
      </c>
      <c r="I16" s="12"/>
    </row>
    <row r="17" spans="1:9" ht="14.25">
      <c r="A17" s="9" t="s">
        <v>120</v>
      </c>
      <c r="B17" s="10" t="s">
        <v>99</v>
      </c>
      <c r="C17" s="10" t="s">
        <v>117</v>
      </c>
      <c r="D17" s="10" t="s">
        <v>101</v>
      </c>
      <c r="E17" s="10">
        <v>19.76</v>
      </c>
      <c r="F17" s="10">
        <v>19.55</v>
      </c>
      <c r="G17" s="10">
        <v>0.2</v>
      </c>
      <c r="H17" s="10" t="s">
        <v>106</v>
      </c>
      <c r="I17" s="12"/>
    </row>
    <row r="18" spans="1:9" ht="14.25">
      <c r="A18" s="9" t="s">
        <v>121</v>
      </c>
      <c r="B18" s="10" t="s">
        <v>99</v>
      </c>
      <c r="C18" s="10" t="s">
        <v>117</v>
      </c>
      <c r="D18" s="10" t="s">
        <v>101</v>
      </c>
      <c r="E18" s="10">
        <v>19.51</v>
      </c>
      <c r="F18" s="10">
        <v>19.55</v>
      </c>
      <c r="G18" s="10">
        <v>0.2</v>
      </c>
      <c r="H18" s="10" t="s">
        <v>106</v>
      </c>
      <c r="I18" s="12"/>
    </row>
    <row r="19" spans="1:9" ht="14.25">
      <c r="A19" s="9" t="s">
        <v>122</v>
      </c>
      <c r="B19" s="10" t="s">
        <v>99</v>
      </c>
      <c r="C19" s="10" t="s">
        <v>117</v>
      </c>
      <c r="D19" s="10" t="s">
        <v>101</v>
      </c>
      <c r="E19" s="10">
        <v>19.37</v>
      </c>
      <c r="F19" s="10">
        <v>19.55</v>
      </c>
      <c r="G19" s="10">
        <v>0.2</v>
      </c>
      <c r="H19" s="10" t="s">
        <v>106</v>
      </c>
      <c r="I19" s="12"/>
    </row>
    <row r="20" spans="1:9" ht="14.25">
      <c r="A20" s="9" t="s">
        <v>123</v>
      </c>
      <c r="B20" s="10" t="s">
        <v>99</v>
      </c>
      <c r="C20" s="10" t="s">
        <v>124</v>
      </c>
      <c r="D20" s="10" t="s">
        <v>101</v>
      </c>
      <c r="E20" s="10">
        <v>17.19</v>
      </c>
      <c r="F20" s="10">
        <v>17.4</v>
      </c>
      <c r="G20" s="10">
        <v>0.19</v>
      </c>
      <c r="H20" s="10" t="s">
        <v>102</v>
      </c>
      <c r="I20" s="12"/>
    </row>
    <row r="21" spans="1:9" ht="14.25">
      <c r="A21" s="9" t="s">
        <v>125</v>
      </c>
      <c r="B21" s="10" t="s">
        <v>99</v>
      </c>
      <c r="C21" s="10" t="s">
        <v>124</v>
      </c>
      <c r="D21" s="10" t="s">
        <v>101</v>
      </c>
      <c r="E21" s="10">
        <v>17.57</v>
      </c>
      <c r="F21" s="10">
        <v>17.4</v>
      </c>
      <c r="G21" s="10">
        <v>0.19</v>
      </c>
      <c r="H21" s="10" t="s">
        <v>102</v>
      </c>
      <c r="I21" s="12"/>
    </row>
    <row r="22" spans="1:9" ht="14.25">
      <c r="A22" s="9" t="s">
        <v>126</v>
      </c>
      <c r="B22" s="10" t="s">
        <v>99</v>
      </c>
      <c r="C22" s="10" t="s">
        <v>124</v>
      </c>
      <c r="D22" s="10" t="s">
        <v>101</v>
      </c>
      <c r="E22" s="10">
        <v>17.42</v>
      </c>
      <c r="F22" s="10">
        <v>17.4</v>
      </c>
      <c r="G22" s="10">
        <v>0.19</v>
      </c>
      <c r="H22" s="10" t="s">
        <v>102</v>
      </c>
      <c r="I22" s="12"/>
    </row>
    <row r="23" spans="1:9" ht="14.25">
      <c r="A23" s="9" t="s">
        <v>127</v>
      </c>
      <c r="B23" s="10" t="s">
        <v>99</v>
      </c>
      <c r="C23" s="10" t="s">
        <v>124</v>
      </c>
      <c r="D23" s="10" t="s">
        <v>101</v>
      </c>
      <c r="E23" s="10">
        <v>19.45</v>
      </c>
      <c r="F23" s="10">
        <v>19.5</v>
      </c>
      <c r="G23" s="10">
        <v>0.04</v>
      </c>
      <c r="H23" s="10" t="s">
        <v>106</v>
      </c>
      <c r="I23" s="12"/>
    </row>
    <row r="24" spans="1:9" ht="14.25">
      <c r="A24" s="9" t="s">
        <v>128</v>
      </c>
      <c r="B24" s="10" t="s">
        <v>99</v>
      </c>
      <c r="C24" s="10" t="s">
        <v>124</v>
      </c>
      <c r="D24" s="10" t="s">
        <v>101</v>
      </c>
      <c r="E24" s="10">
        <v>19.52</v>
      </c>
      <c r="F24" s="10">
        <v>19.5</v>
      </c>
      <c r="G24" s="10">
        <v>0.04</v>
      </c>
      <c r="H24" s="10" t="s">
        <v>106</v>
      </c>
      <c r="I24" s="12"/>
    </row>
    <row r="25" spans="1:9" ht="14.25">
      <c r="A25" s="9" t="s">
        <v>129</v>
      </c>
      <c r="B25" s="10" t="s">
        <v>99</v>
      </c>
      <c r="C25" s="10" t="s">
        <v>124</v>
      </c>
      <c r="D25" s="10" t="s">
        <v>101</v>
      </c>
      <c r="E25" s="10">
        <v>19.52</v>
      </c>
      <c r="F25" s="10">
        <v>19.5</v>
      </c>
      <c r="G25" s="10">
        <v>0.04</v>
      </c>
      <c r="H25" s="10" t="s">
        <v>106</v>
      </c>
      <c r="I25" s="12"/>
    </row>
    <row r="26" spans="1:9" ht="14.25">
      <c r="A26" s="9" t="s">
        <v>130</v>
      </c>
      <c r="B26" s="10" t="s">
        <v>99</v>
      </c>
      <c r="C26" s="10" t="s">
        <v>117</v>
      </c>
      <c r="D26" s="10" t="s">
        <v>101</v>
      </c>
      <c r="E26" s="10">
        <v>18.71</v>
      </c>
      <c r="F26" s="10">
        <v>18.76</v>
      </c>
      <c r="G26" s="10">
        <v>0.04</v>
      </c>
      <c r="H26" s="10" t="s">
        <v>131</v>
      </c>
      <c r="I26" s="12"/>
    </row>
    <row r="27" spans="1:9" ht="14.25">
      <c r="A27" s="9" t="s">
        <v>132</v>
      </c>
      <c r="B27" s="10" t="s">
        <v>99</v>
      </c>
      <c r="C27" s="10" t="s">
        <v>117</v>
      </c>
      <c r="D27" s="10" t="s">
        <v>101</v>
      </c>
      <c r="E27" s="10">
        <v>18.77</v>
      </c>
      <c r="F27" s="10">
        <v>18.76</v>
      </c>
      <c r="G27" s="10">
        <v>0.04</v>
      </c>
      <c r="H27" s="10" t="s">
        <v>131</v>
      </c>
      <c r="I27" s="12"/>
    </row>
    <row r="28" spans="1:9" ht="14.25">
      <c r="A28" s="9" t="s">
        <v>133</v>
      </c>
      <c r="B28" s="10" t="s">
        <v>99</v>
      </c>
      <c r="C28" s="10" t="s">
        <v>117</v>
      </c>
      <c r="D28" s="10" t="s">
        <v>101</v>
      </c>
      <c r="E28" s="10">
        <v>18.8</v>
      </c>
      <c r="F28" s="10">
        <v>18.76</v>
      </c>
      <c r="G28" s="10">
        <v>0.04</v>
      </c>
      <c r="H28" s="10" t="s">
        <v>131</v>
      </c>
      <c r="I28" s="12"/>
    </row>
    <row r="29" spans="1:9" ht="14.25">
      <c r="A29" s="9" t="s">
        <v>134</v>
      </c>
      <c r="B29" s="10" t="s">
        <v>99</v>
      </c>
      <c r="C29" s="10" t="s">
        <v>124</v>
      </c>
      <c r="D29" s="10" t="s">
        <v>101</v>
      </c>
      <c r="E29" s="10">
        <v>19.65</v>
      </c>
      <c r="F29" s="10">
        <v>19.75</v>
      </c>
      <c r="G29" s="10">
        <v>0.38</v>
      </c>
      <c r="H29" s="10" t="s">
        <v>131</v>
      </c>
      <c r="I29" s="12"/>
    </row>
    <row r="30" spans="1:9" ht="14.25">
      <c r="A30" s="9" t="s">
        <v>135</v>
      </c>
      <c r="B30" s="10" t="s">
        <v>99</v>
      </c>
      <c r="C30" s="10" t="s">
        <v>124</v>
      </c>
      <c r="D30" s="10" t="s">
        <v>101</v>
      </c>
      <c r="E30" s="10">
        <v>19.43</v>
      </c>
      <c r="F30" s="10">
        <v>19.75</v>
      </c>
      <c r="G30" s="10">
        <v>0.38</v>
      </c>
      <c r="H30" s="10" t="s">
        <v>131</v>
      </c>
      <c r="I30" s="12"/>
    </row>
    <row r="31" spans="1:9" ht="14.25">
      <c r="A31" s="9" t="s">
        <v>136</v>
      </c>
      <c r="B31" s="10" t="s">
        <v>99</v>
      </c>
      <c r="C31" s="10" t="s">
        <v>124</v>
      </c>
      <c r="D31" s="10" t="s">
        <v>101</v>
      </c>
      <c r="E31" s="10">
        <v>20.17</v>
      </c>
      <c r="F31" s="10">
        <v>19.75</v>
      </c>
      <c r="G31" s="10">
        <v>0.38</v>
      </c>
      <c r="H31" s="10" t="s">
        <v>131</v>
      </c>
      <c r="I31" s="12"/>
    </row>
    <row r="32" ht="14.25">
      <c r="I32" s="12"/>
    </row>
    <row r="33" ht="14.25">
      <c r="I33" s="12"/>
    </row>
    <row r="34" ht="14.25">
      <c r="I34" s="12"/>
    </row>
    <row r="35" spans="1:9" ht="14.25">
      <c r="A35" s="2" t="s">
        <v>90</v>
      </c>
      <c r="B35" s="3" t="s">
        <v>91</v>
      </c>
      <c r="C35" s="3" t="s">
        <v>92</v>
      </c>
      <c r="D35" s="3" t="s">
        <v>93</v>
      </c>
      <c r="E35" s="3" t="s">
        <v>94</v>
      </c>
      <c r="F35" s="3" t="s">
        <v>95</v>
      </c>
      <c r="G35" s="3" t="s">
        <v>96</v>
      </c>
      <c r="H35" s="3" t="s">
        <v>97</v>
      </c>
      <c r="I35" s="12"/>
    </row>
    <row r="36" spans="1:9" ht="14.25">
      <c r="A36" s="9" t="s">
        <v>109</v>
      </c>
      <c r="B36" s="10" t="s">
        <v>99</v>
      </c>
      <c r="C36" s="10" t="s">
        <v>100</v>
      </c>
      <c r="D36" s="10" t="s">
        <v>101</v>
      </c>
      <c r="E36" s="10">
        <v>29.82</v>
      </c>
      <c r="F36" s="10">
        <v>29.85</v>
      </c>
      <c r="G36" s="10">
        <v>0.1</v>
      </c>
      <c r="H36" s="10" t="s">
        <v>102</v>
      </c>
      <c r="I36" s="12"/>
    </row>
    <row r="37" spans="1:9" ht="14.25">
      <c r="A37" s="9" t="s">
        <v>111</v>
      </c>
      <c r="B37" s="10" t="s">
        <v>99</v>
      </c>
      <c r="C37" s="10" t="s">
        <v>100</v>
      </c>
      <c r="D37" s="10" t="s">
        <v>101</v>
      </c>
      <c r="E37" s="10">
        <v>29.77</v>
      </c>
      <c r="F37" s="10">
        <v>29.85</v>
      </c>
      <c r="G37" s="10">
        <v>0.1</v>
      </c>
      <c r="H37" s="10" t="s">
        <v>102</v>
      </c>
      <c r="I37" s="12"/>
    </row>
    <row r="38" spans="1:9" ht="14.25">
      <c r="A38" s="9" t="s">
        <v>112</v>
      </c>
      <c r="B38" s="10" t="s">
        <v>99</v>
      </c>
      <c r="C38" s="10" t="s">
        <v>100</v>
      </c>
      <c r="D38" s="10" t="s">
        <v>101</v>
      </c>
      <c r="E38" s="10">
        <v>29.96</v>
      </c>
      <c r="F38" s="10">
        <v>29.85</v>
      </c>
      <c r="G38" s="10">
        <v>0.1</v>
      </c>
      <c r="H38" s="10" t="s">
        <v>102</v>
      </c>
      <c r="I38" s="12"/>
    </row>
    <row r="39" spans="1:9" ht="14.25">
      <c r="A39" s="9" t="s">
        <v>113</v>
      </c>
      <c r="B39" s="10" t="s">
        <v>99</v>
      </c>
      <c r="C39" s="10" t="s">
        <v>110</v>
      </c>
      <c r="D39" s="10" t="s">
        <v>101</v>
      </c>
      <c r="E39" s="10">
        <v>22.34</v>
      </c>
      <c r="F39" s="10">
        <v>22.4</v>
      </c>
      <c r="G39" s="10">
        <v>0.13</v>
      </c>
      <c r="H39" s="10" t="s">
        <v>102</v>
      </c>
      <c r="I39" s="12"/>
    </row>
    <row r="40" spans="1:9" ht="14.25">
      <c r="A40" s="9" t="s">
        <v>114</v>
      </c>
      <c r="B40" s="10" t="s">
        <v>99</v>
      </c>
      <c r="C40" s="10" t="s">
        <v>110</v>
      </c>
      <c r="D40" s="10" t="s">
        <v>101</v>
      </c>
      <c r="E40" s="10">
        <v>22.54</v>
      </c>
      <c r="F40" s="10">
        <v>22.4</v>
      </c>
      <c r="G40" s="10">
        <v>0.13</v>
      </c>
      <c r="H40" s="10" t="s">
        <v>102</v>
      </c>
      <c r="I40" s="12"/>
    </row>
    <row r="41" spans="1:9" ht="14.25">
      <c r="A41" s="9" t="s">
        <v>115</v>
      </c>
      <c r="B41" s="10" t="s">
        <v>99</v>
      </c>
      <c r="C41" s="10" t="s">
        <v>110</v>
      </c>
      <c r="D41" s="10" t="s">
        <v>101</v>
      </c>
      <c r="E41" s="10">
        <v>22.31</v>
      </c>
      <c r="F41" s="10">
        <v>22.4</v>
      </c>
      <c r="G41" s="10">
        <v>0.13</v>
      </c>
      <c r="H41" s="10" t="s">
        <v>102</v>
      </c>
      <c r="I41" s="12"/>
    </row>
    <row r="42" spans="1:9" ht="14.25">
      <c r="A42" s="9" t="s">
        <v>137</v>
      </c>
      <c r="B42" s="10" t="s">
        <v>99</v>
      </c>
      <c r="C42" s="10" t="s">
        <v>100</v>
      </c>
      <c r="D42" s="10" t="s">
        <v>101</v>
      </c>
      <c r="E42" s="10">
        <v>29.75</v>
      </c>
      <c r="F42" s="10">
        <v>29.56</v>
      </c>
      <c r="G42" s="10">
        <v>0.46</v>
      </c>
      <c r="H42" s="10" t="s">
        <v>131</v>
      </c>
      <c r="I42" s="12"/>
    </row>
    <row r="43" spans="1:9" ht="14.25">
      <c r="A43" s="9" t="s">
        <v>138</v>
      </c>
      <c r="B43" s="10" t="s">
        <v>99</v>
      </c>
      <c r="C43" s="10" t="s">
        <v>100</v>
      </c>
      <c r="D43" s="10" t="s">
        <v>101</v>
      </c>
      <c r="E43" s="10">
        <v>29.89</v>
      </c>
      <c r="F43" s="10">
        <v>29.56</v>
      </c>
      <c r="G43" s="10">
        <v>0.46</v>
      </c>
      <c r="H43" s="10" t="s">
        <v>131</v>
      </c>
      <c r="I43" s="12"/>
    </row>
    <row r="44" spans="1:9" ht="14.25">
      <c r="A44" s="9" t="s">
        <v>139</v>
      </c>
      <c r="B44" s="10" t="s">
        <v>99</v>
      </c>
      <c r="C44" s="10" t="s">
        <v>100</v>
      </c>
      <c r="D44" s="10" t="s">
        <v>101</v>
      </c>
      <c r="E44" s="10">
        <v>29.03</v>
      </c>
      <c r="F44" s="10">
        <v>29.56</v>
      </c>
      <c r="G44" s="10">
        <v>0.46</v>
      </c>
      <c r="H44" s="10" t="s">
        <v>131</v>
      </c>
      <c r="I44" s="12"/>
    </row>
    <row r="45" spans="1:9" ht="14.25">
      <c r="A45" s="9" t="s">
        <v>140</v>
      </c>
      <c r="B45" s="10" t="s">
        <v>99</v>
      </c>
      <c r="C45" s="10" t="s">
        <v>110</v>
      </c>
      <c r="D45" s="10" t="s">
        <v>101</v>
      </c>
      <c r="E45" s="10">
        <v>25.51</v>
      </c>
      <c r="F45" s="10">
        <v>25.28</v>
      </c>
      <c r="G45" s="10">
        <v>0.25</v>
      </c>
      <c r="H45" s="10" t="s">
        <v>131</v>
      </c>
      <c r="I45" s="12"/>
    </row>
    <row r="46" spans="1:9" ht="14.25">
      <c r="A46" s="9" t="s">
        <v>141</v>
      </c>
      <c r="B46" s="10" t="s">
        <v>99</v>
      </c>
      <c r="C46" s="10" t="s">
        <v>110</v>
      </c>
      <c r="D46" s="10" t="s">
        <v>101</v>
      </c>
      <c r="E46" s="10">
        <v>25.02</v>
      </c>
      <c r="F46" s="10">
        <v>25.28</v>
      </c>
      <c r="G46" s="10">
        <v>0.25</v>
      </c>
      <c r="H46" s="10" t="s">
        <v>131</v>
      </c>
      <c r="I46" s="12"/>
    </row>
    <row r="47" spans="1:9" ht="14.25">
      <c r="A47" s="9" t="s">
        <v>142</v>
      </c>
      <c r="B47" s="10" t="s">
        <v>99</v>
      </c>
      <c r="C47" s="10" t="s">
        <v>110</v>
      </c>
      <c r="D47" s="10" t="s">
        <v>101</v>
      </c>
      <c r="E47" s="10">
        <v>25.32</v>
      </c>
      <c r="F47" s="10">
        <v>25.28</v>
      </c>
      <c r="G47" s="10">
        <v>0.25</v>
      </c>
      <c r="H47" s="10" t="s">
        <v>131</v>
      </c>
      <c r="I47" s="12"/>
    </row>
    <row r="48" ht="14.25">
      <c r="I48" s="12"/>
    </row>
    <row r="49" ht="14.25">
      <c r="I49" s="12"/>
    </row>
    <row r="50" ht="14.25">
      <c r="I50" s="12"/>
    </row>
    <row r="51" ht="14.25">
      <c r="I51" s="12"/>
    </row>
    <row r="52" spans="1:9" ht="14.25">
      <c r="A52" s="2" t="s">
        <v>90</v>
      </c>
      <c r="B52" s="3" t="s">
        <v>91</v>
      </c>
      <c r="C52" s="3" t="s">
        <v>92</v>
      </c>
      <c r="D52" s="3" t="s">
        <v>93</v>
      </c>
      <c r="E52" s="3" t="s">
        <v>94</v>
      </c>
      <c r="F52" s="3" t="s">
        <v>95</v>
      </c>
      <c r="G52" s="3" t="s">
        <v>96</v>
      </c>
      <c r="H52" s="3" t="s">
        <v>97</v>
      </c>
      <c r="I52" s="12"/>
    </row>
    <row r="53" spans="1:9" ht="14.25">
      <c r="A53" s="5" t="s">
        <v>98</v>
      </c>
      <c r="B53" s="6" t="s">
        <v>99</v>
      </c>
      <c r="C53" s="10" t="s">
        <v>100</v>
      </c>
      <c r="D53" s="6" t="s">
        <v>101</v>
      </c>
      <c r="E53" s="6">
        <v>30.03</v>
      </c>
      <c r="F53" s="6">
        <v>30.03</v>
      </c>
      <c r="G53" s="6">
        <v>0.02</v>
      </c>
      <c r="H53" s="6" t="s">
        <v>102</v>
      </c>
      <c r="I53" s="12"/>
    </row>
    <row r="54" spans="1:9" ht="14.25">
      <c r="A54" s="9" t="s">
        <v>103</v>
      </c>
      <c r="B54" s="10" t="s">
        <v>99</v>
      </c>
      <c r="C54" s="10" t="s">
        <v>100</v>
      </c>
      <c r="D54" s="10" t="s">
        <v>101</v>
      </c>
      <c r="E54" s="10">
        <v>30.02</v>
      </c>
      <c r="F54" s="10">
        <v>30.03</v>
      </c>
      <c r="G54" s="10">
        <v>0.02</v>
      </c>
      <c r="H54" s="10" t="s">
        <v>102</v>
      </c>
      <c r="I54" s="12"/>
    </row>
    <row r="55" spans="1:8" ht="14.25">
      <c r="A55" s="9" t="s">
        <v>104</v>
      </c>
      <c r="B55" s="10" t="s">
        <v>99</v>
      </c>
      <c r="C55" s="10" t="s">
        <v>100</v>
      </c>
      <c r="D55" s="10" t="s">
        <v>101</v>
      </c>
      <c r="E55" s="10">
        <v>30.05</v>
      </c>
      <c r="F55" s="10">
        <v>30.03</v>
      </c>
      <c r="G55" s="10">
        <v>0.02</v>
      </c>
      <c r="H55" s="10" t="s">
        <v>102</v>
      </c>
    </row>
    <row r="56" spans="1:8" ht="14.25">
      <c r="A56" s="9" t="s">
        <v>109</v>
      </c>
      <c r="B56" s="10" t="s">
        <v>99</v>
      </c>
      <c r="C56" s="10" t="s">
        <v>110</v>
      </c>
      <c r="D56" s="10" t="s">
        <v>101</v>
      </c>
      <c r="E56" s="10">
        <v>22.41</v>
      </c>
      <c r="F56" s="10">
        <v>22.23</v>
      </c>
      <c r="G56" s="10">
        <v>0.35</v>
      </c>
      <c r="H56" s="10" t="s">
        <v>102</v>
      </c>
    </row>
    <row r="57" spans="1:8" ht="14.25">
      <c r="A57" s="9" t="s">
        <v>111</v>
      </c>
      <c r="B57" s="10" t="s">
        <v>99</v>
      </c>
      <c r="C57" s="10" t="s">
        <v>110</v>
      </c>
      <c r="D57" s="10" t="s">
        <v>101</v>
      </c>
      <c r="E57" s="10">
        <v>22.46</v>
      </c>
      <c r="F57" s="10">
        <v>22.23</v>
      </c>
      <c r="G57" s="10">
        <v>0.35</v>
      </c>
      <c r="H57" s="10" t="s">
        <v>102</v>
      </c>
    </row>
    <row r="58" spans="1:8" ht="14.25">
      <c r="A58" s="9" t="s">
        <v>112</v>
      </c>
      <c r="B58" s="10" t="s">
        <v>99</v>
      </c>
      <c r="C58" s="10" t="s">
        <v>110</v>
      </c>
      <c r="D58" s="10" t="s">
        <v>101</v>
      </c>
      <c r="E58" s="10">
        <v>21.82</v>
      </c>
      <c r="F58" s="10">
        <v>22.23</v>
      </c>
      <c r="G58" s="10">
        <v>0.35</v>
      </c>
      <c r="H58" s="10" t="s">
        <v>102</v>
      </c>
    </row>
    <row r="59" spans="1:8" ht="14.25">
      <c r="A59" s="9" t="s">
        <v>116</v>
      </c>
      <c r="B59" s="10" t="s">
        <v>99</v>
      </c>
      <c r="C59" s="10" t="s">
        <v>100</v>
      </c>
      <c r="D59" s="10" t="s">
        <v>101</v>
      </c>
      <c r="E59" s="10">
        <v>28.93</v>
      </c>
      <c r="F59" s="10">
        <v>28.99</v>
      </c>
      <c r="G59" s="10">
        <v>0.06</v>
      </c>
      <c r="H59" s="10" t="s">
        <v>143</v>
      </c>
    </row>
    <row r="60" spans="1:8" ht="14.25">
      <c r="A60" s="9" t="s">
        <v>118</v>
      </c>
      <c r="B60" s="10" t="s">
        <v>99</v>
      </c>
      <c r="C60" s="10" t="s">
        <v>100</v>
      </c>
      <c r="D60" s="10" t="s">
        <v>101</v>
      </c>
      <c r="E60" s="10">
        <v>29.01</v>
      </c>
      <c r="F60" s="10">
        <v>28.99</v>
      </c>
      <c r="G60" s="10">
        <v>0.06</v>
      </c>
      <c r="H60" s="10" t="s">
        <v>143</v>
      </c>
    </row>
    <row r="61" spans="1:8" ht="14.25">
      <c r="A61" s="9" t="s">
        <v>119</v>
      </c>
      <c r="B61" s="10" t="s">
        <v>99</v>
      </c>
      <c r="C61" s="10" t="s">
        <v>100</v>
      </c>
      <c r="D61" s="10" t="s">
        <v>101</v>
      </c>
      <c r="E61" s="10">
        <v>29.03</v>
      </c>
      <c r="F61" s="10">
        <v>28.99</v>
      </c>
      <c r="G61" s="10">
        <v>0.06</v>
      </c>
      <c r="H61" s="10" t="s">
        <v>143</v>
      </c>
    </row>
    <row r="62" spans="1:8" ht="14.25">
      <c r="A62" s="9" t="s">
        <v>123</v>
      </c>
      <c r="B62" s="10" t="s">
        <v>99</v>
      </c>
      <c r="C62" s="10" t="s">
        <v>110</v>
      </c>
      <c r="D62" s="10" t="s">
        <v>101</v>
      </c>
      <c r="E62" s="10">
        <v>32.29</v>
      </c>
      <c r="F62" s="10">
        <v>32.38</v>
      </c>
      <c r="G62" s="10">
        <v>0.13</v>
      </c>
      <c r="H62" s="10" t="s">
        <v>143</v>
      </c>
    </row>
    <row r="63" spans="1:8" ht="14.25">
      <c r="A63" s="9" t="s">
        <v>125</v>
      </c>
      <c r="B63" s="10" t="s">
        <v>99</v>
      </c>
      <c r="C63" s="10" t="s">
        <v>110</v>
      </c>
      <c r="D63" s="10" t="s">
        <v>101</v>
      </c>
      <c r="E63" s="10">
        <v>32.53</v>
      </c>
      <c r="F63" s="10">
        <v>32.38</v>
      </c>
      <c r="G63" s="10">
        <v>0.13</v>
      </c>
      <c r="H63" s="10" t="s">
        <v>143</v>
      </c>
    </row>
    <row r="64" spans="1:8" ht="14.25">
      <c r="A64" s="9" t="s">
        <v>126</v>
      </c>
      <c r="B64" s="10" t="s">
        <v>99</v>
      </c>
      <c r="C64" s="10" t="s">
        <v>110</v>
      </c>
      <c r="D64" s="10" t="s">
        <v>101</v>
      </c>
      <c r="E64" s="10">
        <v>32.33</v>
      </c>
      <c r="F64" s="10">
        <v>32.38</v>
      </c>
      <c r="G64" s="10">
        <v>0.13</v>
      </c>
      <c r="H64" s="10" t="s">
        <v>143</v>
      </c>
    </row>
    <row r="65" spans="1:8" ht="14.25">
      <c r="A65" s="9" t="s">
        <v>130</v>
      </c>
      <c r="B65" s="10" t="s">
        <v>99</v>
      </c>
      <c r="C65" s="10" t="s">
        <v>100</v>
      </c>
      <c r="D65" s="10" t="s">
        <v>101</v>
      </c>
      <c r="E65" s="10">
        <v>31.09</v>
      </c>
      <c r="F65" s="10">
        <v>31.24</v>
      </c>
      <c r="G65" s="10">
        <v>0.15</v>
      </c>
      <c r="H65" s="10" t="s">
        <v>144</v>
      </c>
    </row>
    <row r="66" spans="1:8" ht="14.25">
      <c r="A66" s="9" t="s">
        <v>132</v>
      </c>
      <c r="B66" s="10" t="s">
        <v>99</v>
      </c>
      <c r="C66" s="10" t="s">
        <v>100</v>
      </c>
      <c r="D66" s="10" t="s">
        <v>101</v>
      </c>
      <c r="E66" s="10">
        <v>31.26</v>
      </c>
      <c r="F66" s="10">
        <v>31.24</v>
      </c>
      <c r="G66" s="10">
        <v>0.15</v>
      </c>
      <c r="H66" s="10" t="s">
        <v>144</v>
      </c>
    </row>
    <row r="67" spans="1:8" ht="14.25">
      <c r="A67" s="9" t="s">
        <v>133</v>
      </c>
      <c r="B67" s="10" t="s">
        <v>99</v>
      </c>
      <c r="C67" s="10" t="s">
        <v>100</v>
      </c>
      <c r="D67" s="10" t="s">
        <v>101</v>
      </c>
      <c r="E67" s="10">
        <v>31.38</v>
      </c>
      <c r="F67" s="10">
        <v>31.24</v>
      </c>
      <c r="G67" s="10">
        <v>0.15</v>
      </c>
      <c r="H67" s="10" t="s">
        <v>144</v>
      </c>
    </row>
    <row r="68" spans="1:8" ht="14.25">
      <c r="A68" s="9" t="s">
        <v>134</v>
      </c>
      <c r="B68" s="10" t="s">
        <v>99</v>
      </c>
      <c r="C68" s="10" t="s">
        <v>110</v>
      </c>
      <c r="D68" s="10" t="s">
        <v>101</v>
      </c>
      <c r="E68" s="10">
        <v>26.75</v>
      </c>
      <c r="F68" s="10">
        <v>26.91</v>
      </c>
      <c r="G68" s="10">
        <v>0.29</v>
      </c>
      <c r="H68" s="10" t="s">
        <v>144</v>
      </c>
    </row>
    <row r="69" spans="1:8" ht="14.25">
      <c r="A69" s="9" t="s">
        <v>135</v>
      </c>
      <c r="B69" s="10" t="s">
        <v>99</v>
      </c>
      <c r="C69" s="10" t="s">
        <v>110</v>
      </c>
      <c r="D69" s="10" t="s">
        <v>101</v>
      </c>
      <c r="E69" s="10">
        <v>26.74</v>
      </c>
      <c r="F69" s="10">
        <v>26.91</v>
      </c>
      <c r="G69" s="10">
        <v>0.29</v>
      </c>
      <c r="H69" s="10" t="s">
        <v>144</v>
      </c>
    </row>
    <row r="70" spans="1:8" ht="14.25">
      <c r="A70" s="9" t="s">
        <v>136</v>
      </c>
      <c r="B70" s="10" t="s">
        <v>99</v>
      </c>
      <c r="C70" s="10" t="s">
        <v>110</v>
      </c>
      <c r="D70" s="10" t="s">
        <v>101</v>
      </c>
      <c r="E70" s="10">
        <v>27.24</v>
      </c>
      <c r="F70" s="10">
        <v>26.91</v>
      </c>
      <c r="G70" s="10">
        <v>0.29</v>
      </c>
      <c r="H70" s="10" t="s">
        <v>144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时间再赶也要懂得珍惜与感恩</cp:lastModifiedBy>
  <dcterms:created xsi:type="dcterms:W3CDTF">2022-01-14T07:40:28Z</dcterms:created>
  <dcterms:modified xsi:type="dcterms:W3CDTF">2022-01-22T02:25:17Z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