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WH\Publikationen und Manuskripte\In Bearbeitung\Marcgravia hosts\New version Marcgravia host selection\PeerJ\"/>
    </mc:Choice>
  </mc:AlternateContent>
  <bookViews>
    <workbookView xWindow="0" yWindow="0" windowWidth="18570" windowHeight="6750"/>
  </bookViews>
  <sheets>
    <sheet name="Data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3" l="1"/>
  <c r="C98" i="3"/>
  <c r="D96" i="3" s="1"/>
  <c r="G97" i="3"/>
  <c r="F97" i="3"/>
  <c r="G96" i="3"/>
  <c r="F96" i="3"/>
  <c r="G95" i="3"/>
  <c r="F95" i="3"/>
  <c r="D95" i="3"/>
  <c r="G94" i="3"/>
  <c r="F94" i="3"/>
  <c r="G93" i="3"/>
  <c r="F93" i="3"/>
  <c r="G92" i="3"/>
  <c r="F92" i="3"/>
  <c r="D92" i="3"/>
  <c r="G91" i="3"/>
  <c r="F91" i="3"/>
  <c r="D91" i="3"/>
  <c r="G90" i="3"/>
  <c r="F90" i="3"/>
  <c r="D90" i="3"/>
  <c r="G89" i="3"/>
  <c r="F89" i="3"/>
  <c r="D89" i="3"/>
  <c r="G88" i="3"/>
  <c r="F88" i="3"/>
  <c r="D88" i="3"/>
  <c r="G87" i="3"/>
  <c r="F87" i="3"/>
  <c r="D87" i="3"/>
  <c r="G86" i="3"/>
  <c r="F86" i="3"/>
  <c r="G85" i="3"/>
  <c r="F85" i="3"/>
  <c r="G84" i="3"/>
  <c r="F84" i="3"/>
  <c r="D84" i="3"/>
  <c r="G83" i="3"/>
  <c r="F83" i="3"/>
  <c r="D83" i="3"/>
  <c r="G82" i="3"/>
  <c r="F82" i="3"/>
  <c r="D82" i="3"/>
  <c r="G81" i="3"/>
  <c r="F81" i="3"/>
  <c r="D81" i="3"/>
  <c r="G80" i="3"/>
  <c r="F80" i="3"/>
  <c r="D80" i="3"/>
  <c r="G79" i="3"/>
  <c r="F79" i="3"/>
  <c r="D79" i="3"/>
  <c r="G78" i="3"/>
  <c r="F78" i="3"/>
  <c r="G77" i="3"/>
  <c r="F77" i="3"/>
  <c r="D77" i="3"/>
  <c r="G76" i="3"/>
  <c r="F76" i="3"/>
  <c r="D76" i="3"/>
  <c r="G75" i="3"/>
  <c r="F75" i="3"/>
  <c r="D75" i="3"/>
  <c r="G74" i="3"/>
  <c r="F74" i="3"/>
  <c r="D74" i="3"/>
  <c r="G73" i="3"/>
  <c r="F73" i="3"/>
  <c r="D73" i="3"/>
  <c r="G72" i="3"/>
  <c r="F72" i="3"/>
  <c r="D72" i="3"/>
  <c r="G71" i="3"/>
  <c r="F71" i="3"/>
  <c r="D71" i="3"/>
  <c r="G70" i="3"/>
  <c r="F70" i="3"/>
  <c r="D70" i="3"/>
  <c r="G69" i="3"/>
  <c r="F69" i="3"/>
  <c r="D69" i="3"/>
  <c r="G68" i="3"/>
  <c r="F68" i="3"/>
  <c r="D68" i="3"/>
  <c r="G67" i="3"/>
  <c r="F67" i="3"/>
  <c r="D67" i="3"/>
  <c r="G66" i="3"/>
  <c r="F66" i="3"/>
  <c r="D66" i="3"/>
  <c r="G65" i="3"/>
  <c r="F65" i="3"/>
  <c r="D65" i="3"/>
  <c r="G64" i="3"/>
  <c r="F64" i="3"/>
  <c r="D64" i="3"/>
  <c r="G63" i="3"/>
  <c r="F63" i="3"/>
  <c r="D63" i="3"/>
  <c r="G62" i="3"/>
  <c r="F62" i="3"/>
  <c r="D62" i="3"/>
  <c r="G61" i="3"/>
  <c r="F61" i="3"/>
  <c r="D61" i="3"/>
  <c r="G60" i="3"/>
  <c r="F60" i="3"/>
  <c r="D60" i="3"/>
  <c r="G59" i="3"/>
  <c r="F59" i="3"/>
  <c r="D59" i="3"/>
  <c r="G58" i="3"/>
  <c r="F58" i="3"/>
  <c r="D58" i="3"/>
  <c r="G57" i="3"/>
  <c r="F57" i="3"/>
  <c r="D57" i="3"/>
  <c r="G56" i="3"/>
  <c r="F56" i="3"/>
  <c r="D56" i="3"/>
  <c r="G55" i="3"/>
  <c r="F55" i="3"/>
  <c r="D55" i="3"/>
  <c r="G54" i="3"/>
  <c r="F54" i="3"/>
  <c r="D54" i="3"/>
  <c r="G53" i="3"/>
  <c r="F53" i="3"/>
  <c r="D53" i="3"/>
  <c r="G52" i="3"/>
  <c r="F52" i="3"/>
  <c r="D52" i="3"/>
  <c r="G51" i="3"/>
  <c r="F51" i="3"/>
  <c r="D51" i="3"/>
  <c r="G50" i="3"/>
  <c r="F50" i="3"/>
  <c r="D50" i="3"/>
  <c r="G49" i="3"/>
  <c r="F49" i="3"/>
  <c r="D49" i="3"/>
  <c r="G48" i="3"/>
  <c r="F48" i="3"/>
  <c r="D48" i="3"/>
  <c r="G47" i="3"/>
  <c r="F47" i="3"/>
  <c r="D47" i="3"/>
  <c r="G46" i="3"/>
  <c r="F46" i="3"/>
  <c r="D46" i="3"/>
  <c r="G45" i="3"/>
  <c r="F45" i="3"/>
  <c r="D45" i="3"/>
  <c r="G44" i="3"/>
  <c r="F44" i="3"/>
  <c r="D44" i="3"/>
  <c r="G43" i="3"/>
  <c r="F43" i="3"/>
  <c r="D43" i="3"/>
  <c r="G42" i="3"/>
  <c r="F42" i="3"/>
  <c r="D42" i="3"/>
  <c r="G41" i="3"/>
  <c r="F41" i="3"/>
  <c r="D41" i="3"/>
  <c r="G40" i="3"/>
  <c r="F40" i="3"/>
  <c r="D40" i="3"/>
  <c r="G39" i="3"/>
  <c r="F39" i="3"/>
  <c r="D39" i="3"/>
  <c r="G38" i="3"/>
  <c r="F38" i="3"/>
  <c r="D38" i="3"/>
  <c r="G37" i="3"/>
  <c r="F37" i="3"/>
  <c r="D37" i="3"/>
  <c r="G36" i="3"/>
  <c r="F36" i="3"/>
  <c r="D36" i="3"/>
  <c r="G35" i="3"/>
  <c r="F35" i="3"/>
  <c r="D35" i="3"/>
  <c r="G34" i="3"/>
  <c r="F34" i="3"/>
  <c r="D34" i="3"/>
  <c r="G33" i="3"/>
  <c r="F33" i="3"/>
  <c r="D33" i="3"/>
  <c r="G32" i="3"/>
  <c r="F32" i="3"/>
  <c r="D32" i="3"/>
  <c r="G31" i="3"/>
  <c r="F31" i="3"/>
  <c r="D31" i="3"/>
  <c r="G30" i="3"/>
  <c r="F30" i="3"/>
  <c r="D30" i="3"/>
  <c r="G29" i="3"/>
  <c r="F29" i="3"/>
  <c r="D29" i="3"/>
  <c r="G28" i="3"/>
  <c r="F28" i="3"/>
  <c r="D28" i="3"/>
  <c r="G27" i="3"/>
  <c r="F27" i="3"/>
  <c r="D27" i="3"/>
  <c r="G26" i="3"/>
  <c r="F26" i="3"/>
  <c r="D26" i="3"/>
  <c r="G25" i="3"/>
  <c r="F25" i="3"/>
  <c r="D25" i="3"/>
  <c r="G24" i="3"/>
  <c r="F24" i="3"/>
  <c r="D24" i="3"/>
  <c r="G23" i="3"/>
  <c r="F23" i="3"/>
  <c r="D23" i="3"/>
  <c r="G22" i="3"/>
  <c r="F22" i="3"/>
  <c r="D22" i="3"/>
  <c r="G21" i="3"/>
  <c r="F21" i="3"/>
  <c r="D21" i="3"/>
  <c r="G20" i="3"/>
  <c r="F20" i="3"/>
  <c r="D20" i="3"/>
  <c r="G19" i="3"/>
  <c r="F19" i="3"/>
  <c r="D19" i="3"/>
  <c r="G18" i="3"/>
  <c r="F18" i="3"/>
  <c r="D18" i="3"/>
  <c r="G17" i="3"/>
  <c r="F17" i="3"/>
  <c r="D17" i="3"/>
  <c r="G16" i="3"/>
  <c r="F16" i="3"/>
  <c r="D16" i="3"/>
  <c r="G15" i="3"/>
  <c r="F15" i="3"/>
  <c r="D15" i="3"/>
  <c r="G14" i="3"/>
  <c r="F14" i="3"/>
  <c r="D14" i="3"/>
  <c r="G13" i="3"/>
  <c r="F13" i="3"/>
  <c r="D13" i="3"/>
  <c r="G12" i="3"/>
  <c r="F12" i="3"/>
  <c r="D12" i="3"/>
  <c r="G11" i="3"/>
  <c r="F11" i="3"/>
  <c r="D11" i="3"/>
  <c r="G10" i="3"/>
  <c r="F10" i="3"/>
  <c r="D10" i="3"/>
  <c r="G9" i="3"/>
  <c r="F9" i="3"/>
  <c r="D9" i="3"/>
  <c r="G8" i="3"/>
  <c r="F8" i="3"/>
  <c r="D8" i="3"/>
  <c r="G7" i="3"/>
  <c r="F7" i="3"/>
  <c r="D7" i="3"/>
  <c r="G6" i="3"/>
  <c r="F6" i="3"/>
  <c r="D6" i="3"/>
  <c r="G5" i="3"/>
  <c r="F5" i="3"/>
  <c r="F98" i="3" s="1"/>
  <c r="D5" i="3"/>
  <c r="D85" i="3" l="1"/>
  <c r="D93" i="3"/>
  <c r="G98" i="3"/>
  <c r="D78" i="3"/>
  <c r="D98" i="3" s="1"/>
  <c r="D86" i="3"/>
  <c r="D94" i="3"/>
  <c r="D97" i="3"/>
</calcChain>
</file>

<file path=xl/sharedStrings.xml><?xml version="1.0" encoding="utf-8"?>
<sst xmlns="http://schemas.openxmlformats.org/spreadsheetml/2006/main" count="195" uniqueCount="139">
  <si>
    <t>Lecythidaceae</t>
  </si>
  <si>
    <t>Myristicaceae</t>
  </si>
  <si>
    <t>Elaeocarpaceae</t>
  </si>
  <si>
    <t>Fabaceae</t>
  </si>
  <si>
    <t>Sapotaceae</t>
  </si>
  <si>
    <t>Euphorbiaceae</t>
  </si>
  <si>
    <t>Chrysobalanaceae</t>
  </si>
  <si>
    <t>Rubiaceae</t>
  </si>
  <si>
    <t>Combretaceae</t>
  </si>
  <si>
    <t>Malvaceae</t>
  </si>
  <si>
    <t>Moraceae</t>
  </si>
  <si>
    <t>Meliaceae</t>
  </si>
  <si>
    <t>Caryocaraceae</t>
  </si>
  <si>
    <t>Apocynaceae</t>
  </si>
  <si>
    <t>Family</t>
  </si>
  <si>
    <t>Eschweilera</t>
  </si>
  <si>
    <t>Licania</t>
  </si>
  <si>
    <t>Protium</t>
  </si>
  <si>
    <t>Burseraceae</t>
  </si>
  <si>
    <t>Iryanthera</t>
  </si>
  <si>
    <t>Micrandra</t>
  </si>
  <si>
    <t>Oenocarpus</t>
  </si>
  <si>
    <t>Arecaceae</t>
  </si>
  <si>
    <t>Sloanea</t>
  </si>
  <si>
    <t>Tachigali</t>
  </si>
  <si>
    <t>Guarea</t>
  </si>
  <si>
    <t>Inga</t>
  </si>
  <si>
    <t>Pouroma</t>
  </si>
  <si>
    <t>Cecropiaceae</t>
  </si>
  <si>
    <t>Pouteria</t>
  </si>
  <si>
    <t>Zygia</t>
  </si>
  <si>
    <t xml:space="preserve">Parkia </t>
  </si>
  <si>
    <t>Ocotea</t>
  </si>
  <si>
    <t>Lauraceae</t>
  </si>
  <si>
    <t>Ladenbergia</t>
  </si>
  <si>
    <t>Swartzia</t>
  </si>
  <si>
    <t>Vantanea</t>
  </si>
  <si>
    <t>Humiriaceae</t>
  </si>
  <si>
    <t>Virola</t>
  </si>
  <si>
    <t>Ophiocaryon</t>
  </si>
  <si>
    <t>Salicaceae</t>
  </si>
  <si>
    <t>Buchenavia</t>
  </si>
  <si>
    <t>Brosimum</t>
  </si>
  <si>
    <t>Tetrastylidium</t>
  </si>
  <si>
    <t>Olacaceae</t>
  </si>
  <si>
    <t>Licaria</t>
  </si>
  <si>
    <t>Mezilaurus</t>
  </si>
  <si>
    <t>Micropholis</t>
  </si>
  <si>
    <t>Neea</t>
  </si>
  <si>
    <t>Nyctaginaceae</t>
  </si>
  <si>
    <t>Hevea</t>
  </si>
  <si>
    <t>Conceveiba</t>
  </si>
  <si>
    <t>Diclinanona</t>
  </si>
  <si>
    <t>Annonaceae</t>
  </si>
  <si>
    <t>Jacaranda</t>
  </si>
  <si>
    <t>Bignoniaceae</t>
  </si>
  <si>
    <t>Matisia</t>
  </si>
  <si>
    <t>Bombacaceae</t>
  </si>
  <si>
    <t>Couepia</t>
  </si>
  <si>
    <t>Hymenaea</t>
  </si>
  <si>
    <t>Toulicia</t>
  </si>
  <si>
    <t>Sapindaceae</t>
  </si>
  <si>
    <t>Xylopia</t>
  </si>
  <si>
    <t>Macrolobium</t>
  </si>
  <si>
    <t>Capparis</t>
  </si>
  <si>
    <t>Capparaceae</t>
  </si>
  <si>
    <t>Ecclinusa</t>
  </si>
  <si>
    <t>Heisteria</t>
  </si>
  <si>
    <t>Leonia</t>
  </si>
  <si>
    <t>Violaceae</t>
  </si>
  <si>
    <t>Trichilia</t>
  </si>
  <si>
    <t>Cariniana</t>
  </si>
  <si>
    <t>Dacryodes</t>
  </si>
  <si>
    <t>Duroia</t>
  </si>
  <si>
    <t>Guatteria</t>
  </si>
  <si>
    <t>Helicostylis</t>
  </si>
  <si>
    <t>Mouriri</t>
  </si>
  <si>
    <t>Melastomataceae</t>
  </si>
  <si>
    <t>Naucleopsis</t>
  </si>
  <si>
    <t>Simaba</t>
  </si>
  <si>
    <t>Simaroubaceae</t>
  </si>
  <si>
    <t>Tapirira</t>
  </si>
  <si>
    <t>Anacardiaceae</t>
  </si>
  <si>
    <t>Tovomita</t>
  </si>
  <si>
    <t>Clusiaceae</t>
  </si>
  <si>
    <t>Aptandra</t>
  </si>
  <si>
    <t>Crematosperma</t>
  </si>
  <si>
    <t>Mabea</t>
  </si>
  <si>
    <t>Matayba</t>
  </si>
  <si>
    <t>Chrysochlamys</t>
  </si>
  <si>
    <t>Cybianthus</t>
  </si>
  <si>
    <t>Myrsinaceae</t>
  </si>
  <si>
    <t>Dialium</t>
  </si>
  <si>
    <t>Ferdinandusa</t>
  </si>
  <si>
    <t>Miconia</t>
  </si>
  <si>
    <t>Moronobea</t>
  </si>
  <si>
    <t>Rhigospira</t>
  </si>
  <si>
    <t>Rinorea</t>
  </si>
  <si>
    <t>Sacoglottis</t>
  </si>
  <si>
    <t>Sterculia</t>
  </si>
  <si>
    <t>Sterculiaceae</t>
  </si>
  <si>
    <t>Manilkara</t>
  </si>
  <si>
    <t>Abarema</t>
  </si>
  <si>
    <t>Albizia</t>
  </si>
  <si>
    <t>Anaueria</t>
  </si>
  <si>
    <t>Aniba</t>
  </si>
  <si>
    <t>Anthodiscus</t>
  </si>
  <si>
    <t>Byrsonima</t>
  </si>
  <si>
    <t>Malpighiaceae</t>
  </si>
  <si>
    <t>Chrysophyllum</t>
  </si>
  <si>
    <t>Composneura</t>
  </si>
  <si>
    <t>Couma</t>
  </si>
  <si>
    <t>Crepidospermum</t>
  </si>
  <si>
    <t>Dendropanax</t>
  </si>
  <si>
    <t>Araliaceae</t>
  </si>
  <si>
    <t>Duguetia</t>
  </si>
  <si>
    <t>Huberodendron</t>
  </si>
  <si>
    <t>Maprounea</t>
  </si>
  <si>
    <t>Memora</t>
  </si>
  <si>
    <t>Parinari</t>
  </si>
  <si>
    <t>Persea</t>
  </si>
  <si>
    <t>Pleurothyrium</t>
  </si>
  <si>
    <t>Pseudolmedia</t>
  </si>
  <si>
    <t>Quiinaceae</t>
  </si>
  <si>
    <t>Amaioua</t>
  </si>
  <si>
    <t>Gyranthera</t>
  </si>
  <si>
    <t>Parahancornia</t>
  </si>
  <si>
    <t>Caryocar</t>
  </si>
  <si>
    <t>Host genus</t>
  </si>
  <si>
    <t>Allantoma</t>
  </si>
  <si>
    <t>indet. sp. 1</t>
  </si>
  <si>
    <t>indet . sp. 2</t>
  </si>
  <si>
    <t>extrapolated # of individuals in area</t>
  </si>
  <si>
    <t># individuals in inventory</t>
  </si>
  <si>
    <t>% individuals in inventory</t>
  </si>
  <si>
    <t># of infested individuals</t>
  </si>
  <si>
    <t>% of infested individuals</t>
  </si>
  <si>
    <t>Supplementary Table 1. Dataset</t>
  </si>
  <si>
    <r>
      <t xml:space="preserve">Genera that host </t>
    </r>
    <r>
      <rPr>
        <i/>
        <sz val="12"/>
        <color theme="1"/>
        <rFont val="Calibri"/>
        <family val="2"/>
        <scheme val="minor"/>
      </rPr>
      <t>Marcgravia longifolia</t>
    </r>
    <r>
      <rPr>
        <sz val="12"/>
        <color theme="1"/>
        <rFont val="Calibri"/>
        <family val="2"/>
        <scheme val="minor"/>
      </rPr>
      <t>are in bold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</si>
</sst>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7" formatCode="0.00000"/>
  </numFmts>
  <fonts count="9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3" fillId="0" borderId="0" xfId="0" applyFont="1" applyAlignment="1"/>
    <xf numFmtId="1" fontId="3" fillId="0" borderId="0" xfId="0" applyNumberFormat="1" applyFont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Fill="1"/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164" fontId="5" fillId="0" borderId="2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 wrapText="1"/>
    </xf>
    <xf numFmtId="164" fontId="5" fillId="0" borderId="4" xfId="0" applyNumberFormat="1" applyFont="1" applyFill="1" applyBorder="1" applyAlignment="1">
      <alignment vertical="center"/>
    </xf>
    <xf numFmtId="164" fontId="5" fillId="0" borderId="4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/>
    </xf>
    <xf numFmtId="1" fontId="3" fillId="0" borderId="2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7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7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3" xfId="0" applyFont="1" applyFill="1" applyBorder="1" applyAlignment="1">
      <alignment horizontal="right" vertical="center"/>
    </xf>
    <xf numFmtId="1" fontId="3" fillId="0" borderId="4" xfId="0" applyNumberFormat="1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64" fontId="3" fillId="0" borderId="6" xfId="0" applyNumberFormat="1" applyFont="1" applyFill="1" applyBorder="1" applyAlignment="1">
      <alignment vertical="center"/>
    </xf>
    <xf numFmtId="1" fontId="3" fillId="0" borderId="6" xfId="0" applyNumberFormat="1" applyFont="1" applyFill="1" applyBorder="1" applyAlignment="1">
      <alignment vertical="center"/>
    </xf>
    <xf numFmtId="0" fontId="2" fillId="0" borderId="0" xfId="0" applyFont="1" applyAlignment="1"/>
    <xf numFmtId="0" fontId="3" fillId="0" borderId="0" xfId="0" applyFont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tabSelected="1" workbookViewId="0">
      <pane ySplit="4" topLeftCell="A5" activePane="bottomLeft" state="frozen"/>
      <selection pane="bottomLeft" activeCell="K14" sqref="K14"/>
    </sheetView>
  </sheetViews>
  <sheetFormatPr baseColWidth="10" defaultColWidth="10.81640625" defaultRowHeight="15.5" x14ac:dyDescent="0.35"/>
  <cols>
    <col min="1" max="1" width="16" style="2" customWidth="1"/>
    <col min="2" max="2" width="17.81640625" style="1" customWidth="1"/>
    <col min="3" max="3" width="12.81640625" style="1" customWidth="1"/>
    <col min="4" max="4" width="13.453125" style="1" customWidth="1"/>
    <col min="5" max="6" width="11.453125" style="1" customWidth="1"/>
    <col min="7" max="7" width="15.1796875" style="1" customWidth="1"/>
    <col min="8" max="11" width="10.81640625" style="1"/>
    <col min="13" max="16384" width="10.81640625" style="1"/>
  </cols>
  <sheetData>
    <row r="1" spans="1:12" x14ac:dyDescent="0.35">
      <c r="A1" s="39" t="s">
        <v>137</v>
      </c>
      <c r="B1" s="39"/>
      <c r="C1" s="39"/>
      <c r="D1" s="39"/>
      <c r="E1" s="39"/>
      <c r="F1" s="39"/>
      <c r="G1" s="39"/>
    </row>
    <row r="2" spans="1:12" x14ac:dyDescent="0.35">
      <c r="A2" s="40" t="s">
        <v>138</v>
      </c>
      <c r="B2" s="40"/>
      <c r="C2" s="40"/>
      <c r="D2" s="40"/>
      <c r="E2" s="40"/>
      <c r="F2" s="40"/>
      <c r="G2" s="40"/>
    </row>
    <row r="4" spans="1:12" s="4" customFormat="1" ht="46.5" x14ac:dyDescent="0.35">
      <c r="A4" s="22" t="s">
        <v>128</v>
      </c>
      <c r="B4" s="22" t="s">
        <v>14</v>
      </c>
      <c r="C4" s="23" t="s">
        <v>133</v>
      </c>
      <c r="D4" s="23" t="s">
        <v>134</v>
      </c>
      <c r="E4" s="24" t="s">
        <v>135</v>
      </c>
      <c r="F4" s="23" t="s">
        <v>136</v>
      </c>
      <c r="G4" s="23" t="s">
        <v>132</v>
      </c>
      <c r="L4" s="5"/>
    </row>
    <row r="5" spans="1:12" s="27" customFormat="1" ht="18.75" customHeight="1" x14ac:dyDescent="0.35">
      <c r="A5" s="25" t="s">
        <v>15</v>
      </c>
      <c r="B5" s="7" t="s">
        <v>0</v>
      </c>
      <c r="C5" s="9">
        <v>161</v>
      </c>
      <c r="D5" s="10">
        <f t="shared" ref="D5:D68" si="0">C5*100/$C$98</f>
        <v>15.862068965517242</v>
      </c>
      <c r="E5" s="11">
        <v>37</v>
      </c>
      <c r="F5" s="14">
        <f>E5*100/87</f>
        <v>42.52873563218391</v>
      </c>
      <c r="G5" s="26">
        <f t="shared" ref="G5:G36" si="1">C5*39.15</f>
        <v>6303.15</v>
      </c>
      <c r="I5" s="28"/>
      <c r="J5" s="29"/>
      <c r="L5" s="30"/>
    </row>
    <row r="6" spans="1:12" s="27" customFormat="1" ht="18.75" customHeight="1" x14ac:dyDescent="0.35">
      <c r="A6" s="25" t="s">
        <v>16</v>
      </c>
      <c r="B6" s="7" t="s">
        <v>6</v>
      </c>
      <c r="C6" s="9">
        <v>72</v>
      </c>
      <c r="D6" s="10">
        <f t="shared" si="0"/>
        <v>7.0935960591133007</v>
      </c>
      <c r="E6" s="11">
        <v>4</v>
      </c>
      <c r="F6" s="14">
        <f t="shared" ref="F6:F69" si="2">E6*100/87</f>
        <v>4.5977011494252871</v>
      </c>
      <c r="G6" s="26">
        <f t="shared" si="1"/>
        <v>2818.7999999999997</v>
      </c>
      <c r="I6" s="28"/>
      <c r="J6" s="29"/>
      <c r="L6" s="30"/>
    </row>
    <row r="7" spans="1:12" s="27" customFormat="1" ht="18.75" customHeight="1" x14ac:dyDescent="0.35">
      <c r="A7" s="18" t="s">
        <v>17</v>
      </c>
      <c r="B7" s="7" t="s">
        <v>18</v>
      </c>
      <c r="C7" s="9">
        <v>49</v>
      </c>
      <c r="D7" s="10">
        <f t="shared" si="0"/>
        <v>4.8275862068965516</v>
      </c>
      <c r="E7" s="11">
        <v>0</v>
      </c>
      <c r="F7" s="14">
        <f t="shared" si="2"/>
        <v>0</v>
      </c>
      <c r="G7" s="26">
        <f t="shared" si="1"/>
        <v>1918.35</v>
      </c>
      <c r="I7" s="28"/>
      <c r="J7" s="29"/>
      <c r="L7" s="30"/>
    </row>
    <row r="8" spans="1:12" s="27" customFormat="1" ht="18.75" customHeight="1" x14ac:dyDescent="0.35">
      <c r="A8" s="25" t="s">
        <v>19</v>
      </c>
      <c r="B8" s="7" t="s">
        <v>1</v>
      </c>
      <c r="C8" s="9">
        <v>49</v>
      </c>
      <c r="D8" s="10">
        <f t="shared" si="0"/>
        <v>4.8275862068965516</v>
      </c>
      <c r="E8" s="11">
        <v>1</v>
      </c>
      <c r="F8" s="14">
        <f t="shared" si="2"/>
        <v>1.1494252873563218</v>
      </c>
      <c r="G8" s="26">
        <f t="shared" si="1"/>
        <v>1918.35</v>
      </c>
      <c r="I8" s="28"/>
      <c r="J8" s="29"/>
      <c r="L8" s="30"/>
    </row>
    <row r="9" spans="1:12" s="27" customFormat="1" ht="18.75" customHeight="1" x14ac:dyDescent="0.35">
      <c r="A9" s="18" t="s">
        <v>20</v>
      </c>
      <c r="B9" s="7" t="s">
        <v>5</v>
      </c>
      <c r="C9" s="9">
        <v>49</v>
      </c>
      <c r="D9" s="10">
        <f t="shared" si="0"/>
        <v>4.8275862068965516</v>
      </c>
      <c r="E9" s="12">
        <v>0</v>
      </c>
      <c r="F9" s="14">
        <f t="shared" si="2"/>
        <v>0</v>
      </c>
      <c r="G9" s="26">
        <f t="shared" si="1"/>
        <v>1918.35</v>
      </c>
      <c r="I9" s="28"/>
      <c r="J9" s="29"/>
      <c r="L9" s="30"/>
    </row>
    <row r="10" spans="1:12" s="27" customFormat="1" ht="18.75" customHeight="1" x14ac:dyDescent="0.35">
      <c r="A10" s="18" t="s">
        <v>21</v>
      </c>
      <c r="B10" s="7" t="s">
        <v>22</v>
      </c>
      <c r="C10" s="9">
        <v>47</v>
      </c>
      <c r="D10" s="10">
        <f t="shared" si="0"/>
        <v>4.6305418719211824</v>
      </c>
      <c r="E10" s="12">
        <v>0</v>
      </c>
      <c r="F10" s="14">
        <f t="shared" si="2"/>
        <v>0</v>
      </c>
      <c r="G10" s="26">
        <f t="shared" si="1"/>
        <v>1840.05</v>
      </c>
      <c r="I10" s="28"/>
      <c r="J10" s="29"/>
      <c r="L10" s="30"/>
    </row>
    <row r="11" spans="1:12" s="27" customFormat="1" ht="18.75" customHeight="1" x14ac:dyDescent="0.35">
      <c r="A11" s="25" t="s">
        <v>23</v>
      </c>
      <c r="B11" s="7" t="s">
        <v>2</v>
      </c>
      <c r="C11" s="9">
        <v>39</v>
      </c>
      <c r="D11" s="10">
        <f t="shared" si="0"/>
        <v>3.8423645320197046</v>
      </c>
      <c r="E11" s="11">
        <v>3</v>
      </c>
      <c r="F11" s="14">
        <f t="shared" si="2"/>
        <v>3.4482758620689653</v>
      </c>
      <c r="G11" s="26">
        <f t="shared" si="1"/>
        <v>1526.85</v>
      </c>
      <c r="I11" s="28"/>
      <c r="J11" s="29"/>
      <c r="L11" s="30"/>
    </row>
    <row r="12" spans="1:12" s="27" customFormat="1" ht="18.75" customHeight="1" x14ac:dyDescent="0.35">
      <c r="A12" s="18" t="s">
        <v>24</v>
      </c>
      <c r="B12" s="7" t="s">
        <v>3</v>
      </c>
      <c r="C12" s="9">
        <v>27</v>
      </c>
      <c r="D12" s="10">
        <f t="shared" si="0"/>
        <v>2.6600985221674875</v>
      </c>
      <c r="E12" s="12">
        <v>0</v>
      </c>
      <c r="F12" s="14">
        <f t="shared" si="2"/>
        <v>0</v>
      </c>
      <c r="G12" s="26">
        <f t="shared" si="1"/>
        <v>1057.05</v>
      </c>
      <c r="I12" s="28"/>
      <c r="J12" s="29"/>
      <c r="L12" s="30"/>
    </row>
    <row r="13" spans="1:12" s="27" customFormat="1" ht="18.75" customHeight="1" x14ac:dyDescent="0.35">
      <c r="A13" s="18" t="s">
        <v>25</v>
      </c>
      <c r="B13" s="7" t="s">
        <v>11</v>
      </c>
      <c r="C13" s="9">
        <v>26</v>
      </c>
      <c r="D13" s="10">
        <f t="shared" si="0"/>
        <v>2.5615763546798029</v>
      </c>
      <c r="E13" s="11">
        <v>0</v>
      </c>
      <c r="F13" s="14">
        <f t="shared" si="2"/>
        <v>0</v>
      </c>
      <c r="G13" s="26">
        <f t="shared" si="1"/>
        <v>1017.9</v>
      </c>
      <c r="I13" s="28"/>
      <c r="J13" s="29"/>
      <c r="L13" s="30"/>
    </row>
    <row r="14" spans="1:12" s="27" customFormat="1" ht="18.75" customHeight="1" x14ac:dyDescent="0.35">
      <c r="A14" s="18" t="s">
        <v>26</v>
      </c>
      <c r="B14" s="7" t="s">
        <v>3</v>
      </c>
      <c r="C14" s="9">
        <v>22</v>
      </c>
      <c r="D14" s="10">
        <f t="shared" si="0"/>
        <v>2.1674876847290641</v>
      </c>
      <c r="E14" s="12">
        <v>0</v>
      </c>
      <c r="F14" s="14">
        <f t="shared" si="2"/>
        <v>0</v>
      </c>
      <c r="G14" s="26">
        <f t="shared" si="1"/>
        <v>861.3</v>
      </c>
      <c r="I14" s="28"/>
      <c r="J14" s="29"/>
      <c r="L14" s="30"/>
    </row>
    <row r="15" spans="1:12" s="27" customFormat="1" ht="18.75" customHeight="1" x14ac:dyDescent="0.35">
      <c r="A15" s="18" t="s">
        <v>27</v>
      </c>
      <c r="B15" s="7" t="s">
        <v>28</v>
      </c>
      <c r="C15" s="9">
        <v>21</v>
      </c>
      <c r="D15" s="10">
        <f t="shared" si="0"/>
        <v>2.0689655172413794</v>
      </c>
      <c r="E15" s="13">
        <v>0</v>
      </c>
      <c r="F15" s="14">
        <f t="shared" si="2"/>
        <v>0</v>
      </c>
      <c r="G15" s="26">
        <f t="shared" si="1"/>
        <v>822.15</v>
      </c>
      <c r="I15" s="28"/>
      <c r="J15" s="29"/>
      <c r="L15" s="30"/>
    </row>
    <row r="16" spans="1:12" s="27" customFormat="1" ht="18.75" customHeight="1" x14ac:dyDescent="0.35">
      <c r="A16" s="19" t="s">
        <v>29</v>
      </c>
      <c r="B16" s="7" t="s">
        <v>4</v>
      </c>
      <c r="C16" s="9">
        <v>21</v>
      </c>
      <c r="D16" s="10">
        <f t="shared" si="0"/>
        <v>2.0689655172413794</v>
      </c>
      <c r="E16" s="11">
        <v>7</v>
      </c>
      <c r="F16" s="14">
        <f t="shared" si="2"/>
        <v>8.0459770114942533</v>
      </c>
      <c r="G16" s="26">
        <f t="shared" si="1"/>
        <v>822.15</v>
      </c>
      <c r="I16" s="28"/>
      <c r="J16" s="29"/>
      <c r="L16" s="30"/>
    </row>
    <row r="17" spans="1:12" s="27" customFormat="1" ht="18.75" customHeight="1" x14ac:dyDescent="0.35">
      <c r="A17" s="18" t="s">
        <v>30</v>
      </c>
      <c r="B17" s="7" t="s">
        <v>3</v>
      </c>
      <c r="C17" s="9">
        <v>21</v>
      </c>
      <c r="D17" s="10">
        <f t="shared" si="0"/>
        <v>2.0689655172413794</v>
      </c>
      <c r="E17" s="13">
        <v>0</v>
      </c>
      <c r="F17" s="14">
        <f t="shared" si="2"/>
        <v>0</v>
      </c>
      <c r="G17" s="26">
        <f t="shared" si="1"/>
        <v>822.15</v>
      </c>
      <c r="I17" s="28"/>
      <c r="J17" s="29"/>
      <c r="L17" s="30"/>
    </row>
    <row r="18" spans="1:12" s="27" customFormat="1" ht="18.75" customHeight="1" x14ac:dyDescent="0.35">
      <c r="A18" s="25" t="s">
        <v>31</v>
      </c>
      <c r="B18" s="7" t="s">
        <v>3</v>
      </c>
      <c r="C18" s="9">
        <v>20</v>
      </c>
      <c r="D18" s="10">
        <f t="shared" si="0"/>
        <v>1.9704433497536946</v>
      </c>
      <c r="E18" s="12">
        <v>3</v>
      </c>
      <c r="F18" s="14">
        <f t="shared" si="2"/>
        <v>3.4482758620689653</v>
      </c>
      <c r="G18" s="26">
        <f t="shared" si="1"/>
        <v>783</v>
      </c>
      <c r="I18" s="28"/>
      <c r="J18" s="29"/>
      <c r="L18" s="30"/>
    </row>
    <row r="19" spans="1:12" s="27" customFormat="1" ht="18.75" customHeight="1" x14ac:dyDescent="0.35">
      <c r="A19" s="18" t="s">
        <v>32</v>
      </c>
      <c r="B19" s="7" t="s">
        <v>33</v>
      </c>
      <c r="C19" s="9">
        <v>15</v>
      </c>
      <c r="D19" s="10">
        <f t="shared" si="0"/>
        <v>1.4778325123152709</v>
      </c>
      <c r="E19" s="13">
        <v>0</v>
      </c>
      <c r="F19" s="14">
        <f t="shared" si="2"/>
        <v>0</v>
      </c>
      <c r="G19" s="26">
        <f t="shared" si="1"/>
        <v>587.25</v>
      </c>
      <c r="I19" s="28"/>
      <c r="J19" s="29"/>
      <c r="L19" s="30"/>
    </row>
    <row r="20" spans="1:12" s="27" customFormat="1" ht="18.75" customHeight="1" x14ac:dyDescent="0.35">
      <c r="A20" s="18" t="s">
        <v>34</v>
      </c>
      <c r="B20" s="7" t="s">
        <v>7</v>
      </c>
      <c r="C20" s="9">
        <v>14</v>
      </c>
      <c r="D20" s="10">
        <f t="shared" si="0"/>
        <v>1.3793103448275863</v>
      </c>
      <c r="E20" s="13">
        <v>0</v>
      </c>
      <c r="F20" s="14">
        <f t="shared" si="2"/>
        <v>0</v>
      </c>
      <c r="G20" s="26">
        <f t="shared" si="1"/>
        <v>548.1</v>
      </c>
      <c r="I20" s="28"/>
      <c r="J20" s="29"/>
      <c r="L20" s="30"/>
    </row>
    <row r="21" spans="1:12" s="27" customFormat="1" ht="18.75" customHeight="1" x14ac:dyDescent="0.35">
      <c r="A21" s="18" t="s">
        <v>35</v>
      </c>
      <c r="B21" s="7" t="s">
        <v>3</v>
      </c>
      <c r="C21" s="9">
        <v>14</v>
      </c>
      <c r="D21" s="10">
        <f t="shared" si="0"/>
        <v>1.3793103448275863</v>
      </c>
      <c r="E21" s="13">
        <v>0</v>
      </c>
      <c r="F21" s="14">
        <f t="shared" si="2"/>
        <v>0</v>
      </c>
      <c r="G21" s="26">
        <f t="shared" si="1"/>
        <v>548.1</v>
      </c>
      <c r="I21" s="28"/>
      <c r="J21" s="29"/>
      <c r="L21" s="30"/>
    </row>
    <row r="22" spans="1:12" s="27" customFormat="1" ht="18.75" customHeight="1" x14ac:dyDescent="0.35">
      <c r="A22" s="18" t="s">
        <v>36</v>
      </c>
      <c r="B22" s="7" t="s">
        <v>37</v>
      </c>
      <c r="C22" s="9">
        <v>13</v>
      </c>
      <c r="D22" s="10">
        <f t="shared" si="0"/>
        <v>1.2807881773399015</v>
      </c>
      <c r="E22" s="11">
        <v>0</v>
      </c>
      <c r="F22" s="14">
        <f t="shared" si="2"/>
        <v>0</v>
      </c>
      <c r="G22" s="26">
        <f t="shared" si="1"/>
        <v>508.95</v>
      </c>
      <c r="I22" s="28"/>
      <c r="J22" s="29"/>
      <c r="L22" s="30"/>
    </row>
    <row r="23" spans="1:12" s="27" customFormat="1" ht="18.75" customHeight="1" x14ac:dyDescent="0.35">
      <c r="A23" s="25" t="s">
        <v>38</v>
      </c>
      <c r="B23" s="7" t="s">
        <v>1</v>
      </c>
      <c r="C23" s="9">
        <v>12</v>
      </c>
      <c r="D23" s="10">
        <f t="shared" si="0"/>
        <v>1.1822660098522169</v>
      </c>
      <c r="E23" s="11">
        <v>1</v>
      </c>
      <c r="F23" s="14">
        <f t="shared" si="2"/>
        <v>1.1494252873563218</v>
      </c>
      <c r="G23" s="26">
        <f t="shared" si="1"/>
        <v>469.79999999999995</v>
      </c>
      <c r="I23" s="28"/>
      <c r="J23" s="29"/>
      <c r="L23" s="30"/>
    </row>
    <row r="24" spans="1:12" s="27" customFormat="1" ht="18.75" customHeight="1" x14ac:dyDescent="0.35">
      <c r="A24" s="18" t="s">
        <v>39</v>
      </c>
      <c r="B24" s="7" t="s">
        <v>40</v>
      </c>
      <c r="C24" s="9">
        <v>12</v>
      </c>
      <c r="D24" s="10">
        <f t="shared" si="0"/>
        <v>1.1822660098522169</v>
      </c>
      <c r="E24" s="12">
        <v>0</v>
      </c>
      <c r="F24" s="14">
        <f t="shared" si="2"/>
        <v>0</v>
      </c>
      <c r="G24" s="26">
        <f t="shared" si="1"/>
        <v>469.79999999999995</v>
      </c>
      <c r="I24" s="28"/>
      <c r="J24" s="29"/>
      <c r="L24" s="30"/>
    </row>
    <row r="25" spans="1:12" s="27" customFormat="1" ht="18.75" customHeight="1" x14ac:dyDescent="0.35">
      <c r="A25" s="25" t="s">
        <v>41</v>
      </c>
      <c r="B25" s="7" t="s">
        <v>8</v>
      </c>
      <c r="C25" s="9">
        <v>11</v>
      </c>
      <c r="D25" s="10">
        <f t="shared" si="0"/>
        <v>1.083743842364532</v>
      </c>
      <c r="E25" s="11">
        <v>1</v>
      </c>
      <c r="F25" s="14">
        <f t="shared" si="2"/>
        <v>1.1494252873563218</v>
      </c>
      <c r="G25" s="26">
        <f t="shared" si="1"/>
        <v>430.65</v>
      </c>
      <c r="I25" s="28"/>
      <c r="J25" s="29"/>
      <c r="L25" s="30"/>
    </row>
    <row r="26" spans="1:12" s="27" customFormat="1" ht="18.75" customHeight="1" x14ac:dyDescent="0.35">
      <c r="A26" s="25" t="s">
        <v>42</v>
      </c>
      <c r="B26" s="7" t="s">
        <v>10</v>
      </c>
      <c r="C26" s="9">
        <v>10</v>
      </c>
      <c r="D26" s="10">
        <f t="shared" si="0"/>
        <v>0.98522167487684731</v>
      </c>
      <c r="E26" s="11">
        <v>6</v>
      </c>
      <c r="F26" s="14">
        <f t="shared" si="2"/>
        <v>6.8965517241379306</v>
      </c>
      <c r="G26" s="26">
        <f t="shared" si="1"/>
        <v>391.5</v>
      </c>
      <c r="I26" s="28"/>
      <c r="J26" s="29"/>
      <c r="L26" s="30"/>
    </row>
    <row r="27" spans="1:12" s="27" customFormat="1" ht="18.75" customHeight="1" x14ac:dyDescent="0.35">
      <c r="A27" s="18" t="s">
        <v>43</v>
      </c>
      <c r="B27" s="7" t="s">
        <v>44</v>
      </c>
      <c r="C27" s="9">
        <v>10</v>
      </c>
      <c r="D27" s="10">
        <f t="shared" si="0"/>
        <v>0.98522167487684731</v>
      </c>
      <c r="E27" s="12">
        <v>0</v>
      </c>
      <c r="F27" s="14">
        <f t="shared" si="2"/>
        <v>0</v>
      </c>
      <c r="G27" s="26">
        <f t="shared" si="1"/>
        <v>391.5</v>
      </c>
      <c r="I27" s="28"/>
      <c r="J27" s="29"/>
      <c r="L27" s="30"/>
    </row>
    <row r="28" spans="1:12" s="27" customFormat="1" ht="18.75" customHeight="1" x14ac:dyDescent="0.35">
      <c r="A28" s="18" t="s">
        <v>45</v>
      </c>
      <c r="B28" s="7" t="s">
        <v>33</v>
      </c>
      <c r="C28" s="9">
        <v>9</v>
      </c>
      <c r="D28" s="10">
        <f t="shared" si="0"/>
        <v>0.88669950738916259</v>
      </c>
      <c r="E28" s="12">
        <v>0</v>
      </c>
      <c r="F28" s="14">
        <f t="shared" si="2"/>
        <v>0</v>
      </c>
      <c r="G28" s="26">
        <f t="shared" si="1"/>
        <v>352.34999999999997</v>
      </c>
      <c r="I28" s="28"/>
      <c r="J28" s="29"/>
      <c r="L28" s="30"/>
    </row>
    <row r="29" spans="1:12" s="27" customFormat="1" ht="18.75" customHeight="1" x14ac:dyDescent="0.35">
      <c r="A29" s="18" t="s">
        <v>46</v>
      </c>
      <c r="B29" s="7" t="s">
        <v>33</v>
      </c>
      <c r="C29" s="9">
        <v>9</v>
      </c>
      <c r="D29" s="10">
        <f t="shared" si="0"/>
        <v>0.88669950738916259</v>
      </c>
      <c r="E29" s="12">
        <v>0</v>
      </c>
      <c r="F29" s="14">
        <f t="shared" si="2"/>
        <v>0</v>
      </c>
      <c r="G29" s="26">
        <f t="shared" si="1"/>
        <v>352.34999999999997</v>
      </c>
      <c r="I29" s="28"/>
      <c r="J29" s="29"/>
      <c r="L29" s="30"/>
    </row>
    <row r="30" spans="1:12" s="27" customFormat="1" ht="18.75" customHeight="1" x14ac:dyDescent="0.35">
      <c r="A30" s="18" t="s">
        <v>47</v>
      </c>
      <c r="B30" s="7" t="s">
        <v>4</v>
      </c>
      <c r="C30" s="9">
        <v>9</v>
      </c>
      <c r="D30" s="10">
        <f t="shared" si="0"/>
        <v>0.88669950738916259</v>
      </c>
      <c r="E30" s="12">
        <v>0</v>
      </c>
      <c r="F30" s="14">
        <f t="shared" si="2"/>
        <v>0</v>
      </c>
      <c r="G30" s="26">
        <f t="shared" si="1"/>
        <v>352.34999999999997</v>
      </c>
      <c r="I30" s="28"/>
      <c r="J30" s="29"/>
      <c r="L30" s="30"/>
    </row>
    <row r="31" spans="1:12" s="27" customFormat="1" ht="18.75" customHeight="1" x14ac:dyDescent="0.35">
      <c r="A31" s="18" t="s">
        <v>48</v>
      </c>
      <c r="B31" s="7" t="s">
        <v>49</v>
      </c>
      <c r="C31" s="9">
        <v>9</v>
      </c>
      <c r="D31" s="10">
        <f t="shared" si="0"/>
        <v>0.88669950738916259</v>
      </c>
      <c r="E31" s="12">
        <v>0</v>
      </c>
      <c r="F31" s="14">
        <f t="shared" si="2"/>
        <v>0</v>
      </c>
      <c r="G31" s="26">
        <f t="shared" si="1"/>
        <v>352.34999999999997</v>
      </c>
      <c r="I31" s="28"/>
      <c r="J31" s="29"/>
      <c r="L31" s="30"/>
    </row>
    <row r="32" spans="1:12" s="27" customFormat="1" ht="18.75" customHeight="1" x14ac:dyDescent="0.35">
      <c r="A32" s="25" t="s">
        <v>50</v>
      </c>
      <c r="B32" s="7" t="s">
        <v>5</v>
      </c>
      <c r="C32" s="9">
        <v>8</v>
      </c>
      <c r="D32" s="10">
        <f t="shared" si="0"/>
        <v>0.78817733990147787</v>
      </c>
      <c r="E32" s="11">
        <v>4</v>
      </c>
      <c r="F32" s="14">
        <f t="shared" si="2"/>
        <v>4.5977011494252871</v>
      </c>
      <c r="G32" s="26">
        <f t="shared" si="1"/>
        <v>313.2</v>
      </c>
      <c r="I32" s="28"/>
      <c r="J32" s="29"/>
      <c r="L32" s="30"/>
    </row>
    <row r="33" spans="1:12" s="27" customFormat="1" ht="18.75" customHeight="1" x14ac:dyDescent="0.35">
      <c r="A33" s="25" t="s">
        <v>51</v>
      </c>
      <c r="B33" s="7" t="s">
        <v>5</v>
      </c>
      <c r="C33" s="9">
        <v>8</v>
      </c>
      <c r="D33" s="10">
        <f t="shared" si="0"/>
        <v>0.78817733990147787</v>
      </c>
      <c r="E33" s="11">
        <v>1</v>
      </c>
      <c r="F33" s="14">
        <f t="shared" si="2"/>
        <v>1.1494252873563218</v>
      </c>
      <c r="G33" s="26">
        <f t="shared" si="1"/>
        <v>313.2</v>
      </c>
      <c r="I33" s="28"/>
      <c r="J33" s="29"/>
      <c r="L33" s="30"/>
    </row>
    <row r="34" spans="1:12" s="27" customFormat="1" ht="18.75" customHeight="1" x14ac:dyDescent="0.35">
      <c r="A34" s="18" t="s">
        <v>52</v>
      </c>
      <c r="B34" s="7" t="s">
        <v>53</v>
      </c>
      <c r="C34" s="9">
        <v>8</v>
      </c>
      <c r="D34" s="10">
        <f t="shared" si="0"/>
        <v>0.78817733990147787</v>
      </c>
      <c r="E34" s="11">
        <v>0</v>
      </c>
      <c r="F34" s="14">
        <f t="shared" si="2"/>
        <v>0</v>
      </c>
      <c r="G34" s="26">
        <f t="shared" si="1"/>
        <v>313.2</v>
      </c>
      <c r="I34" s="28"/>
      <c r="J34" s="29"/>
      <c r="L34" s="30"/>
    </row>
    <row r="35" spans="1:12" s="27" customFormat="1" ht="18.75" customHeight="1" x14ac:dyDescent="0.35">
      <c r="A35" s="18" t="s">
        <v>54</v>
      </c>
      <c r="B35" s="7" t="s">
        <v>55</v>
      </c>
      <c r="C35" s="9">
        <v>8</v>
      </c>
      <c r="D35" s="10">
        <f t="shared" si="0"/>
        <v>0.78817733990147787</v>
      </c>
      <c r="E35" s="11">
        <v>0</v>
      </c>
      <c r="F35" s="14">
        <f t="shared" si="2"/>
        <v>0</v>
      </c>
      <c r="G35" s="26">
        <f t="shared" si="1"/>
        <v>313.2</v>
      </c>
      <c r="I35" s="28"/>
      <c r="J35" s="29"/>
      <c r="L35" s="30"/>
    </row>
    <row r="36" spans="1:12" s="27" customFormat="1" ht="18.75" customHeight="1" x14ac:dyDescent="0.35">
      <c r="A36" s="18" t="s">
        <v>56</v>
      </c>
      <c r="B36" s="7" t="s">
        <v>57</v>
      </c>
      <c r="C36" s="9">
        <v>8</v>
      </c>
      <c r="D36" s="10">
        <f t="shared" si="0"/>
        <v>0.78817733990147787</v>
      </c>
      <c r="E36" s="11">
        <v>0</v>
      </c>
      <c r="F36" s="14">
        <f t="shared" si="2"/>
        <v>0</v>
      </c>
      <c r="G36" s="26">
        <f t="shared" si="1"/>
        <v>313.2</v>
      </c>
      <c r="I36" s="28"/>
      <c r="J36" s="29"/>
      <c r="L36" s="30"/>
    </row>
    <row r="37" spans="1:12" s="27" customFormat="1" ht="18.75" customHeight="1" x14ac:dyDescent="0.35">
      <c r="A37" s="18" t="s">
        <v>58</v>
      </c>
      <c r="B37" s="7" t="s">
        <v>6</v>
      </c>
      <c r="C37" s="9">
        <v>7</v>
      </c>
      <c r="D37" s="10">
        <f t="shared" si="0"/>
        <v>0.68965517241379315</v>
      </c>
      <c r="E37" s="11">
        <v>0</v>
      </c>
      <c r="F37" s="14">
        <f t="shared" si="2"/>
        <v>0</v>
      </c>
      <c r="G37" s="26">
        <f t="shared" ref="G37:G68" si="3">C37*39.15</f>
        <v>274.05</v>
      </c>
      <c r="I37" s="28"/>
      <c r="J37" s="29"/>
      <c r="L37" s="30"/>
    </row>
    <row r="38" spans="1:12" s="27" customFormat="1" ht="18.75" customHeight="1" x14ac:dyDescent="0.35">
      <c r="A38" s="25" t="s">
        <v>59</v>
      </c>
      <c r="B38" s="7" t="s">
        <v>3</v>
      </c>
      <c r="C38" s="9">
        <v>7</v>
      </c>
      <c r="D38" s="10">
        <f t="shared" si="0"/>
        <v>0.68965517241379315</v>
      </c>
      <c r="E38" s="11">
        <v>6</v>
      </c>
      <c r="F38" s="14">
        <f t="shared" si="2"/>
        <v>6.8965517241379306</v>
      </c>
      <c r="G38" s="26">
        <f t="shared" si="3"/>
        <v>274.05</v>
      </c>
      <c r="I38" s="28"/>
      <c r="J38" s="29"/>
      <c r="L38" s="30"/>
    </row>
    <row r="39" spans="1:12" s="27" customFormat="1" ht="18.75" customHeight="1" x14ac:dyDescent="0.35">
      <c r="A39" s="18" t="s">
        <v>60</v>
      </c>
      <c r="B39" s="7" t="s">
        <v>61</v>
      </c>
      <c r="C39" s="9">
        <v>7</v>
      </c>
      <c r="D39" s="10">
        <f t="shared" si="0"/>
        <v>0.68965517241379315</v>
      </c>
      <c r="E39" s="11">
        <v>0</v>
      </c>
      <c r="F39" s="14">
        <f t="shared" si="2"/>
        <v>0</v>
      </c>
      <c r="G39" s="26">
        <f t="shared" si="3"/>
        <v>274.05</v>
      </c>
      <c r="I39" s="28"/>
      <c r="J39" s="29"/>
      <c r="L39" s="30"/>
    </row>
    <row r="40" spans="1:12" s="27" customFormat="1" ht="18.75" customHeight="1" x14ac:dyDescent="0.35">
      <c r="A40" s="18" t="s">
        <v>62</v>
      </c>
      <c r="B40" s="7" t="s">
        <v>53</v>
      </c>
      <c r="C40" s="9">
        <v>7</v>
      </c>
      <c r="D40" s="10">
        <f t="shared" si="0"/>
        <v>0.68965517241379315</v>
      </c>
      <c r="E40" s="11">
        <v>0</v>
      </c>
      <c r="F40" s="14">
        <f t="shared" si="2"/>
        <v>0</v>
      </c>
      <c r="G40" s="26">
        <f t="shared" si="3"/>
        <v>274.05</v>
      </c>
      <c r="I40" s="28"/>
      <c r="J40" s="29"/>
      <c r="L40" s="30"/>
    </row>
    <row r="41" spans="1:12" s="27" customFormat="1" ht="18.75" customHeight="1" x14ac:dyDescent="0.35">
      <c r="A41" s="18" t="s">
        <v>63</v>
      </c>
      <c r="B41" s="7" t="s">
        <v>3</v>
      </c>
      <c r="C41" s="9">
        <v>6</v>
      </c>
      <c r="D41" s="10">
        <f t="shared" si="0"/>
        <v>0.59113300492610843</v>
      </c>
      <c r="E41" s="11">
        <v>0</v>
      </c>
      <c r="F41" s="14">
        <f t="shared" si="2"/>
        <v>0</v>
      </c>
      <c r="G41" s="26">
        <f t="shared" si="3"/>
        <v>234.89999999999998</v>
      </c>
      <c r="I41" s="28"/>
      <c r="J41" s="29"/>
      <c r="L41" s="30"/>
    </row>
    <row r="42" spans="1:12" s="27" customFormat="1" ht="18.75" customHeight="1" x14ac:dyDescent="0.35">
      <c r="A42" s="18" t="s">
        <v>64</v>
      </c>
      <c r="B42" s="7" t="s">
        <v>65</v>
      </c>
      <c r="C42" s="9">
        <v>6</v>
      </c>
      <c r="D42" s="10">
        <f t="shared" si="0"/>
        <v>0.59113300492610843</v>
      </c>
      <c r="E42" s="11">
        <v>0</v>
      </c>
      <c r="F42" s="14">
        <f t="shared" si="2"/>
        <v>0</v>
      </c>
      <c r="G42" s="26">
        <f t="shared" si="3"/>
        <v>234.89999999999998</v>
      </c>
      <c r="I42" s="28"/>
      <c r="J42" s="29"/>
      <c r="L42" s="30"/>
    </row>
    <row r="43" spans="1:12" s="27" customFormat="1" ht="18.75" customHeight="1" x14ac:dyDescent="0.35">
      <c r="A43" s="18" t="s">
        <v>66</v>
      </c>
      <c r="B43" s="7" t="s">
        <v>4</v>
      </c>
      <c r="C43" s="9">
        <v>6</v>
      </c>
      <c r="D43" s="10">
        <f t="shared" si="0"/>
        <v>0.59113300492610843</v>
      </c>
      <c r="E43" s="11">
        <v>0</v>
      </c>
      <c r="F43" s="14">
        <f t="shared" si="2"/>
        <v>0</v>
      </c>
      <c r="G43" s="26">
        <f t="shared" si="3"/>
        <v>234.89999999999998</v>
      </c>
      <c r="I43" s="28"/>
      <c r="J43" s="29"/>
      <c r="L43" s="30"/>
    </row>
    <row r="44" spans="1:12" s="27" customFormat="1" ht="18.75" customHeight="1" x14ac:dyDescent="0.35">
      <c r="A44" s="18" t="s">
        <v>67</v>
      </c>
      <c r="B44" s="7" t="s">
        <v>44</v>
      </c>
      <c r="C44" s="9">
        <v>6</v>
      </c>
      <c r="D44" s="10">
        <f t="shared" si="0"/>
        <v>0.59113300492610843</v>
      </c>
      <c r="E44" s="11">
        <v>0</v>
      </c>
      <c r="F44" s="14">
        <f t="shared" si="2"/>
        <v>0</v>
      </c>
      <c r="G44" s="26">
        <f t="shared" si="3"/>
        <v>234.89999999999998</v>
      </c>
      <c r="I44" s="28"/>
      <c r="J44" s="29"/>
      <c r="L44" s="30"/>
    </row>
    <row r="45" spans="1:12" s="27" customFormat="1" ht="18.75" customHeight="1" x14ac:dyDescent="0.35">
      <c r="A45" s="18" t="s">
        <v>68</v>
      </c>
      <c r="B45" s="7" t="s">
        <v>69</v>
      </c>
      <c r="C45" s="9">
        <v>6</v>
      </c>
      <c r="D45" s="10">
        <f t="shared" si="0"/>
        <v>0.59113300492610843</v>
      </c>
      <c r="E45" s="11">
        <v>0</v>
      </c>
      <c r="F45" s="14">
        <f t="shared" si="2"/>
        <v>0</v>
      </c>
      <c r="G45" s="26">
        <f t="shared" si="3"/>
        <v>234.89999999999998</v>
      </c>
      <c r="I45" s="28"/>
      <c r="J45" s="29"/>
      <c r="L45" s="30"/>
    </row>
    <row r="46" spans="1:12" s="27" customFormat="1" ht="18.75" customHeight="1" x14ac:dyDescent="0.35">
      <c r="A46" s="25" t="s">
        <v>70</v>
      </c>
      <c r="B46" s="7" t="s">
        <v>11</v>
      </c>
      <c r="C46" s="9">
        <v>6</v>
      </c>
      <c r="D46" s="10">
        <f t="shared" si="0"/>
        <v>0.59113300492610843</v>
      </c>
      <c r="E46" s="11">
        <v>1</v>
      </c>
      <c r="F46" s="14">
        <f t="shared" si="2"/>
        <v>1.1494252873563218</v>
      </c>
      <c r="G46" s="26">
        <f t="shared" si="3"/>
        <v>234.89999999999998</v>
      </c>
      <c r="I46" s="28"/>
      <c r="J46" s="29"/>
      <c r="L46" s="30"/>
    </row>
    <row r="47" spans="1:12" s="27" customFormat="1" ht="18.75" customHeight="1" x14ac:dyDescent="0.35">
      <c r="A47" s="25" t="s">
        <v>71</v>
      </c>
      <c r="B47" s="7" t="s">
        <v>0</v>
      </c>
      <c r="C47" s="9">
        <v>5</v>
      </c>
      <c r="D47" s="10">
        <f t="shared" si="0"/>
        <v>0.49261083743842365</v>
      </c>
      <c r="E47" s="11">
        <v>1</v>
      </c>
      <c r="F47" s="14">
        <f t="shared" si="2"/>
        <v>1.1494252873563218</v>
      </c>
      <c r="G47" s="26">
        <f t="shared" si="3"/>
        <v>195.75</v>
      </c>
      <c r="I47" s="28"/>
      <c r="J47" s="29"/>
      <c r="L47" s="30"/>
    </row>
    <row r="48" spans="1:12" s="27" customFormat="1" ht="18.75" customHeight="1" x14ac:dyDescent="0.35">
      <c r="A48" s="18" t="s">
        <v>72</v>
      </c>
      <c r="B48" s="7" t="s">
        <v>18</v>
      </c>
      <c r="C48" s="9">
        <v>5</v>
      </c>
      <c r="D48" s="10">
        <f t="shared" si="0"/>
        <v>0.49261083743842365</v>
      </c>
      <c r="E48" s="11">
        <v>0</v>
      </c>
      <c r="F48" s="14">
        <f t="shared" si="2"/>
        <v>0</v>
      </c>
      <c r="G48" s="26">
        <f t="shared" si="3"/>
        <v>195.75</v>
      </c>
      <c r="I48" s="28"/>
      <c r="J48" s="29"/>
      <c r="L48" s="30"/>
    </row>
    <row r="49" spans="1:12" s="27" customFormat="1" ht="18.75" customHeight="1" x14ac:dyDescent="0.35">
      <c r="A49" s="18" t="s">
        <v>73</v>
      </c>
      <c r="B49" s="7" t="s">
        <v>7</v>
      </c>
      <c r="C49" s="9">
        <v>5</v>
      </c>
      <c r="D49" s="10">
        <f t="shared" si="0"/>
        <v>0.49261083743842365</v>
      </c>
      <c r="E49" s="11">
        <v>0</v>
      </c>
      <c r="F49" s="14">
        <f t="shared" si="2"/>
        <v>0</v>
      </c>
      <c r="G49" s="26">
        <f t="shared" si="3"/>
        <v>195.75</v>
      </c>
      <c r="I49" s="28"/>
      <c r="J49" s="29"/>
      <c r="L49" s="30"/>
    </row>
    <row r="50" spans="1:12" s="27" customFormat="1" ht="18.75" customHeight="1" x14ac:dyDescent="0.35">
      <c r="A50" s="18" t="s">
        <v>74</v>
      </c>
      <c r="B50" s="7" t="s">
        <v>53</v>
      </c>
      <c r="C50" s="9">
        <v>5</v>
      </c>
      <c r="D50" s="10">
        <f t="shared" si="0"/>
        <v>0.49261083743842365</v>
      </c>
      <c r="E50" s="11">
        <v>0</v>
      </c>
      <c r="F50" s="14">
        <f t="shared" si="2"/>
        <v>0</v>
      </c>
      <c r="G50" s="26">
        <f t="shared" si="3"/>
        <v>195.75</v>
      </c>
      <c r="I50" s="28"/>
      <c r="J50" s="29"/>
      <c r="L50" s="30"/>
    </row>
    <row r="51" spans="1:12" s="27" customFormat="1" ht="18.75" customHeight="1" x14ac:dyDescent="0.35">
      <c r="A51" s="25" t="s">
        <v>75</v>
      </c>
      <c r="B51" s="7" t="s">
        <v>10</v>
      </c>
      <c r="C51" s="9">
        <v>5</v>
      </c>
      <c r="D51" s="10">
        <f t="shared" si="0"/>
        <v>0.49261083743842365</v>
      </c>
      <c r="E51" s="11">
        <v>1</v>
      </c>
      <c r="F51" s="14">
        <f t="shared" si="2"/>
        <v>1.1494252873563218</v>
      </c>
      <c r="G51" s="26">
        <f t="shared" si="3"/>
        <v>195.75</v>
      </c>
      <c r="I51" s="28"/>
      <c r="J51" s="29"/>
      <c r="L51" s="30"/>
    </row>
    <row r="52" spans="1:12" s="27" customFormat="1" ht="18.75" customHeight="1" x14ac:dyDescent="0.35">
      <c r="A52" s="18" t="s">
        <v>76</v>
      </c>
      <c r="B52" s="7" t="s">
        <v>77</v>
      </c>
      <c r="C52" s="9">
        <v>5</v>
      </c>
      <c r="D52" s="10">
        <f t="shared" si="0"/>
        <v>0.49261083743842365</v>
      </c>
      <c r="E52" s="11">
        <v>0</v>
      </c>
      <c r="F52" s="14">
        <f t="shared" si="2"/>
        <v>0</v>
      </c>
      <c r="G52" s="26">
        <f t="shared" si="3"/>
        <v>195.75</v>
      </c>
      <c r="I52" s="28"/>
      <c r="J52" s="29"/>
      <c r="L52" s="30"/>
    </row>
    <row r="53" spans="1:12" s="27" customFormat="1" ht="18.75" customHeight="1" x14ac:dyDescent="0.35">
      <c r="A53" s="18" t="s">
        <v>78</v>
      </c>
      <c r="B53" s="7" t="s">
        <v>10</v>
      </c>
      <c r="C53" s="9">
        <v>5</v>
      </c>
      <c r="D53" s="10">
        <f t="shared" si="0"/>
        <v>0.49261083743842365</v>
      </c>
      <c r="E53" s="11">
        <v>0</v>
      </c>
      <c r="F53" s="14">
        <f t="shared" si="2"/>
        <v>0</v>
      </c>
      <c r="G53" s="26">
        <f t="shared" si="3"/>
        <v>195.75</v>
      </c>
      <c r="I53" s="28"/>
      <c r="J53" s="29"/>
      <c r="L53" s="30"/>
    </row>
    <row r="54" spans="1:12" s="27" customFormat="1" ht="18.75" customHeight="1" x14ac:dyDescent="0.35">
      <c r="A54" s="18" t="s">
        <v>79</v>
      </c>
      <c r="B54" s="7" t="s">
        <v>80</v>
      </c>
      <c r="C54" s="9">
        <v>5</v>
      </c>
      <c r="D54" s="10">
        <f t="shared" si="0"/>
        <v>0.49261083743842365</v>
      </c>
      <c r="E54" s="11">
        <v>0</v>
      </c>
      <c r="F54" s="14">
        <f t="shared" si="2"/>
        <v>0</v>
      </c>
      <c r="G54" s="26">
        <f t="shared" si="3"/>
        <v>195.75</v>
      </c>
      <c r="I54" s="28"/>
      <c r="J54" s="29"/>
      <c r="L54" s="30"/>
    </row>
    <row r="55" spans="1:12" s="27" customFormat="1" ht="18.75" customHeight="1" x14ac:dyDescent="0.35">
      <c r="A55" s="18" t="s">
        <v>81</v>
      </c>
      <c r="B55" s="7" t="s">
        <v>82</v>
      </c>
      <c r="C55" s="9">
        <v>5</v>
      </c>
      <c r="D55" s="10">
        <f t="shared" si="0"/>
        <v>0.49261083743842365</v>
      </c>
      <c r="E55" s="11">
        <v>0</v>
      </c>
      <c r="F55" s="14">
        <f t="shared" si="2"/>
        <v>0</v>
      </c>
      <c r="G55" s="26">
        <f t="shared" si="3"/>
        <v>195.75</v>
      </c>
      <c r="I55" s="28"/>
      <c r="J55" s="29"/>
      <c r="L55" s="30"/>
    </row>
    <row r="56" spans="1:12" s="27" customFormat="1" ht="18.75" customHeight="1" x14ac:dyDescent="0.35">
      <c r="A56" s="18" t="s">
        <v>83</v>
      </c>
      <c r="B56" s="7" t="s">
        <v>84</v>
      </c>
      <c r="C56" s="9">
        <v>5</v>
      </c>
      <c r="D56" s="10">
        <f t="shared" si="0"/>
        <v>0.49261083743842365</v>
      </c>
      <c r="E56" s="11">
        <v>0</v>
      </c>
      <c r="F56" s="14">
        <f t="shared" si="2"/>
        <v>0</v>
      </c>
      <c r="G56" s="26">
        <f t="shared" si="3"/>
        <v>195.75</v>
      </c>
      <c r="I56" s="28"/>
      <c r="J56" s="29"/>
      <c r="L56" s="30"/>
    </row>
    <row r="57" spans="1:12" s="27" customFormat="1" ht="18.75" customHeight="1" x14ac:dyDescent="0.35">
      <c r="A57" s="18" t="s">
        <v>85</v>
      </c>
      <c r="B57" s="7" t="s">
        <v>44</v>
      </c>
      <c r="C57" s="9">
        <v>4</v>
      </c>
      <c r="D57" s="10">
        <f t="shared" si="0"/>
        <v>0.39408866995073893</v>
      </c>
      <c r="E57" s="11">
        <v>0</v>
      </c>
      <c r="F57" s="14">
        <f t="shared" si="2"/>
        <v>0</v>
      </c>
      <c r="G57" s="26">
        <f t="shared" si="3"/>
        <v>156.6</v>
      </c>
      <c r="I57" s="28"/>
      <c r="J57" s="29"/>
      <c r="L57" s="30"/>
    </row>
    <row r="58" spans="1:12" s="27" customFormat="1" ht="18.75" customHeight="1" x14ac:dyDescent="0.35">
      <c r="A58" s="18" t="s">
        <v>86</v>
      </c>
      <c r="B58" s="7" t="s">
        <v>53</v>
      </c>
      <c r="C58" s="9">
        <v>4</v>
      </c>
      <c r="D58" s="10">
        <f t="shared" si="0"/>
        <v>0.39408866995073893</v>
      </c>
      <c r="E58" s="11">
        <v>0</v>
      </c>
      <c r="F58" s="14">
        <f t="shared" si="2"/>
        <v>0</v>
      </c>
      <c r="G58" s="26">
        <f t="shared" si="3"/>
        <v>156.6</v>
      </c>
      <c r="I58" s="28"/>
      <c r="J58" s="29"/>
      <c r="L58" s="30"/>
    </row>
    <row r="59" spans="1:12" s="27" customFormat="1" ht="18.75" customHeight="1" x14ac:dyDescent="0.35">
      <c r="A59" s="25" t="s">
        <v>87</v>
      </c>
      <c r="B59" s="7" t="s">
        <v>5</v>
      </c>
      <c r="C59" s="9">
        <v>4</v>
      </c>
      <c r="D59" s="10">
        <f t="shared" si="0"/>
        <v>0.39408866995073893</v>
      </c>
      <c r="E59" s="11">
        <v>1</v>
      </c>
      <c r="F59" s="14">
        <f t="shared" si="2"/>
        <v>1.1494252873563218</v>
      </c>
      <c r="G59" s="26">
        <f t="shared" si="3"/>
        <v>156.6</v>
      </c>
      <c r="I59" s="28"/>
      <c r="J59" s="29"/>
      <c r="L59" s="30"/>
    </row>
    <row r="60" spans="1:12" s="27" customFormat="1" ht="18.75" customHeight="1" x14ac:dyDescent="0.35">
      <c r="A60" s="18" t="s">
        <v>88</v>
      </c>
      <c r="B60" s="7" t="s">
        <v>61</v>
      </c>
      <c r="C60" s="9">
        <v>4</v>
      </c>
      <c r="D60" s="10">
        <f t="shared" si="0"/>
        <v>0.39408866995073893</v>
      </c>
      <c r="E60" s="11">
        <v>0</v>
      </c>
      <c r="F60" s="14">
        <f t="shared" si="2"/>
        <v>0</v>
      </c>
      <c r="G60" s="26">
        <f t="shared" si="3"/>
        <v>156.6</v>
      </c>
      <c r="I60" s="28"/>
      <c r="J60" s="29"/>
      <c r="L60" s="30"/>
    </row>
    <row r="61" spans="1:12" s="27" customFormat="1" ht="18.75" customHeight="1" x14ac:dyDescent="0.35">
      <c r="A61" s="18" t="s">
        <v>89</v>
      </c>
      <c r="B61" s="7" t="s">
        <v>84</v>
      </c>
      <c r="C61" s="9">
        <v>3</v>
      </c>
      <c r="D61" s="10">
        <f t="shared" si="0"/>
        <v>0.29556650246305421</v>
      </c>
      <c r="E61" s="11">
        <v>0</v>
      </c>
      <c r="F61" s="14">
        <f t="shared" si="2"/>
        <v>0</v>
      </c>
      <c r="G61" s="26">
        <f t="shared" si="3"/>
        <v>117.44999999999999</v>
      </c>
      <c r="I61" s="28"/>
      <c r="J61" s="29"/>
      <c r="L61" s="30"/>
    </row>
    <row r="62" spans="1:12" s="27" customFormat="1" ht="18.75" customHeight="1" x14ac:dyDescent="0.35">
      <c r="A62" s="18" t="s">
        <v>90</v>
      </c>
      <c r="B62" s="7" t="s">
        <v>91</v>
      </c>
      <c r="C62" s="9">
        <v>3</v>
      </c>
      <c r="D62" s="10">
        <f t="shared" si="0"/>
        <v>0.29556650246305421</v>
      </c>
      <c r="E62" s="11">
        <v>0</v>
      </c>
      <c r="F62" s="14">
        <f t="shared" si="2"/>
        <v>0</v>
      </c>
      <c r="G62" s="26">
        <f t="shared" si="3"/>
        <v>117.44999999999999</v>
      </c>
      <c r="I62" s="28"/>
      <c r="J62" s="29"/>
      <c r="L62" s="30"/>
    </row>
    <row r="63" spans="1:12" s="27" customFormat="1" ht="18.75" customHeight="1" x14ac:dyDescent="0.35">
      <c r="A63" s="25" t="s">
        <v>92</v>
      </c>
      <c r="B63" s="7" t="s">
        <v>3</v>
      </c>
      <c r="C63" s="9">
        <v>3</v>
      </c>
      <c r="D63" s="10">
        <f t="shared" si="0"/>
        <v>0.29556650246305421</v>
      </c>
      <c r="E63" s="11">
        <v>1</v>
      </c>
      <c r="F63" s="14">
        <f t="shared" si="2"/>
        <v>1.1494252873563218</v>
      </c>
      <c r="G63" s="26">
        <f t="shared" si="3"/>
        <v>117.44999999999999</v>
      </c>
      <c r="I63" s="28"/>
      <c r="J63" s="29"/>
      <c r="L63" s="30"/>
    </row>
    <row r="64" spans="1:12" s="27" customFormat="1" ht="18.75" customHeight="1" x14ac:dyDescent="0.35">
      <c r="A64" s="18" t="s">
        <v>93</v>
      </c>
      <c r="B64" s="7" t="s">
        <v>7</v>
      </c>
      <c r="C64" s="9">
        <v>3</v>
      </c>
      <c r="D64" s="10">
        <f t="shared" si="0"/>
        <v>0.29556650246305421</v>
      </c>
      <c r="E64" s="11">
        <v>0</v>
      </c>
      <c r="F64" s="14">
        <f t="shared" si="2"/>
        <v>0</v>
      </c>
      <c r="G64" s="26">
        <f t="shared" si="3"/>
        <v>117.44999999999999</v>
      </c>
      <c r="I64" s="28"/>
      <c r="J64" s="29"/>
      <c r="L64" s="30"/>
    </row>
    <row r="65" spans="1:12" s="27" customFormat="1" ht="18.75" customHeight="1" x14ac:dyDescent="0.35">
      <c r="A65" s="18" t="s">
        <v>94</v>
      </c>
      <c r="B65" s="7" t="s">
        <v>77</v>
      </c>
      <c r="C65" s="9">
        <v>3</v>
      </c>
      <c r="D65" s="10">
        <f t="shared" si="0"/>
        <v>0.29556650246305421</v>
      </c>
      <c r="E65" s="11">
        <v>0</v>
      </c>
      <c r="F65" s="14">
        <f t="shared" si="2"/>
        <v>0</v>
      </c>
      <c r="G65" s="26">
        <f t="shared" si="3"/>
        <v>117.44999999999999</v>
      </c>
      <c r="I65" s="28"/>
      <c r="J65" s="29"/>
      <c r="L65" s="30"/>
    </row>
    <row r="66" spans="1:12" s="27" customFormat="1" ht="18.75" customHeight="1" x14ac:dyDescent="0.35">
      <c r="A66" s="18" t="s">
        <v>95</v>
      </c>
      <c r="B66" s="7" t="s">
        <v>84</v>
      </c>
      <c r="C66" s="9">
        <v>3</v>
      </c>
      <c r="D66" s="10">
        <f t="shared" si="0"/>
        <v>0.29556650246305421</v>
      </c>
      <c r="E66" s="11">
        <v>0</v>
      </c>
      <c r="F66" s="14">
        <f t="shared" si="2"/>
        <v>0</v>
      </c>
      <c r="G66" s="26">
        <f t="shared" si="3"/>
        <v>117.44999999999999</v>
      </c>
      <c r="I66" s="28"/>
      <c r="J66" s="29"/>
      <c r="L66" s="30"/>
    </row>
    <row r="67" spans="1:12" s="27" customFormat="1" ht="18.75" customHeight="1" x14ac:dyDescent="0.35">
      <c r="A67" s="18" t="s">
        <v>96</v>
      </c>
      <c r="B67" s="7" t="s">
        <v>13</v>
      </c>
      <c r="C67" s="9">
        <v>3</v>
      </c>
      <c r="D67" s="10">
        <f t="shared" si="0"/>
        <v>0.29556650246305421</v>
      </c>
      <c r="E67" s="11">
        <v>0</v>
      </c>
      <c r="F67" s="14">
        <f t="shared" si="2"/>
        <v>0</v>
      </c>
      <c r="G67" s="26">
        <f t="shared" si="3"/>
        <v>117.44999999999999</v>
      </c>
      <c r="I67" s="28"/>
      <c r="J67" s="29"/>
      <c r="L67" s="30"/>
    </row>
    <row r="68" spans="1:12" s="27" customFormat="1" ht="18.75" customHeight="1" x14ac:dyDescent="0.35">
      <c r="A68" s="18" t="s">
        <v>97</v>
      </c>
      <c r="B68" s="7" t="s">
        <v>69</v>
      </c>
      <c r="C68" s="9">
        <v>3</v>
      </c>
      <c r="D68" s="10">
        <f t="shared" si="0"/>
        <v>0.29556650246305421</v>
      </c>
      <c r="E68" s="11">
        <v>0</v>
      </c>
      <c r="F68" s="14">
        <f t="shared" si="2"/>
        <v>0</v>
      </c>
      <c r="G68" s="26">
        <f t="shared" si="3"/>
        <v>117.44999999999999</v>
      </c>
      <c r="I68" s="28"/>
      <c r="J68" s="29"/>
      <c r="L68" s="30"/>
    </row>
    <row r="69" spans="1:12" s="27" customFormat="1" ht="18.75" customHeight="1" x14ac:dyDescent="0.35">
      <c r="A69" s="18" t="s">
        <v>98</v>
      </c>
      <c r="B69" s="7" t="s">
        <v>37</v>
      </c>
      <c r="C69" s="9">
        <v>3</v>
      </c>
      <c r="D69" s="10">
        <f t="shared" ref="D69:D97" si="4">C69*100/$C$98</f>
        <v>0.29556650246305421</v>
      </c>
      <c r="E69" s="11">
        <v>0</v>
      </c>
      <c r="F69" s="14">
        <f t="shared" si="2"/>
        <v>0</v>
      </c>
      <c r="G69" s="26">
        <f t="shared" ref="G69:G97" si="5">C69*39.15</f>
        <v>117.44999999999999</v>
      </c>
      <c r="I69" s="28"/>
      <c r="J69" s="29"/>
      <c r="L69" s="30"/>
    </row>
    <row r="70" spans="1:12" s="27" customFormat="1" ht="18.75" customHeight="1" x14ac:dyDescent="0.35">
      <c r="A70" s="18" t="s">
        <v>99</v>
      </c>
      <c r="B70" s="7" t="s">
        <v>100</v>
      </c>
      <c r="C70" s="9">
        <v>3</v>
      </c>
      <c r="D70" s="10">
        <f t="shared" si="4"/>
        <v>0.29556650246305421</v>
      </c>
      <c r="E70" s="11">
        <v>0</v>
      </c>
      <c r="F70" s="14">
        <f t="shared" ref="F70:F97" si="6">E70*100/87</f>
        <v>0</v>
      </c>
      <c r="G70" s="26">
        <f t="shared" si="5"/>
        <v>117.44999999999999</v>
      </c>
      <c r="I70" s="28"/>
      <c r="J70" s="29"/>
      <c r="L70" s="30"/>
    </row>
    <row r="71" spans="1:12" s="27" customFormat="1" ht="18.75" customHeight="1" x14ac:dyDescent="0.35">
      <c r="A71" s="18" t="s">
        <v>101</v>
      </c>
      <c r="B71" s="7" t="s">
        <v>4</v>
      </c>
      <c r="C71" s="9">
        <v>2</v>
      </c>
      <c r="D71" s="10">
        <f t="shared" si="4"/>
        <v>0.19704433497536947</v>
      </c>
      <c r="E71" s="11">
        <v>0</v>
      </c>
      <c r="F71" s="14">
        <f t="shared" si="6"/>
        <v>0</v>
      </c>
      <c r="G71" s="26">
        <f t="shared" si="5"/>
        <v>78.3</v>
      </c>
      <c r="I71" s="28"/>
      <c r="J71" s="29"/>
      <c r="L71" s="30"/>
    </row>
    <row r="72" spans="1:12" s="27" customFormat="1" ht="18.75" customHeight="1" x14ac:dyDescent="0.35">
      <c r="A72" s="18" t="s">
        <v>102</v>
      </c>
      <c r="B72" s="7" t="s">
        <v>3</v>
      </c>
      <c r="C72" s="9">
        <v>2</v>
      </c>
      <c r="D72" s="10">
        <f t="shared" si="4"/>
        <v>0.19704433497536947</v>
      </c>
      <c r="E72" s="11">
        <v>0</v>
      </c>
      <c r="F72" s="14">
        <f t="shared" si="6"/>
        <v>0</v>
      </c>
      <c r="G72" s="26">
        <f t="shared" si="5"/>
        <v>78.3</v>
      </c>
      <c r="I72" s="28"/>
      <c r="J72" s="29"/>
      <c r="L72" s="30"/>
    </row>
    <row r="73" spans="1:12" s="27" customFormat="1" ht="18.75" customHeight="1" x14ac:dyDescent="0.35">
      <c r="A73" s="18" t="s">
        <v>103</v>
      </c>
      <c r="B73" s="7" t="s">
        <v>3</v>
      </c>
      <c r="C73" s="9">
        <v>2</v>
      </c>
      <c r="D73" s="10">
        <f t="shared" si="4"/>
        <v>0.19704433497536947</v>
      </c>
      <c r="E73" s="11">
        <v>0</v>
      </c>
      <c r="F73" s="14">
        <f t="shared" si="6"/>
        <v>0</v>
      </c>
      <c r="G73" s="26">
        <f t="shared" si="5"/>
        <v>78.3</v>
      </c>
      <c r="I73" s="28"/>
      <c r="J73" s="29"/>
      <c r="L73" s="30"/>
    </row>
    <row r="74" spans="1:12" s="27" customFormat="1" ht="18.75" customHeight="1" x14ac:dyDescent="0.35">
      <c r="A74" s="18" t="s">
        <v>104</v>
      </c>
      <c r="B74" s="7" t="s">
        <v>33</v>
      </c>
      <c r="C74" s="9">
        <v>2</v>
      </c>
      <c r="D74" s="10">
        <f t="shared" si="4"/>
        <v>0.19704433497536947</v>
      </c>
      <c r="E74" s="11">
        <v>0</v>
      </c>
      <c r="F74" s="14">
        <f t="shared" si="6"/>
        <v>0</v>
      </c>
      <c r="G74" s="26">
        <f t="shared" si="5"/>
        <v>78.3</v>
      </c>
      <c r="I74" s="28"/>
      <c r="J74" s="29"/>
      <c r="L74" s="30"/>
    </row>
    <row r="75" spans="1:12" s="27" customFormat="1" ht="18.75" customHeight="1" x14ac:dyDescent="0.35">
      <c r="A75" s="18" t="s">
        <v>105</v>
      </c>
      <c r="B75" s="7" t="s">
        <v>33</v>
      </c>
      <c r="C75" s="9">
        <v>2</v>
      </c>
      <c r="D75" s="10">
        <f t="shared" si="4"/>
        <v>0.19704433497536947</v>
      </c>
      <c r="E75" s="11">
        <v>0</v>
      </c>
      <c r="F75" s="14">
        <f t="shared" si="6"/>
        <v>0</v>
      </c>
      <c r="G75" s="26">
        <f t="shared" si="5"/>
        <v>78.3</v>
      </c>
      <c r="I75" s="28"/>
      <c r="J75" s="29"/>
      <c r="L75" s="30"/>
    </row>
    <row r="76" spans="1:12" s="27" customFormat="1" ht="18.75" customHeight="1" x14ac:dyDescent="0.35">
      <c r="A76" s="18" t="s">
        <v>106</v>
      </c>
      <c r="B76" s="7" t="s">
        <v>12</v>
      </c>
      <c r="C76" s="9">
        <v>2</v>
      </c>
      <c r="D76" s="10">
        <f t="shared" si="4"/>
        <v>0.19704433497536947</v>
      </c>
      <c r="E76" s="11">
        <v>0</v>
      </c>
      <c r="F76" s="14">
        <f t="shared" si="6"/>
        <v>0</v>
      </c>
      <c r="G76" s="26">
        <f t="shared" si="5"/>
        <v>78.3</v>
      </c>
      <c r="I76" s="28"/>
      <c r="J76" s="29"/>
      <c r="L76" s="30"/>
    </row>
    <row r="77" spans="1:12" s="27" customFormat="1" ht="18.75" customHeight="1" x14ac:dyDescent="0.35">
      <c r="A77" s="18" t="s">
        <v>107</v>
      </c>
      <c r="B77" s="7" t="s">
        <v>108</v>
      </c>
      <c r="C77" s="9">
        <v>2</v>
      </c>
      <c r="D77" s="10">
        <f t="shared" si="4"/>
        <v>0.19704433497536947</v>
      </c>
      <c r="E77" s="11">
        <v>0</v>
      </c>
      <c r="F77" s="14">
        <f t="shared" si="6"/>
        <v>0</v>
      </c>
      <c r="G77" s="26">
        <f t="shared" si="5"/>
        <v>78.3</v>
      </c>
      <c r="I77" s="28"/>
      <c r="J77" s="29"/>
      <c r="L77" s="30"/>
    </row>
    <row r="78" spans="1:12" s="27" customFormat="1" ht="18.75" customHeight="1" x14ac:dyDescent="0.35">
      <c r="A78" s="25" t="s">
        <v>109</v>
      </c>
      <c r="B78" s="7" t="s">
        <v>4</v>
      </c>
      <c r="C78" s="9">
        <v>2</v>
      </c>
      <c r="D78" s="10">
        <f t="shared" si="4"/>
        <v>0.19704433497536947</v>
      </c>
      <c r="E78" s="11">
        <v>2</v>
      </c>
      <c r="F78" s="14">
        <f t="shared" si="6"/>
        <v>2.2988505747126435</v>
      </c>
      <c r="G78" s="26">
        <f t="shared" si="5"/>
        <v>78.3</v>
      </c>
      <c r="I78" s="28"/>
      <c r="J78" s="29"/>
      <c r="L78" s="30"/>
    </row>
    <row r="79" spans="1:12" s="27" customFormat="1" ht="18.75" customHeight="1" x14ac:dyDescent="0.35">
      <c r="A79" s="18" t="s">
        <v>110</v>
      </c>
      <c r="B79" s="7" t="s">
        <v>1</v>
      </c>
      <c r="C79" s="9">
        <v>2</v>
      </c>
      <c r="D79" s="10">
        <f t="shared" si="4"/>
        <v>0.19704433497536947</v>
      </c>
      <c r="E79" s="11">
        <v>0</v>
      </c>
      <c r="F79" s="14">
        <f t="shared" si="6"/>
        <v>0</v>
      </c>
      <c r="G79" s="26">
        <f t="shared" si="5"/>
        <v>78.3</v>
      </c>
      <c r="I79" s="28"/>
      <c r="J79" s="29"/>
      <c r="L79" s="30"/>
    </row>
    <row r="80" spans="1:12" s="27" customFormat="1" ht="18.75" customHeight="1" x14ac:dyDescent="0.35">
      <c r="A80" s="20" t="s">
        <v>111</v>
      </c>
      <c r="B80" s="7" t="s">
        <v>13</v>
      </c>
      <c r="C80" s="21">
        <v>2</v>
      </c>
      <c r="D80" s="10">
        <f t="shared" si="4"/>
        <v>0.19704433497536947</v>
      </c>
      <c r="E80" s="11">
        <v>0</v>
      </c>
      <c r="F80" s="14">
        <f t="shared" si="6"/>
        <v>0</v>
      </c>
      <c r="G80" s="26">
        <f t="shared" si="5"/>
        <v>78.3</v>
      </c>
      <c r="I80" s="28"/>
      <c r="J80" s="29"/>
      <c r="L80" s="30"/>
    </row>
    <row r="81" spans="1:12" s="27" customFormat="1" ht="18.75" customHeight="1" x14ac:dyDescent="0.35">
      <c r="A81" s="20" t="s">
        <v>112</v>
      </c>
      <c r="B81" s="7" t="s">
        <v>18</v>
      </c>
      <c r="C81" s="21">
        <v>2</v>
      </c>
      <c r="D81" s="10">
        <f t="shared" si="4"/>
        <v>0.19704433497536947</v>
      </c>
      <c r="E81" s="11">
        <v>0</v>
      </c>
      <c r="F81" s="14">
        <f t="shared" si="6"/>
        <v>0</v>
      </c>
      <c r="G81" s="26">
        <f t="shared" si="5"/>
        <v>78.3</v>
      </c>
      <c r="I81" s="28"/>
      <c r="J81" s="29"/>
      <c r="L81" s="30"/>
    </row>
    <row r="82" spans="1:12" s="27" customFormat="1" ht="18.75" customHeight="1" x14ac:dyDescent="0.35">
      <c r="A82" s="20" t="s">
        <v>113</v>
      </c>
      <c r="B82" s="7" t="s">
        <v>114</v>
      </c>
      <c r="C82" s="21">
        <v>2</v>
      </c>
      <c r="D82" s="10">
        <f t="shared" si="4"/>
        <v>0.19704433497536947</v>
      </c>
      <c r="E82" s="11">
        <v>0</v>
      </c>
      <c r="F82" s="14">
        <f t="shared" si="6"/>
        <v>0</v>
      </c>
      <c r="G82" s="26">
        <f t="shared" si="5"/>
        <v>78.3</v>
      </c>
      <c r="I82" s="28"/>
      <c r="J82" s="29"/>
      <c r="L82" s="30"/>
    </row>
    <row r="83" spans="1:12" s="27" customFormat="1" ht="18.75" customHeight="1" x14ac:dyDescent="0.35">
      <c r="A83" s="20" t="s">
        <v>115</v>
      </c>
      <c r="B83" s="7" t="s">
        <v>53</v>
      </c>
      <c r="C83" s="21">
        <v>2</v>
      </c>
      <c r="D83" s="10">
        <f t="shared" si="4"/>
        <v>0.19704433497536947</v>
      </c>
      <c r="E83" s="11">
        <v>0</v>
      </c>
      <c r="F83" s="14">
        <f t="shared" si="6"/>
        <v>0</v>
      </c>
      <c r="G83" s="26">
        <f t="shared" si="5"/>
        <v>78.3</v>
      </c>
      <c r="I83" s="28"/>
      <c r="J83" s="29"/>
      <c r="L83" s="30"/>
    </row>
    <row r="84" spans="1:12" s="27" customFormat="1" ht="18.75" customHeight="1" x14ac:dyDescent="0.35">
      <c r="A84" s="20" t="s">
        <v>116</v>
      </c>
      <c r="B84" s="7" t="s">
        <v>57</v>
      </c>
      <c r="C84" s="21">
        <v>2</v>
      </c>
      <c r="D84" s="10">
        <f t="shared" si="4"/>
        <v>0.19704433497536947</v>
      </c>
      <c r="E84" s="11">
        <v>0</v>
      </c>
      <c r="F84" s="14">
        <f t="shared" si="6"/>
        <v>0</v>
      </c>
      <c r="G84" s="26">
        <f t="shared" si="5"/>
        <v>78.3</v>
      </c>
      <c r="I84" s="28"/>
      <c r="J84" s="29"/>
      <c r="L84" s="30"/>
    </row>
    <row r="85" spans="1:12" s="27" customFormat="1" ht="18.75" customHeight="1" x14ac:dyDescent="0.35">
      <c r="A85" s="20" t="s">
        <v>117</v>
      </c>
      <c r="B85" s="7" t="s">
        <v>5</v>
      </c>
      <c r="C85" s="21">
        <v>2</v>
      </c>
      <c r="D85" s="10">
        <f t="shared" si="4"/>
        <v>0.19704433497536947</v>
      </c>
      <c r="E85" s="11">
        <v>0</v>
      </c>
      <c r="F85" s="14">
        <f t="shared" si="6"/>
        <v>0</v>
      </c>
      <c r="G85" s="26">
        <f t="shared" si="5"/>
        <v>78.3</v>
      </c>
      <c r="I85" s="28"/>
      <c r="J85" s="29"/>
      <c r="L85" s="30"/>
    </row>
    <row r="86" spans="1:12" s="27" customFormat="1" ht="18.75" customHeight="1" x14ac:dyDescent="0.35">
      <c r="A86" s="20" t="s">
        <v>118</v>
      </c>
      <c r="B86" s="7" t="s">
        <v>55</v>
      </c>
      <c r="C86" s="21">
        <v>2</v>
      </c>
      <c r="D86" s="10">
        <f t="shared" si="4"/>
        <v>0.19704433497536947</v>
      </c>
      <c r="E86" s="11">
        <v>0</v>
      </c>
      <c r="F86" s="14">
        <f t="shared" si="6"/>
        <v>0</v>
      </c>
      <c r="G86" s="26">
        <f t="shared" si="5"/>
        <v>78.3</v>
      </c>
      <c r="I86" s="28"/>
      <c r="J86" s="29"/>
      <c r="L86" s="30"/>
    </row>
    <row r="87" spans="1:12" s="27" customFormat="1" ht="18.75" customHeight="1" x14ac:dyDescent="0.35">
      <c r="A87" s="20" t="s">
        <v>119</v>
      </c>
      <c r="B87" s="7" t="s">
        <v>6</v>
      </c>
      <c r="C87" s="21">
        <v>2</v>
      </c>
      <c r="D87" s="10">
        <f t="shared" si="4"/>
        <v>0.19704433497536947</v>
      </c>
      <c r="E87" s="11">
        <v>0</v>
      </c>
      <c r="F87" s="14">
        <f t="shared" si="6"/>
        <v>0</v>
      </c>
      <c r="G87" s="26">
        <f t="shared" si="5"/>
        <v>78.3</v>
      </c>
      <c r="I87" s="28"/>
      <c r="J87" s="29"/>
      <c r="L87" s="30"/>
    </row>
    <row r="88" spans="1:12" s="27" customFormat="1" ht="18.75" customHeight="1" x14ac:dyDescent="0.35">
      <c r="A88" s="20" t="s">
        <v>120</v>
      </c>
      <c r="B88" s="7" t="s">
        <v>33</v>
      </c>
      <c r="C88" s="21">
        <v>2</v>
      </c>
      <c r="D88" s="10">
        <f t="shared" si="4"/>
        <v>0.19704433497536947</v>
      </c>
      <c r="E88" s="11">
        <v>0</v>
      </c>
      <c r="F88" s="14">
        <f t="shared" si="6"/>
        <v>0</v>
      </c>
      <c r="G88" s="26">
        <f t="shared" si="5"/>
        <v>78.3</v>
      </c>
      <c r="I88" s="28"/>
      <c r="J88" s="29"/>
      <c r="L88" s="30"/>
    </row>
    <row r="89" spans="1:12" s="27" customFormat="1" ht="18.75" customHeight="1" x14ac:dyDescent="0.35">
      <c r="A89" s="20" t="s">
        <v>121</v>
      </c>
      <c r="B89" s="7" t="s">
        <v>33</v>
      </c>
      <c r="C89" s="21">
        <v>2</v>
      </c>
      <c r="D89" s="10">
        <f t="shared" si="4"/>
        <v>0.19704433497536947</v>
      </c>
      <c r="E89" s="11">
        <v>0</v>
      </c>
      <c r="F89" s="14">
        <f t="shared" si="6"/>
        <v>0</v>
      </c>
      <c r="G89" s="26">
        <f t="shared" si="5"/>
        <v>78.3</v>
      </c>
      <c r="I89" s="28"/>
      <c r="J89" s="29"/>
      <c r="L89" s="30"/>
    </row>
    <row r="90" spans="1:12" s="27" customFormat="1" ht="18.75" customHeight="1" x14ac:dyDescent="0.35">
      <c r="A90" s="20" t="s">
        <v>122</v>
      </c>
      <c r="B90" s="7" t="s">
        <v>10</v>
      </c>
      <c r="C90" s="21">
        <v>2</v>
      </c>
      <c r="D90" s="10">
        <f t="shared" si="4"/>
        <v>0.19704433497536947</v>
      </c>
      <c r="E90" s="11">
        <v>0</v>
      </c>
      <c r="F90" s="14">
        <f t="shared" si="6"/>
        <v>0</v>
      </c>
      <c r="G90" s="26">
        <f t="shared" si="5"/>
        <v>78.3</v>
      </c>
      <c r="I90" s="28"/>
      <c r="J90" s="29"/>
      <c r="L90" s="30"/>
    </row>
    <row r="91" spans="1:12" s="27" customFormat="1" ht="18.75" customHeight="1" x14ac:dyDescent="0.35">
      <c r="A91" s="21" t="s">
        <v>130</v>
      </c>
      <c r="B91" s="7" t="s">
        <v>123</v>
      </c>
      <c r="C91" s="21">
        <v>2</v>
      </c>
      <c r="D91" s="10">
        <f t="shared" si="4"/>
        <v>0.19704433497536947</v>
      </c>
      <c r="E91" s="11">
        <v>0</v>
      </c>
      <c r="F91" s="14">
        <f t="shared" si="6"/>
        <v>0</v>
      </c>
      <c r="G91" s="26">
        <f t="shared" si="5"/>
        <v>78.3</v>
      </c>
      <c r="I91" s="28"/>
      <c r="J91" s="29"/>
      <c r="L91" s="30"/>
    </row>
    <row r="92" spans="1:12" s="27" customFormat="1" ht="18.75" customHeight="1" x14ac:dyDescent="0.35">
      <c r="A92" s="21" t="s">
        <v>131</v>
      </c>
      <c r="B92" s="7" t="s">
        <v>123</v>
      </c>
      <c r="C92" s="21">
        <v>2</v>
      </c>
      <c r="D92" s="10">
        <f t="shared" si="4"/>
        <v>0.19704433497536947</v>
      </c>
      <c r="E92" s="11">
        <v>0</v>
      </c>
      <c r="F92" s="14">
        <f t="shared" si="6"/>
        <v>0</v>
      </c>
      <c r="G92" s="26">
        <f t="shared" si="5"/>
        <v>78.3</v>
      </c>
      <c r="I92" s="28"/>
      <c r="J92" s="29"/>
      <c r="L92" s="30"/>
    </row>
    <row r="93" spans="1:12" s="27" customFormat="1" ht="18.75" customHeight="1" x14ac:dyDescent="0.35">
      <c r="A93" s="25" t="s">
        <v>129</v>
      </c>
      <c r="B93" s="8" t="s">
        <v>0</v>
      </c>
      <c r="C93" s="21">
        <v>0</v>
      </c>
      <c r="D93" s="10">
        <f t="shared" si="4"/>
        <v>0</v>
      </c>
      <c r="E93" s="11">
        <v>1</v>
      </c>
      <c r="F93" s="14">
        <f t="shared" si="6"/>
        <v>1.1494252873563218</v>
      </c>
      <c r="G93" s="26">
        <f t="shared" si="5"/>
        <v>0</v>
      </c>
      <c r="L93" s="30"/>
    </row>
    <row r="94" spans="1:12" s="27" customFormat="1" ht="18.75" customHeight="1" x14ac:dyDescent="0.35">
      <c r="A94" s="25" t="s">
        <v>124</v>
      </c>
      <c r="B94" s="21" t="s">
        <v>7</v>
      </c>
      <c r="C94" s="21">
        <v>0</v>
      </c>
      <c r="D94" s="10">
        <f t="shared" si="4"/>
        <v>0</v>
      </c>
      <c r="E94" s="11">
        <v>2</v>
      </c>
      <c r="F94" s="14">
        <f t="shared" si="6"/>
        <v>2.2988505747126435</v>
      </c>
      <c r="G94" s="26">
        <f t="shared" si="5"/>
        <v>0</v>
      </c>
      <c r="L94" s="30"/>
    </row>
    <row r="95" spans="1:12" s="27" customFormat="1" ht="18.75" customHeight="1" x14ac:dyDescent="0.35">
      <c r="A95" s="25" t="s">
        <v>127</v>
      </c>
      <c r="B95" s="8" t="s">
        <v>12</v>
      </c>
      <c r="C95" s="21">
        <v>0</v>
      </c>
      <c r="D95" s="10">
        <f t="shared" si="4"/>
        <v>0</v>
      </c>
      <c r="E95" s="11">
        <v>1</v>
      </c>
      <c r="F95" s="14">
        <f t="shared" si="6"/>
        <v>1.1494252873563218</v>
      </c>
      <c r="G95" s="26">
        <f t="shared" si="5"/>
        <v>0</v>
      </c>
      <c r="L95" s="30"/>
    </row>
    <row r="96" spans="1:12" s="27" customFormat="1" ht="18.75" customHeight="1" x14ac:dyDescent="0.35">
      <c r="A96" s="25" t="s">
        <v>125</v>
      </c>
      <c r="B96" s="8" t="s">
        <v>9</v>
      </c>
      <c r="C96" s="21">
        <v>0</v>
      </c>
      <c r="D96" s="10">
        <f t="shared" si="4"/>
        <v>0</v>
      </c>
      <c r="E96" s="11">
        <v>1</v>
      </c>
      <c r="F96" s="14">
        <f t="shared" si="6"/>
        <v>1.1494252873563218</v>
      </c>
      <c r="G96" s="26">
        <f t="shared" si="5"/>
        <v>0</v>
      </c>
      <c r="L96" s="30"/>
    </row>
    <row r="97" spans="1:12" s="27" customFormat="1" ht="18.75" customHeight="1" x14ac:dyDescent="0.35">
      <c r="A97" s="31" t="s">
        <v>126</v>
      </c>
      <c r="B97" s="15" t="s">
        <v>13</v>
      </c>
      <c r="C97" s="32">
        <v>0</v>
      </c>
      <c r="D97" s="16">
        <f t="shared" si="4"/>
        <v>0</v>
      </c>
      <c r="E97" s="33">
        <v>1</v>
      </c>
      <c r="F97" s="17">
        <f t="shared" si="6"/>
        <v>1.1494252873563218</v>
      </c>
      <c r="G97" s="34">
        <f t="shared" si="5"/>
        <v>0</v>
      </c>
      <c r="L97" s="30"/>
    </row>
    <row r="98" spans="1:12" s="27" customFormat="1" ht="18.75" customHeight="1" x14ac:dyDescent="0.35">
      <c r="A98" s="35"/>
      <c r="B98" s="36"/>
      <c r="C98" s="36">
        <f>SUM(C5:C97)</f>
        <v>1015</v>
      </c>
      <c r="D98" s="37">
        <f>SUM(D5:D97)</f>
        <v>100.00000000000013</v>
      </c>
      <c r="E98" s="38">
        <f>SUM(E5:E97)</f>
        <v>87</v>
      </c>
      <c r="F98" s="37">
        <f>SUM(F5:F97)</f>
        <v>100.00000000000003</v>
      </c>
      <c r="G98" s="38">
        <f>SUM(G5:G97)</f>
        <v>39737.250000000036</v>
      </c>
      <c r="L98" s="30"/>
    </row>
    <row r="99" spans="1:12" x14ac:dyDescent="0.35">
      <c r="D99" s="6"/>
      <c r="E99" s="6"/>
      <c r="F99" s="6"/>
      <c r="G99" s="6"/>
    </row>
    <row r="100" spans="1:12" x14ac:dyDescent="0.35">
      <c r="D100" s="6"/>
      <c r="E100" s="6"/>
      <c r="F100" s="6"/>
      <c r="G100" s="6"/>
    </row>
    <row r="101" spans="1:12" x14ac:dyDescent="0.35">
      <c r="D101" s="6"/>
      <c r="E101" s="6"/>
      <c r="F101" s="6"/>
      <c r="G101" s="6"/>
    </row>
    <row r="102" spans="1:12" x14ac:dyDescent="0.35">
      <c r="D102" s="6"/>
      <c r="E102" s="6"/>
      <c r="F102" s="6"/>
      <c r="G102" s="6"/>
      <c r="H102" s="3"/>
    </row>
    <row r="103" spans="1:12" x14ac:dyDescent="0.35">
      <c r="D103" s="6"/>
      <c r="E103" s="6"/>
      <c r="F103" s="6"/>
      <c r="G103" s="6"/>
      <c r="H103" s="3"/>
    </row>
  </sheetData>
  <mergeCells count="2">
    <mergeCell ref="A1:G1"/>
    <mergeCell ref="A2:G2"/>
  </mergeCells>
  <pageMargins left="0.25" right="0.25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</dc:creator>
  <cp:lastModifiedBy>Heymann, Eckhard W.</cp:lastModifiedBy>
  <cp:lastPrinted>2022-03-11T08:49:20Z</cp:lastPrinted>
  <dcterms:created xsi:type="dcterms:W3CDTF">2019-10-13T01:16:45Z</dcterms:created>
  <dcterms:modified xsi:type="dcterms:W3CDTF">2022-06-27T07:21:50Z</dcterms:modified>
</cp:coreProperties>
</file>