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13_ncr:1_{E700CE16-546E-4C18-8F82-C837A79537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easing rate" sheetId="1" r:id="rId1"/>
    <sheet name="peel thickness and hardness" sheetId="2" r:id="rId2"/>
    <sheet name="enzyme activity" sheetId="3" r:id="rId3"/>
    <sheet name="gene expression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4" i="4" l="1"/>
  <c r="M74" i="4"/>
  <c r="L74" i="4"/>
  <c r="I74" i="4"/>
  <c r="H74" i="4"/>
  <c r="G74" i="4"/>
  <c r="D74" i="4"/>
  <c r="C74" i="4"/>
  <c r="B74" i="4"/>
  <c r="N73" i="4"/>
  <c r="M73" i="4"/>
  <c r="L73" i="4"/>
  <c r="I73" i="4"/>
  <c r="H73" i="4"/>
  <c r="G73" i="4"/>
  <c r="D73" i="4"/>
  <c r="C73" i="4"/>
  <c r="B73" i="4"/>
  <c r="N67" i="4"/>
  <c r="M67" i="4"/>
  <c r="L67" i="4"/>
  <c r="I67" i="4"/>
  <c r="H67" i="4"/>
  <c r="G67" i="4"/>
  <c r="D67" i="4"/>
  <c r="C67" i="4"/>
  <c r="B67" i="4"/>
  <c r="N66" i="4"/>
  <c r="M66" i="4"/>
  <c r="L66" i="4"/>
  <c r="I66" i="4"/>
  <c r="H66" i="4"/>
  <c r="G66" i="4"/>
  <c r="D66" i="4"/>
  <c r="C66" i="4"/>
  <c r="B66" i="4"/>
  <c r="N60" i="4"/>
  <c r="M60" i="4"/>
  <c r="L60" i="4"/>
  <c r="I60" i="4"/>
  <c r="H60" i="4"/>
  <c r="G60" i="4"/>
  <c r="D60" i="4"/>
  <c r="C60" i="4"/>
  <c r="B60" i="4"/>
  <c r="N59" i="4"/>
  <c r="M59" i="4"/>
  <c r="L59" i="4"/>
  <c r="I59" i="4"/>
  <c r="H59" i="4"/>
  <c r="G59" i="4"/>
  <c r="D59" i="4"/>
  <c r="C59" i="4"/>
  <c r="B59" i="4"/>
  <c r="N53" i="4"/>
  <c r="M53" i="4"/>
  <c r="L53" i="4"/>
  <c r="I53" i="4"/>
  <c r="H53" i="4"/>
  <c r="G53" i="4"/>
  <c r="D53" i="4"/>
  <c r="C53" i="4"/>
  <c r="B53" i="4"/>
  <c r="N52" i="4"/>
  <c r="M52" i="4"/>
  <c r="L52" i="4"/>
  <c r="I52" i="4"/>
  <c r="H52" i="4"/>
  <c r="G52" i="4"/>
  <c r="D52" i="4"/>
  <c r="C52" i="4"/>
  <c r="B52" i="4"/>
  <c r="N46" i="4"/>
  <c r="M46" i="4"/>
  <c r="L46" i="4"/>
  <c r="I46" i="4"/>
  <c r="H46" i="4"/>
  <c r="G46" i="4"/>
  <c r="D46" i="4"/>
  <c r="C46" i="4"/>
  <c r="B46" i="4"/>
  <c r="N45" i="4"/>
  <c r="M45" i="4"/>
  <c r="L45" i="4"/>
  <c r="I45" i="4"/>
  <c r="H45" i="4"/>
  <c r="G45" i="4"/>
  <c r="D45" i="4"/>
  <c r="C45" i="4"/>
  <c r="B45" i="4"/>
  <c r="L34" i="4"/>
  <c r="K34" i="4"/>
  <c r="J34" i="4"/>
  <c r="H34" i="4"/>
  <c r="G34" i="4"/>
  <c r="F34" i="4"/>
  <c r="D34" i="4"/>
  <c r="C34" i="4"/>
  <c r="B34" i="4"/>
  <c r="L33" i="4"/>
  <c r="K33" i="4"/>
  <c r="J33" i="4"/>
  <c r="H33" i="4"/>
  <c r="G33" i="4"/>
  <c r="F33" i="4"/>
  <c r="D33" i="4"/>
  <c r="C33" i="4"/>
  <c r="B33" i="4"/>
  <c r="L26" i="4"/>
  <c r="K26" i="4"/>
  <c r="J26" i="4"/>
  <c r="H26" i="4"/>
  <c r="G26" i="4"/>
  <c r="F26" i="4"/>
  <c r="D26" i="4"/>
  <c r="C26" i="4"/>
  <c r="B26" i="4"/>
  <c r="L25" i="4"/>
  <c r="K25" i="4"/>
  <c r="J25" i="4"/>
  <c r="H25" i="4"/>
  <c r="G25" i="4"/>
  <c r="F25" i="4"/>
  <c r="D25" i="4"/>
  <c r="C25" i="4"/>
  <c r="B25" i="4"/>
  <c r="L10" i="4"/>
  <c r="K10" i="4"/>
  <c r="H10" i="4"/>
  <c r="G10" i="4"/>
  <c r="C10" i="4"/>
  <c r="B10" i="4"/>
  <c r="L9" i="4"/>
  <c r="K9" i="4"/>
  <c r="H9" i="4"/>
  <c r="G9" i="4"/>
  <c r="C9" i="4"/>
  <c r="B9" i="4"/>
  <c r="X44" i="3"/>
  <c r="W44" i="3"/>
  <c r="V44" i="3"/>
  <c r="U44" i="3"/>
  <c r="T44" i="3"/>
  <c r="F44" i="3"/>
  <c r="E44" i="3"/>
  <c r="D44" i="3"/>
  <c r="C44" i="3"/>
  <c r="B44" i="3"/>
  <c r="X43" i="3"/>
  <c r="W43" i="3"/>
  <c r="V43" i="3"/>
  <c r="U43" i="3"/>
  <c r="T43" i="3"/>
  <c r="F43" i="3"/>
  <c r="E43" i="3"/>
  <c r="D43" i="3"/>
  <c r="C43" i="3"/>
  <c r="B43" i="3"/>
  <c r="X36" i="3"/>
  <c r="W36" i="3"/>
  <c r="V36" i="3"/>
  <c r="U36" i="3"/>
  <c r="T36" i="3"/>
  <c r="F36" i="3"/>
  <c r="E36" i="3"/>
  <c r="D36" i="3"/>
  <c r="C36" i="3"/>
  <c r="B36" i="3"/>
  <c r="X35" i="3"/>
  <c r="W35" i="3"/>
  <c r="V35" i="3"/>
  <c r="U35" i="3"/>
  <c r="T35" i="3"/>
  <c r="F35" i="3"/>
  <c r="E35" i="3"/>
  <c r="D35" i="3"/>
  <c r="C35" i="3"/>
  <c r="B35" i="3"/>
  <c r="X28" i="3"/>
  <c r="W28" i="3"/>
  <c r="V28" i="3"/>
  <c r="U28" i="3"/>
  <c r="T28" i="3"/>
  <c r="F28" i="3"/>
  <c r="E28" i="3"/>
  <c r="D28" i="3"/>
  <c r="C28" i="3"/>
  <c r="B28" i="3"/>
  <c r="X27" i="3"/>
  <c r="W27" i="3"/>
  <c r="V27" i="3"/>
  <c r="U27" i="3"/>
  <c r="T27" i="3"/>
  <c r="F27" i="3"/>
  <c r="E27" i="3"/>
  <c r="D27" i="3"/>
  <c r="C27" i="3"/>
  <c r="B27" i="3"/>
  <c r="X20" i="3"/>
  <c r="W20" i="3"/>
  <c r="V20" i="3"/>
  <c r="U20" i="3"/>
  <c r="T20" i="3"/>
  <c r="F20" i="3"/>
  <c r="E20" i="3"/>
  <c r="D20" i="3"/>
  <c r="C20" i="3"/>
  <c r="B20" i="3"/>
  <c r="X19" i="3"/>
  <c r="W19" i="3"/>
  <c r="V19" i="3"/>
  <c r="U19" i="3"/>
  <c r="T19" i="3"/>
  <c r="F19" i="3"/>
  <c r="E19" i="3"/>
  <c r="D19" i="3"/>
  <c r="C19" i="3"/>
  <c r="B19" i="3"/>
  <c r="X12" i="3"/>
  <c r="W12" i="3"/>
  <c r="V12" i="3"/>
  <c r="U12" i="3"/>
  <c r="T12" i="3"/>
  <c r="F12" i="3"/>
  <c r="E12" i="3"/>
  <c r="D12" i="3"/>
  <c r="C12" i="3"/>
  <c r="B12" i="3"/>
  <c r="X11" i="3"/>
  <c r="W11" i="3"/>
  <c r="V11" i="3"/>
  <c r="U11" i="3"/>
  <c r="T11" i="3"/>
  <c r="F11" i="3"/>
  <c r="E11" i="3"/>
  <c r="D11" i="3"/>
  <c r="C11" i="3"/>
  <c r="B11" i="3"/>
  <c r="Q22" i="2"/>
  <c r="P22" i="2"/>
  <c r="O22" i="2"/>
  <c r="N22" i="2"/>
  <c r="M22" i="2"/>
  <c r="H22" i="2"/>
  <c r="G22" i="2"/>
  <c r="F22" i="2"/>
  <c r="E22" i="2"/>
  <c r="D22" i="2"/>
  <c r="Q21" i="2"/>
  <c r="P21" i="2"/>
  <c r="O21" i="2"/>
  <c r="N21" i="2"/>
  <c r="M21" i="2"/>
  <c r="H21" i="2"/>
  <c r="G21" i="2"/>
  <c r="F21" i="2"/>
  <c r="E21" i="2"/>
  <c r="D21" i="2"/>
  <c r="Q15" i="2"/>
  <c r="P15" i="2"/>
  <c r="O15" i="2"/>
  <c r="N15" i="2"/>
  <c r="M15" i="2"/>
  <c r="H15" i="2"/>
  <c r="G15" i="2"/>
  <c r="F15" i="2"/>
  <c r="E15" i="2"/>
  <c r="D15" i="2"/>
  <c r="Q14" i="2"/>
  <c r="P14" i="2"/>
  <c r="O14" i="2"/>
  <c r="N14" i="2"/>
  <c r="M14" i="2"/>
  <c r="H14" i="2"/>
  <c r="G14" i="2"/>
  <c r="F14" i="2"/>
  <c r="E14" i="2"/>
  <c r="D14" i="2"/>
  <c r="L29" i="1"/>
  <c r="G29" i="1"/>
  <c r="F29" i="1"/>
  <c r="E29" i="1"/>
  <c r="D29" i="1"/>
  <c r="C29" i="1"/>
  <c r="N28" i="1"/>
  <c r="N29" i="1" s="1"/>
  <c r="M28" i="1"/>
  <c r="M29" i="1" s="1"/>
  <c r="L28" i="1"/>
  <c r="K28" i="1"/>
  <c r="K29" i="1" s="1"/>
  <c r="J28" i="1"/>
  <c r="J29" i="1" s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<sst xmlns="http://schemas.openxmlformats.org/spreadsheetml/2006/main" count="648" uniqueCount="87">
  <si>
    <t>Accumulative fruit creasing rate of ‘Hongjiang’ oranges in 2014.</t>
    <phoneticPr fontId="1" type="noConversion"/>
  </si>
  <si>
    <t>Accumulative fruit creasing rate (%)</t>
    <phoneticPr fontId="1" type="noConversion"/>
  </si>
  <si>
    <t>8-15</t>
  </si>
  <si>
    <t>9-15</t>
  </si>
  <si>
    <t>10-15</t>
  </si>
  <si>
    <t>11-15</t>
  </si>
  <si>
    <t>12-01</t>
  </si>
  <si>
    <t>Means</t>
    <phoneticPr fontId="1" type="noConversion"/>
  </si>
  <si>
    <t>SE</t>
    <phoneticPr fontId="1" type="noConversion"/>
  </si>
  <si>
    <t>Treatments</t>
    <phoneticPr fontId="1" type="noConversion"/>
  </si>
  <si>
    <t>Ca（NO3）2</t>
  </si>
  <si>
    <t>LaCl3</t>
  </si>
  <si>
    <t>EGTA</t>
  </si>
  <si>
    <t>TFP</t>
  </si>
  <si>
    <t>CK</t>
  </si>
  <si>
    <t>%</t>
    <phoneticPr fontId="1" type="noConversion"/>
  </si>
  <si>
    <t>均值</t>
    <phoneticPr fontId="1" type="noConversion"/>
  </si>
  <si>
    <t>Standard error</t>
    <phoneticPr fontId="1" type="noConversion"/>
  </si>
  <si>
    <t>标准误</t>
    <phoneticPr fontId="1" type="noConversion"/>
  </si>
  <si>
    <r>
      <t>S</t>
    </r>
    <r>
      <rPr>
        <b/>
        <sz val="11"/>
        <color theme="1"/>
        <rFont val="Times New Roman"/>
        <family val="1"/>
      </rPr>
      <t>ignificance (t-test)</t>
    </r>
    <phoneticPr fontId="1" type="noConversion"/>
  </si>
  <si>
    <t>*</t>
    <phoneticPr fontId="1" type="noConversion"/>
  </si>
  <si>
    <t>**</t>
    <phoneticPr fontId="1" type="noConversion"/>
  </si>
  <si>
    <t>ns</t>
    <phoneticPr fontId="1" type="noConversion"/>
  </si>
  <si>
    <r>
      <t>Effects of different treatments on fruit creasing rate of ‘Hongjiang’ oranges (2014 and 2015</t>
    </r>
    <r>
      <rPr>
        <b/>
        <sz val="22"/>
        <color theme="1"/>
        <rFont val="宋体"/>
        <family val="3"/>
        <charset val="134"/>
      </rPr>
      <t>）</t>
    </r>
    <phoneticPr fontId="1" type="noConversion"/>
  </si>
  <si>
    <t>Comparison of thickness and hardness of fruit peels between exposed fruits and shaded fruits of ‘Hongjiang’ orange</t>
  </si>
  <si>
    <t>Peel thickness(mm)</t>
    <phoneticPr fontId="1" type="noConversion"/>
  </si>
  <si>
    <t>Peel hardness(N)</t>
    <phoneticPr fontId="1" type="noConversion"/>
  </si>
  <si>
    <t>Year</t>
    <phoneticPr fontId="1" type="noConversion"/>
  </si>
  <si>
    <t>Date</t>
    <phoneticPr fontId="1" type="noConversion"/>
  </si>
  <si>
    <t>Exposed fruit</t>
    <phoneticPr fontId="1" type="noConversion"/>
  </si>
  <si>
    <t>Shaded fruit</t>
    <phoneticPr fontId="1" type="noConversion"/>
  </si>
  <si>
    <t>Significance(t-test)</t>
    <phoneticPr fontId="1" type="noConversion"/>
  </si>
  <si>
    <t>Effects of calcium and calcium inhibitor treatments on fruit peel thickness and hardness in ‘Hongjiang’ oranges</t>
  </si>
  <si>
    <t>Peel thickness (mm)</t>
    <phoneticPr fontId="1" type="noConversion"/>
  </si>
  <si>
    <t>Peel hardness (N)</t>
    <phoneticPr fontId="1" type="noConversion"/>
  </si>
  <si>
    <t>Means</t>
  </si>
  <si>
    <t>Ca(NO3)2</t>
    <phoneticPr fontId="1" type="noConversion"/>
  </si>
  <si>
    <t>SE</t>
  </si>
  <si>
    <r>
      <t>Ca(NO3</t>
    </r>
    <r>
      <rPr>
        <sz val="12"/>
        <rFont val="Times New Roman"/>
        <family val="1"/>
      </rPr>
      <t>)2</t>
    </r>
    <phoneticPr fontId="1" type="noConversion"/>
  </si>
  <si>
    <t>Significance (Duncan multiple comparisons)</t>
    <phoneticPr fontId="1" type="noConversion"/>
  </si>
  <si>
    <t>a</t>
  </si>
  <si>
    <t>b</t>
  </si>
  <si>
    <t>c</t>
  </si>
  <si>
    <t>ab</t>
  </si>
  <si>
    <t>Effects of calcium and calcium inhibitor treatments on activities of cell wall metabolic enzymes in ‘Hongjiang’ orange peel</t>
  </si>
  <si>
    <t>Cellulase activity(Cx)</t>
    <phoneticPr fontId="18" type="noConversion"/>
  </si>
  <si>
    <r>
      <t>Polygalacturonase</t>
    </r>
    <r>
      <rPr>
        <b/>
        <sz val="18"/>
        <rFont val="宋体"/>
        <family val="3"/>
        <charset val="134"/>
      </rPr>
      <t>（</t>
    </r>
    <r>
      <rPr>
        <b/>
        <sz val="18"/>
        <rFont val="Times New Roman"/>
        <family val="1"/>
      </rPr>
      <t>PG</t>
    </r>
    <r>
      <rPr>
        <b/>
        <sz val="18"/>
        <rFont val="宋体"/>
        <family val="3"/>
        <charset val="134"/>
      </rPr>
      <t>）</t>
    </r>
    <phoneticPr fontId="18" type="noConversion"/>
  </si>
  <si>
    <r>
      <t>Pectinesterase</t>
    </r>
    <r>
      <rPr>
        <b/>
        <sz val="18"/>
        <rFont val="宋体"/>
        <family val="3"/>
        <charset val="134"/>
      </rPr>
      <t>（</t>
    </r>
    <r>
      <rPr>
        <b/>
        <sz val="18"/>
        <rFont val="Times New Roman"/>
        <family val="1"/>
      </rPr>
      <t>PE</t>
    </r>
    <r>
      <rPr>
        <b/>
        <sz val="18"/>
        <rFont val="宋体"/>
        <family val="3"/>
        <charset val="134"/>
      </rPr>
      <t>）</t>
    </r>
    <phoneticPr fontId="18" type="noConversion"/>
  </si>
  <si>
    <t>Ca（NO3）2</t>
    <phoneticPr fontId="18" type="noConversion"/>
  </si>
  <si>
    <t>LaCl3</t>
    <phoneticPr fontId="18" type="noConversion"/>
  </si>
  <si>
    <t>EGTA</t>
    <phoneticPr fontId="18" type="noConversion"/>
  </si>
  <si>
    <t>TFP</t>
    <phoneticPr fontId="18" type="noConversion"/>
  </si>
  <si>
    <t>CK</t>
    <phoneticPr fontId="18" type="noConversion"/>
  </si>
  <si>
    <t>Means</t>
    <phoneticPr fontId="18" type="noConversion"/>
  </si>
  <si>
    <t>SE</t>
    <phoneticPr fontId="18" type="noConversion"/>
  </si>
  <si>
    <t>Treatment</t>
    <phoneticPr fontId="1" type="noConversion"/>
  </si>
  <si>
    <t>Ca(NO3)2</t>
  </si>
  <si>
    <t>bc</t>
  </si>
  <si>
    <t>Comparison of gene expression of metabolizing enzymes between normal fruit peel and creasing fruit peel in 2014</t>
  </si>
  <si>
    <t>CX</t>
    <phoneticPr fontId="18" type="noConversion"/>
  </si>
  <si>
    <t>Normal fruit</t>
    <phoneticPr fontId="18" type="noConversion"/>
  </si>
  <si>
    <t>creasing fruit</t>
    <phoneticPr fontId="18" type="noConversion"/>
  </si>
  <si>
    <t>PG</t>
    <phoneticPr fontId="18" type="noConversion"/>
  </si>
  <si>
    <t>Normal fruit</t>
  </si>
  <si>
    <t>creasing fruit</t>
  </si>
  <si>
    <t>PE</t>
    <phoneticPr fontId="18" type="noConversion"/>
  </si>
  <si>
    <t>significance</t>
    <phoneticPr fontId="1" type="noConversion"/>
  </si>
  <si>
    <t>**</t>
    <phoneticPr fontId="18" type="noConversion"/>
  </si>
  <si>
    <t>*</t>
    <phoneticPr fontId="18" type="noConversion"/>
  </si>
  <si>
    <r>
      <t>Comparison of the expression of</t>
    </r>
    <r>
      <rPr>
        <b/>
        <i/>
        <sz val="18"/>
        <color theme="1"/>
        <rFont val="Times New Roman"/>
        <family val="1"/>
      </rPr>
      <t xml:space="preserve"> Cx</t>
    </r>
    <r>
      <rPr>
        <b/>
        <sz val="18"/>
        <color theme="1"/>
        <rFont val="Times New Roman"/>
        <family val="1"/>
      </rPr>
      <t xml:space="preserve">, </t>
    </r>
    <r>
      <rPr>
        <b/>
        <i/>
        <sz val="18"/>
        <color theme="1"/>
        <rFont val="Times New Roman"/>
        <family val="1"/>
      </rPr>
      <t xml:space="preserve">PE, </t>
    </r>
    <r>
      <rPr>
        <b/>
        <sz val="18"/>
        <color theme="1"/>
        <rFont val="Times New Roman"/>
        <family val="1"/>
      </rPr>
      <t xml:space="preserve">and </t>
    </r>
    <r>
      <rPr>
        <b/>
        <i/>
        <sz val="18"/>
        <color theme="1"/>
        <rFont val="Times New Roman"/>
        <family val="1"/>
      </rPr>
      <t>PG</t>
    </r>
    <r>
      <rPr>
        <b/>
        <sz val="18"/>
        <color theme="1"/>
        <rFont val="Times New Roman"/>
        <family val="1"/>
      </rPr>
      <t xml:space="preserve"> between shaded fruit peel and exposed fruit peel in 2014</t>
    </r>
  </si>
  <si>
    <t>Exposed fruit</t>
    <phoneticPr fontId="18" type="noConversion"/>
  </si>
  <si>
    <t>10-15</t>
    <phoneticPr fontId="18" type="noConversion"/>
  </si>
  <si>
    <t>11-15</t>
    <phoneticPr fontId="18" type="noConversion"/>
  </si>
  <si>
    <t>12-01</t>
    <phoneticPr fontId="18" type="noConversion"/>
  </si>
  <si>
    <t>PE</t>
  </si>
  <si>
    <t>PG</t>
  </si>
  <si>
    <t>Cx</t>
    <phoneticPr fontId="18" type="noConversion"/>
  </si>
  <si>
    <t>Shaded fruit</t>
    <phoneticPr fontId="18" type="noConversion"/>
  </si>
  <si>
    <t>ns</t>
    <phoneticPr fontId="18" type="noConversion"/>
  </si>
  <si>
    <r>
      <t xml:space="preserve"> Effects of different treatments on the expression of </t>
    </r>
    <r>
      <rPr>
        <b/>
        <i/>
        <sz val="18"/>
        <color theme="1"/>
        <rFont val="Times New Roman"/>
        <family val="1"/>
      </rPr>
      <t>PE</t>
    </r>
    <r>
      <rPr>
        <b/>
        <sz val="18"/>
        <color theme="1"/>
        <rFont val="Times New Roman"/>
        <family val="1"/>
      </rPr>
      <t xml:space="preserve">, </t>
    </r>
    <r>
      <rPr>
        <b/>
        <i/>
        <sz val="18"/>
        <color theme="1"/>
        <rFont val="Times New Roman"/>
        <family val="1"/>
      </rPr>
      <t>Cx</t>
    </r>
    <r>
      <rPr>
        <b/>
        <sz val="18"/>
        <color theme="1"/>
        <rFont val="Times New Roman"/>
        <family val="1"/>
      </rPr>
      <t xml:space="preserve">, and </t>
    </r>
    <r>
      <rPr>
        <b/>
        <i/>
        <sz val="18"/>
        <color theme="1"/>
        <rFont val="Times New Roman"/>
        <family val="1"/>
      </rPr>
      <t>PG</t>
    </r>
    <r>
      <rPr>
        <b/>
        <sz val="18"/>
        <color theme="1"/>
        <rFont val="Times New Roman"/>
        <family val="1"/>
      </rPr>
      <t xml:space="preserve"> in ‘Hongjiang’ orange peel in 2014</t>
    </r>
    <phoneticPr fontId="1" type="noConversion"/>
  </si>
  <si>
    <t>CX</t>
    <phoneticPr fontId="1" type="noConversion"/>
  </si>
  <si>
    <t>b</t>
    <phoneticPr fontId="1" type="noConversion"/>
  </si>
  <si>
    <t>c</t>
    <phoneticPr fontId="1" type="noConversion"/>
  </si>
  <si>
    <t>a</t>
    <phoneticPr fontId="1" type="noConversion"/>
  </si>
  <si>
    <t>bc</t>
    <phoneticPr fontId="1" type="noConversion"/>
  </si>
  <si>
    <r>
      <rPr>
        <b/>
        <sz val="14"/>
        <color theme="1"/>
        <rFont val="Times New Roman"/>
        <family val="1"/>
      </rPr>
      <t>Different letters indicate a significant difference between treatments at P</t>
    </r>
    <r>
      <rPr>
        <b/>
        <sz val="14"/>
        <color theme="1"/>
        <rFont val="宋体"/>
        <family val="3"/>
        <charset val="134"/>
      </rPr>
      <t>≤</t>
    </r>
    <r>
      <rPr>
        <b/>
        <sz val="14"/>
        <color theme="1"/>
        <rFont val="Times New Roman"/>
        <family val="1"/>
      </rPr>
      <t>0.05</t>
    </r>
    <phoneticPr fontId="1" type="noConversion"/>
  </si>
  <si>
    <r>
      <t xml:space="preserve">t-test, * and ** indicate significant differences between the treatment and the contral at P </t>
    </r>
    <r>
      <rPr>
        <b/>
        <sz val="14"/>
        <color theme="1"/>
        <rFont val="宋体"/>
        <family val="3"/>
        <charset val="134"/>
      </rPr>
      <t>≤</t>
    </r>
    <r>
      <rPr>
        <b/>
        <sz val="14"/>
        <color theme="1"/>
        <rFont val="Times New Roman"/>
        <family val="1"/>
      </rPr>
      <t xml:space="preserve"> 0.05 and P </t>
    </r>
    <r>
      <rPr>
        <b/>
        <sz val="14"/>
        <color theme="1"/>
        <rFont val="宋体"/>
        <family val="3"/>
        <charset val="134"/>
      </rPr>
      <t>≤</t>
    </r>
    <r>
      <rPr>
        <b/>
        <sz val="14"/>
        <color theme="1"/>
        <rFont val="Times New Roman"/>
        <family val="1"/>
      </rPr>
      <t xml:space="preserve"> 0.01, respectively, the same below.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</si>
</sst>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.00000;\-###0.00000"/>
  </numFmts>
  <fonts count="3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indexed="63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2"/>
      <charset val="134"/>
    </font>
    <font>
      <sz val="11"/>
      <color theme="1"/>
      <name val="Times New Roman"/>
      <family val="1"/>
    </font>
    <font>
      <b/>
      <sz val="2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name val="Times New Roman"/>
      <family val="1"/>
    </font>
    <font>
      <b/>
      <sz val="18"/>
      <name val="Times New Roman"/>
      <family val="1"/>
    </font>
    <font>
      <sz val="9"/>
      <name val="宋体"/>
      <family val="3"/>
      <charset val="134"/>
    </font>
    <font>
      <sz val="18"/>
      <name val="Times New Roman"/>
      <family val="1"/>
    </font>
    <font>
      <sz val="18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b/>
      <sz val="12"/>
      <name val="Times New Roman"/>
      <family val="1"/>
    </font>
    <font>
      <sz val="8.25"/>
      <name val="Microsoft Sans Serif"/>
      <family val="2"/>
    </font>
    <font>
      <b/>
      <sz val="12"/>
      <name val="宋体"/>
      <family val="3"/>
      <charset val="134"/>
    </font>
    <font>
      <b/>
      <i/>
      <sz val="18"/>
      <color theme="1"/>
      <name val="Times New Roman"/>
      <family val="1"/>
    </font>
    <font>
      <b/>
      <i/>
      <sz val="18"/>
      <color theme="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b/>
      <i/>
      <sz val="18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color theme="1"/>
      <name val="Times New Roman"/>
      <family val="1"/>
    </font>
    <font>
      <sz val="12"/>
      <color rgb="FF000000"/>
      <name val="宋体"/>
      <family val="3"/>
      <charset val="134"/>
      <scheme val="minor"/>
    </font>
    <font>
      <b/>
      <sz val="14"/>
      <color theme="1"/>
      <name val="宋体"/>
      <family val="1"/>
      <charset val="134"/>
    </font>
    <font>
      <b/>
      <sz val="14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3" fillId="0" borderId="0">
      <alignment vertical="top"/>
      <protection locked="0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 applyAlignment="1"/>
    <xf numFmtId="49" fontId="5" fillId="0" borderId="0" xfId="0" applyNumberFormat="1" applyFont="1" applyAlignment="1"/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58" fontId="0" fillId="0" borderId="0" xfId="0" applyNumberFormat="1">
      <alignment vertical="center"/>
    </xf>
    <xf numFmtId="0" fontId="12" fillId="0" borderId="0" xfId="0" applyFont="1">
      <alignment vertical="center"/>
    </xf>
    <xf numFmtId="0" fontId="0" fillId="0" borderId="0" xfId="0" applyAlignment="1"/>
    <xf numFmtId="0" fontId="4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>
      <alignment vertical="center"/>
    </xf>
    <xf numFmtId="0" fontId="16" fillId="0" borderId="0" xfId="0" applyFont="1" applyAlignment="1"/>
    <xf numFmtId="0" fontId="14" fillId="3" borderId="0" xfId="0" applyFont="1" applyFill="1" applyAlignment="1"/>
    <xf numFmtId="0" fontId="17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0" fillId="0" borderId="0" xfId="0" applyFont="1">
      <alignment vertical="center"/>
    </xf>
    <xf numFmtId="0" fontId="22" fillId="0" borderId="0" xfId="0" applyFont="1" applyAlignment="1"/>
    <xf numFmtId="0" fontId="6" fillId="0" borderId="0" xfId="0" applyFont="1" applyAlignment="1"/>
    <xf numFmtId="0" fontId="22" fillId="4" borderId="0" xfId="0" applyFont="1" applyFill="1" applyAlignment="1"/>
    <xf numFmtId="0" fontId="8" fillId="0" borderId="0" xfId="0" applyFont="1" applyAlignment="1"/>
    <xf numFmtId="176" fontId="0" fillId="0" borderId="0" xfId="1" applyNumberFormat="1" applyFont="1" applyAlignment="1" applyProtection="1">
      <alignment vertical="center"/>
    </xf>
    <xf numFmtId="176" fontId="0" fillId="0" borderId="0" xfId="0" applyNumberFormat="1" applyAlignment="1"/>
    <xf numFmtId="0" fontId="24" fillId="0" borderId="0" xfId="0" applyFont="1" applyAlignment="1"/>
    <xf numFmtId="0" fontId="22" fillId="5" borderId="0" xfId="0" applyFont="1" applyFill="1" applyAlignment="1"/>
    <xf numFmtId="49" fontId="0" fillId="0" borderId="0" xfId="0" applyNumberFormat="1" applyAlignment="1"/>
    <xf numFmtId="0" fontId="0" fillId="4" borderId="0" xfId="0" applyFill="1" applyAlignment="1"/>
    <xf numFmtId="0" fontId="6" fillId="4" borderId="0" xfId="0" applyFont="1" applyFill="1" applyAlignment="1"/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/>
    <xf numFmtId="0" fontId="28" fillId="0" borderId="0" xfId="0" applyFont="1" applyAlignment="1"/>
    <xf numFmtId="49" fontId="28" fillId="0" borderId="0" xfId="0" applyNumberFormat="1" applyFont="1" applyAlignment="1"/>
    <xf numFmtId="0" fontId="29" fillId="0" borderId="0" xfId="0" applyFont="1" applyAlignment="1"/>
    <xf numFmtId="0" fontId="24" fillId="5" borderId="0" xfId="0" applyFont="1" applyFill="1" applyAlignment="1"/>
    <xf numFmtId="0" fontId="30" fillId="0" borderId="0" xfId="0" applyFont="1">
      <alignment vertical="center"/>
    </xf>
    <xf numFmtId="0" fontId="13" fillId="6" borderId="0" xfId="0" applyFont="1" applyFill="1" applyAlignment="1"/>
    <xf numFmtId="0" fontId="31" fillId="0" borderId="0" xfId="0" applyFont="1" applyAlignment="1"/>
    <xf numFmtId="49" fontId="31" fillId="0" borderId="0" xfId="0" applyNumberFormat="1" applyFont="1" applyAlignment="1"/>
    <xf numFmtId="0" fontId="32" fillId="0" borderId="0" xfId="0" applyFont="1">
      <alignment vertical="center"/>
    </xf>
  </cellXfs>
  <cellStyles count="2">
    <cellStyle name="Normal" xfId="1" xr:uid="{B9FB2C9B-C665-4DEA-BB00-EB7367219B99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3"/>
  <sheetViews>
    <sheetView tabSelected="1" topLeftCell="A13" workbookViewId="0">
      <selection activeCell="D34" sqref="D34"/>
    </sheetView>
  </sheetViews>
  <sheetFormatPr defaultRowHeight="13.5" x14ac:dyDescent="0.15"/>
  <sheetData>
    <row r="2" spans="1:7" ht="27" x14ac:dyDescent="0.15">
      <c r="B2" s="1" t="s">
        <v>0</v>
      </c>
    </row>
    <row r="5" spans="1:7" ht="18.75" x14ac:dyDescent="0.15">
      <c r="A5" s="2" t="s">
        <v>1</v>
      </c>
    </row>
    <row r="8" spans="1:7" ht="15.75" x14ac:dyDescent="0.25">
      <c r="C8" s="3" t="s">
        <v>2</v>
      </c>
      <c r="D8" s="3" t="s">
        <v>3</v>
      </c>
      <c r="E8" s="4" t="s">
        <v>4</v>
      </c>
      <c r="F8" s="3" t="s">
        <v>5</v>
      </c>
      <c r="G8" s="3" t="s">
        <v>6</v>
      </c>
    </row>
    <row r="9" spans="1:7" x14ac:dyDescent="0.15">
      <c r="C9">
        <v>0.3436426116838488</v>
      </c>
      <c r="D9">
        <v>0.3436426116838488</v>
      </c>
      <c r="E9">
        <v>1.7182130584192441</v>
      </c>
      <c r="F9">
        <v>6.8728522336769764</v>
      </c>
      <c r="G9">
        <v>7.9037800687285236</v>
      </c>
    </row>
    <row r="10" spans="1:7" x14ac:dyDescent="0.15">
      <c r="C10">
        <v>0</v>
      </c>
      <c r="D10">
        <v>0</v>
      </c>
      <c r="E10">
        <v>1.4705882352941175</v>
      </c>
      <c r="F10">
        <v>3.9215686274509802</v>
      </c>
      <c r="G10">
        <v>5.8823529411764701</v>
      </c>
    </row>
    <row r="11" spans="1:7" x14ac:dyDescent="0.15">
      <c r="C11">
        <v>0</v>
      </c>
      <c r="D11">
        <v>0.31446540880503149</v>
      </c>
      <c r="E11">
        <v>0.94339622641509446</v>
      </c>
      <c r="F11">
        <v>8.8050314465408803</v>
      </c>
      <c r="G11">
        <v>11.320754716981133</v>
      </c>
    </row>
    <row r="12" spans="1:7" x14ac:dyDescent="0.15">
      <c r="C12">
        <v>0</v>
      </c>
      <c r="D12">
        <v>0</v>
      </c>
      <c r="E12">
        <v>0.81081081081081086</v>
      </c>
      <c r="F12">
        <v>7.2972972972972974</v>
      </c>
      <c r="G12">
        <v>7.8378378378378386</v>
      </c>
    </row>
    <row r="13" spans="1:7" x14ac:dyDescent="0.15">
      <c r="C13">
        <v>0</v>
      </c>
      <c r="D13">
        <v>0</v>
      </c>
      <c r="E13">
        <v>2.6737967914438503</v>
      </c>
      <c r="F13">
        <v>13.368983957219251</v>
      </c>
      <c r="G13">
        <v>14.973262032085563</v>
      </c>
    </row>
    <row r="14" spans="1:7" ht="14.25" x14ac:dyDescent="0.15">
      <c r="B14" s="5" t="s">
        <v>7</v>
      </c>
      <c r="C14">
        <v>6.8728522336769751E-2</v>
      </c>
      <c r="D14">
        <v>0.13162160409777604</v>
      </c>
      <c r="E14">
        <v>1.5233610244766234</v>
      </c>
      <c r="F14">
        <v>8.0531467124370764</v>
      </c>
      <c r="G14">
        <v>9.5835975193619056</v>
      </c>
    </row>
    <row r="15" spans="1:7" ht="14.25" x14ac:dyDescent="0.15">
      <c r="B15" s="5" t="s">
        <v>8</v>
      </c>
      <c r="C15">
        <v>6.8728522336769765E-2</v>
      </c>
      <c r="D15">
        <v>8.073335883432993E-2</v>
      </c>
      <c r="E15">
        <v>0.33229066420175712</v>
      </c>
      <c r="F15">
        <v>1.5468968474608769</v>
      </c>
      <c r="G15">
        <v>1.606780533389478</v>
      </c>
    </row>
    <row r="21" spans="1:14" ht="27" x14ac:dyDescent="0.15">
      <c r="A21" s="1" t="s">
        <v>23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3" spans="1:14" ht="14.25" x14ac:dyDescent="0.15">
      <c r="A23" s="6">
        <v>2014</v>
      </c>
      <c r="I23" s="7">
        <v>2015</v>
      </c>
    </row>
    <row r="24" spans="1:14" ht="14.25" x14ac:dyDescent="0.15">
      <c r="A24" s="5" t="s">
        <v>9</v>
      </c>
      <c r="C24" t="s">
        <v>10</v>
      </c>
      <c r="D24" t="s">
        <v>11</v>
      </c>
      <c r="E24" t="s">
        <v>12</v>
      </c>
      <c r="F24" t="s">
        <v>13</v>
      </c>
      <c r="G24" t="s">
        <v>14</v>
      </c>
      <c r="J24" t="s">
        <v>10</v>
      </c>
      <c r="K24" t="s">
        <v>11</v>
      </c>
      <c r="L24" t="s">
        <v>12</v>
      </c>
      <c r="M24" t="s">
        <v>13</v>
      </c>
      <c r="N24" t="s">
        <v>14</v>
      </c>
    </row>
    <row r="25" spans="1:14" ht="14.25" x14ac:dyDescent="0.15">
      <c r="A25" s="5" t="s">
        <v>15</v>
      </c>
      <c r="C25">
        <v>6.2921348314606744</v>
      </c>
      <c r="D25">
        <v>12.133891213389122</v>
      </c>
      <c r="E25">
        <v>10.691823899371069</v>
      </c>
      <c r="F25">
        <v>10.05586592178771</v>
      </c>
      <c r="G25">
        <v>7.9037800687285218</v>
      </c>
      <c r="J25">
        <v>3.6036036036036037</v>
      </c>
      <c r="K25">
        <v>16.25</v>
      </c>
      <c r="L25">
        <v>12.867647058823529</v>
      </c>
      <c r="M25">
        <v>10.552763819095476</v>
      </c>
      <c r="N25">
        <v>9.0909090909090917</v>
      </c>
    </row>
    <row r="26" spans="1:14" x14ac:dyDescent="0.15">
      <c r="C26">
        <v>6.4074074074074101</v>
      </c>
      <c r="D26">
        <v>14.634146341463413</v>
      </c>
      <c r="E26">
        <v>13.9964157706093</v>
      </c>
      <c r="F26">
        <v>10.238907849829351</v>
      </c>
      <c r="G26">
        <v>9.0207547169811004</v>
      </c>
      <c r="J26">
        <v>4.5801526717557248</v>
      </c>
      <c r="K26">
        <v>17.391304347826086</v>
      </c>
      <c r="L26">
        <v>12.455516014234876</v>
      </c>
      <c r="M26">
        <v>12.334801762114537</v>
      </c>
      <c r="N26">
        <v>9.316770186335404</v>
      </c>
    </row>
    <row r="27" spans="1:14" x14ac:dyDescent="0.15">
      <c r="C27">
        <v>6.6086956521739095</v>
      </c>
      <c r="D27">
        <v>15.436241610738255</v>
      </c>
      <c r="E27">
        <v>13.114754098360656</v>
      </c>
      <c r="F27">
        <v>10.423452768729643</v>
      </c>
      <c r="G27">
        <v>7.8378378378378386</v>
      </c>
      <c r="J27">
        <v>6.4885496183206106</v>
      </c>
      <c r="K27">
        <v>16.82</v>
      </c>
      <c r="L27">
        <v>12.352941176470589</v>
      </c>
      <c r="M27">
        <v>6.1224489795918364</v>
      </c>
      <c r="N27">
        <v>9.8939929328621901</v>
      </c>
    </row>
    <row r="28" spans="1:14" ht="14.25" x14ac:dyDescent="0.15">
      <c r="A28" s="5" t="s">
        <v>7</v>
      </c>
      <c r="B28" s="5"/>
      <c r="C28">
        <f>AVERAGE(C25:C27)</f>
        <v>6.4360792970139977</v>
      </c>
      <c r="D28">
        <f t="shared" ref="D28:G28" si="0">AVERAGE(D25:D27)</f>
        <v>14.068093055196931</v>
      </c>
      <c r="E28">
        <f t="shared" si="0"/>
        <v>12.600997922780342</v>
      </c>
      <c r="F28">
        <f t="shared" si="0"/>
        <v>10.239408846782235</v>
      </c>
      <c r="G28">
        <f t="shared" si="0"/>
        <v>8.2541242078491539</v>
      </c>
      <c r="I28" t="s">
        <v>16</v>
      </c>
      <c r="J28">
        <f>AVERAGE(J25:J27)</f>
        <v>4.8907686312266465</v>
      </c>
      <c r="K28">
        <f t="shared" ref="K28:N28" si="1">AVERAGE(K25:K27)</f>
        <v>16.820434782608697</v>
      </c>
      <c r="L28">
        <f t="shared" si="1"/>
        <v>12.558701416509663</v>
      </c>
      <c r="M28">
        <f t="shared" si="1"/>
        <v>9.6700048536006165</v>
      </c>
      <c r="N28">
        <f t="shared" si="1"/>
        <v>9.4338907367022298</v>
      </c>
    </row>
    <row r="29" spans="1:14" ht="14.25" x14ac:dyDescent="0.15">
      <c r="A29" s="5" t="s">
        <v>17</v>
      </c>
      <c r="B29" s="5"/>
      <c r="C29">
        <f>STDEV(C25:C27)/SQRT(3)</f>
        <v>9.250089412697321E-2</v>
      </c>
      <c r="D29">
        <f t="shared" ref="D29:G29" si="2">STDEV(D25:D27)/SQRT(3)</f>
        <v>0.99443313482067253</v>
      </c>
      <c r="E29">
        <f t="shared" si="2"/>
        <v>0.98793402526410978</v>
      </c>
      <c r="F29">
        <f t="shared" si="2"/>
        <v>0.10611347818827113</v>
      </c>
      <c r="G29">
        <f t="shared" si="2"/>
        <v>0.38378763554976647</v>
      </c>
      <c r="I29" t="s">
        <v>18</v>
      </c>
      <c r="J29">
        <f>STDEV(J25:J28)/SQRT(3)</f>
        <v>0.69171125682235313</v>
      </c>
      <c r="K29">
        <f>STDEV(K25:K28)/SQRT(3)</f>
        <v>0.26900807314139996</v>
      </c>
      <c r="L29">
        <f t="shared" ref="L29:N29" si="3">STDEV(L25:L28)/SQRT(3)</f>
        <v>0.12842287505142894</v>
      </c>
      <c r="M29">
        <f t="shared" si="3"/>
        <v>1.5079625192071116</v>
      </c>
      <c r="N29">
        <f t="shared" si="3"/>
        <v>0.19523423640460888</v>
      </c>
    </row>
    <row r="30" spans="1:14" ht="14.25" x14ac:dyDescent="0.15">
      <c r="A30" s="8" t="s">
        <v>19</v>
      </c>
    </row>
    <row r="31" spans="1:14" ht="15" x14ac:dyDescent="0.15">
      <c r="C31" s="9" t="s">
        <v>20</v>
      </c>
      <c r="D31" s="9" t="s">
        <v>21</v>
      </c>
      <c r="E31" s="9" t="s">
        <v>20</v>
      </c>
      <c r="F31" s="9" t="s">
        <v>21</v>
      </c>
      <c r="G31" s="9"/>
      <c r="H31" s="9"/>
      <c r="I31" s="9"/>
      <c r="J31" s="9" t="s">
        <v>21</v>
      </c>
      <c r="K31" s="9" t="s">
        <v>21</v>
      </c>
      <c r="L31" s="9" t="s">
        <v>21</v>
      </c>
      <c r="M31" s="9" t="s">
        <v>22</v>
      </c>
    </row>
    <row r="33" spans="3:3" ht="18.75" x14ac:dyDescent="0.15">
      <c r="C33" s="2" t="s">
        <v>86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55"/>
  <sheetViews>
    <sheetView topLeftCell="A25" workbookViewId="0">
      <selection activeCell="H58" sqref="H58"/>
    </sheetView>
  </sheetViews>
  <sheetFormatPr defaultRowHeight="13.5" x14ac:dyDescent="0.15"/>
  <sheetData>
    <row r="2" spans="1:17" ht="25.5" x14ac:dyDescent="0.15">
      <c r="A2" s="10" t="s">
        <v>24</v>
      </c>
      <c r="J2" s="11"/>
      <c r="K2" s="11"/>
    </row>
    <row r="4" spans="1:17" x14ac:dyDescent="0.15">
      <c r="K4" s="12"/>
      <c r="L4" s="12"/>
      <c r="M4" s="12"/>
      <c r="N4" s="12"/>
      <c r="O4" s="12"/>
    </row>
    <row r="5" spans="1:17" ht="25.5" x14ac:dyDescent="0.15">
      <c r="C5" s="11" t="s">
        <v>25</v>
      </c>
      <c r="J5" s="5"/>
      <c r="M5" s="11" t="s">
        <v>26</v>
      </c>
    </row>
    <row r="7" spans="1:17" ht="25.5" x14ac:dyDescent="0.15">
      <c r="A7" s="11" t="s">
        <v>27</v>
      </c>
      <c r="B7" s="11">
        <v>2014</v>
      </c>
      <c r="K7" s="11" t="s">
        <v>27</v>
      </c>
      <c r="L7" s="11">
        <v>2014</v>
      </c>
    </row>
    <row r="8" spans="1:17" x14ac:dyDescent="0.15">
      <c r="I8" s="13"/>
    </row>
    <row r="9" spans="1:17" ht="15.75" x14ac:dyDescent="0.25">
      <c r="B9" s="13" t="s">
        <v>28</v>
      </c>
      <c r="D9" s="3" t="s">
        <v>2</v>
      </c>
      <c r="E9" s="3" t="s">
        <v>3</v>
      </c>
      <c r="F9" s="4" t="s">
        <v>4</v>
      </c>
      <c r="G9" s="3" t="s">
        <v>5</v>
      </c>
      <c r="H9" s="3" t="s">
        <v>6</v>
      </c>
      <c r="L9" s="13" t="s">
        <v>28</v>
      </c>
      <c r="M9" s="3" t="s">
        <v>2</v>
      </c>
      <c r="N9" s="3" t="s">
        <v>3</v>
      </c>
      <c r="O9" s="4" t="s">
        <v>4</v>
      </c>
      <c r="P9" s="3" t="s">
        <v>5</v>
      </c>
      <c r="Q9" s="3" t="s">
        <v>6</v>
      </c>
    </row>
    <row r="10" spans="1:17" x14ac:dyDescent="0.15">
      <c r="A10" s="13" t="s">
        <v>29</v>
      </c>
      <c r="K10" s="13" t="s">
        <v>29</v>
      </c>
    </row>
    <row r="11" spans="1:17" ht="14.25" x14ac:dyDescent="0.15">
      <c r="D11" s="14">
        <v>3.8560000000000003</v>
      </c>
      <c r="E11">
        <v>3.04</v>
      </c>
      <c r="F11">
        <v>2.5489999999999999</v>
      </c>
      <c r="G11" s="14">
        <v>2.93</v>
      </c>
      <c r="H11">
        <v>2.6949999999999998</v>
      </c>
      <c r="J11" s="5"/>
      <c r="M11" s="14">
        <v>22.851673333333334</v>
      </c>
      <c r="N11" s="14">
        <v>15.398523333333335</v>
      </c>
      <c r="O11" s="14">
        <v>13.535706666666668</v>
      </c>
      <c r="P11" s="14">
        <v>11.098800000000001</v>
      </c>
      <c r="Q11" s="14">
        <v>10.73368</v>
      </c>
    </row>
    <row r="12" spans="1:17" ht="14.25" x14ac:dyDescent="0.15">
      <c r="D12" s="14">
        <v>3.8159999999999998</v>
      </c>
      <c r="E12">
        <v>3.2960000000000003</v>
      </c>
      <c r="F12">
        <v>2.476</v>
      </c>
      <c r="G12" s="14">
        <v>2.7283333333333335</v>
      </c>
      <c r="H12">
        <v>3.2324999999999999</v>
      </c>
      <c r="J12" s="5"/>
      <c r="M12" s="14">
        <v>23.929906666666668</v>
      </c>
      <c r="N12" s="14">
        <v>15.661229999999998</v>
      </c>
      <c r="O12" s="14">
        <v>15.661603333333332</v>
      </c>
      <c r="P12" s="14">
        <v>12.227033329999999</v>
      </c>
      <c r="Q12" s="14">
        <v>9.555813333333333</v>
      </c>
    </row>
    <row r="13" spans="1:17" x14ac:dyDescent="0.15">
      <c r="D13" s="14">
        <v>4.1440000000000001</v>
      </c>
      <c r="E13">
        <v>3.02</v>
      </c>
      <c r="F13">
        <v>2.4046666666666665</v>
      </c>
      <c r="G13" s="14">
        <v>2.83</v>
      </c>
      <c r="H13">
        <v>3.0425</v>
      </c>
      <c r="M13" s="14">
        <v>23.508656333333334</v>
      </c>
      <c r="N13" s="14">
        <v>15.829183333333333</v>
      </c>
      <c r="O13" s="14">
        <v>13.580876666666667</v>
      </c>
      <c r="P13" s="14">
        <v>12.164706669999999</v>
      </c>
      <c r="Q13" s="14">
        <v>10.012573333333334</v>
      </c>
    </row>
    <row r="14" spans="1:17" ht="14.25" x14ac:dyDescent="0.15">
      <c r="B14" s="5" t="s">
        <v>7</v>
      </c>
      <c r="D14">
        <f>AVERAGE(D11:D13)</f>
        <v>3.9386666666666668</v>
      </c>
      <c r="E14">
        <f t="shared" ref="E14:H14" si="0">AVERAGE(E11:E13)</f>
        <v>3.1186666666666665</v>
      </c>
      <c r="F14">
        <f t="shared" si="0"/>
        <v>2.4765555555555556</v>
      </c>
      <c r="G14">
        <f t="shared" si="0"/>
        <v>2.8294444444444444</v>
      </c>
      <c r="H14">
        <f t="shared" si="0"/>
        <v>2.99</v>
      </c>
      <c r="L14" s="5" t="s">
        <v>7</v>
      </c>
      <c r="M14">
        <f>AVERAGE(M11:M13)</f>
        <v>23.43007877777778</v>
      </c>
      <c r="N14">
        <f t="shared" ref="N14:Q14" si="1">AVERAGE(N11:N13)</f>
        <v>15.629645555555555</v>
      </c>
      <c r="O14">
        <f t="shared" si="1"/>
        <v>14.259395555555557</v>
      </c>
      <c r="P14">
        <f t="shared" si="1"/>
        <v>11.83018</v>
      </c>
      <c r="Q14">
        <f t="shared" si="1"/>
        <v>10.100688888888889</v>
      </c>
    </row>
    <row r="15" spans="1:17" ht="14.25" x14ac:dyDescent="0.15">
      <c r="B15" s="5" t="s">
        <v>8</v>
      </c>
      <c r="D15">
        <f>STDEV(D11:D13)/SQRT(3)</f>
        <v>0.10331397668165612</v>
      </c>
      <c r="E15">
        <f>STDEV(E11:E13)/SQRT(3)</f>
        <v>8.8854437768246142E-2</v>
      </c>
      <c r="F15">
        <f>STDEV(F11:F13)/SQRT(3)</f>
        <v>4.1666370369316898E-2</v>
      </c>
      <c r="G15">
        <f>STDEV(G11:G13)/SQRT(3)</f>
        <v>5.8216814846435885E-2</v>
      </c>
      <c r="H15">
        <f>STDEV(H11:H13)/SQRT(3)</f>
        <v>0.1573676692759137</v>
      </c>
      <c r="L15" s="5" t="s">
        <v>8</v>
      </c>
      <c r="M15">
        <f>STDEV(M11:M13)/SQRT(3)</f>
        <v>0.31372897244574693</v>
      </c>
      <c r="N15">
        <f t="shared" ref="N15:Q15" si="2">STDEV(N11:N13)/SQRT(3)</f>
        <v>0.12531984645717212</v>
      </c>
      <c r="O15">
        <f t="shared" si="2"/>
        <v>0.70122513533347886</v>
      </c>
      <c r="P15">
        <f t="shared" si="2"/>
        <v>0.36613234466819422</v>
      </c>
      <c r="Q15">
        <f t="shared" si="2"/>
        <v>0.34286330340203086</v>
      </c>
    </row>
    <row r="17" spans="1:17" x14ac:dyDescent="0.15">
      <c r="K17" s="13" t="s">
        <v>30</v>
      </c>
    </row>
    <row r="18" spans="1:17" x14ac:dyDescent="0.15">
      <c r="A18" s="13" t="s">
        <v>30</v>
      </c>
      <c r="D18" s="14">
        <v>3.5619999999999998</v>
      </c>
      <c r="E18">
        <v>2.48</v>
      </c>
      <c r="F18">
        <v>2.1360000000000001</v>
      </c>
      <c r="G18" s="14">
        <v>2.6850000000000001</v>
      </c>
      <c r="H18">
        <v>2.98875</v>
      </c>
      <c r="M18" s="14">
        <v>23.455259999999999</v>
      </c>
      <c r="N18" s="14">
        <v>15.381933333333334</v>
      </c>
      <c r="O18" s="14">
        <v>12.58658</v>
      </c>
      <c r="P18" s="14">
        <v>10.569850000000001</v>
      </c>
      <c r="Q18" s="14">
        <v>10.350240000000001</v>
      </c>
    </row>
    <row r="19" spans="1:17" ht="25.5" x14ac:dyDescent="0.15">
      <c r="D19" s="14">
        <v>3.5720000000000001</v>
      </c>
      <c r="E19">
        <v>2.4925000000000002</v>
      </c>
      <c r="F19">
        <v>1.9</v>
      </c>
      <c r="G19" s="14">
        <v>2.4575</v>
      </c>
      <c r="H19">
        <v>2.44</v>
      </c>
      <c r="J19" s="11"/>
      <c r="M19" s="14">
        <v>21.589690000000001</v>
      </c>
      <c r="N19" s="14">
        <v>14.4702</v>
      </c>
      <c r="O19" s="14">
        <v>18.784589999999998</v>
      </c>
      <c r="P19" s="14">
        <v>12.239773333333332</v>
      </c>
      <c r="Q19" s="14">
        <v>10.8523</v>
      </c>
    </row>
    <row r="20" spans="1:17" x14ac:dyDescent="0.15">
      <c r="D20" s="14">
        <v>3.5939999999999999</v>
      </c>
      <c r="E20">
        <v>2.4880000000000004</v>
      </c>
      <c r="F20">
        <v>1.9650000000000001</v>
      </c>
      <c r="G20" s="14">
        <v>2.5649999999999999</v>
      </c>
      <c r="H20">
        <v>2.44625</v>
      </c>
      <c r="M20" s="14">
        <v>23.489680000000003</v>
      </c>
      <c r="N20" s="14">
        <v>15.35995</v>
      </c>
      <c r="O20" s="14">
        <v>16.300167500000001</v>
      </c>
      <c r="P20" s="14">
        <v>9.8393533333333334</v>
      </c>
      <c r="Q20" s="14">
        <v>10.050566666666667</v>
      </c>
    </row>
    <row r="21" spans="1:17" ht="14.25" x14ac:dyDescent="0.15">
      <c r="B21" s="5" t="s">
        <v>7</v>
      </c>
      <c r="D21">
        <f>AVERAGE(D18:D20)</f>
        <v>3.5760000000000001</v>
      </c>
      <c r="E21">
        <f t="shared" ref="E21:H21" si="3">AVERAGE(E18:E20)</f>
        <v>2.4868333333333337</v>
      </c>
      <c r="F21">
        <f t="shared" si="3"/>
        <v>2.0003333333333333</v>
      </c>
      <c r="G21">
        <f t="shared" si="3"/>
        <v>2.5691666666666664</v>
      </c>
      <c r="H21">
        <f t="shared" si="3"/>
        <v>2.625</v>
      </c>
      <c r="L21" s="5" t="s">
        <v>7</v>
      </c>
      <c r="M21">
        <f>AVERAGE(M18:M20)</f>
        <v>22.844876666666668</v>
      </c>
      <c r="N21">
        <f t="shared" ref="N21:Q21" si="4">AVERAGE(N18:N20)</f>
        <v>15.070694444444444</v>
      </c>
      <c r="O21">
        <f t="shared" si="4"/>
        <v>15.890445833333333</v>
      </c>
      <c r="P21">
        <f t="shared" si="4"/>
        <v>10.882992222222223</v>
      </c>
      <c r="Q21">
        <f t="shared" si="4"/>
        <v>10.417702222222223</v>
      </c>
    </row>
    <row r="22" spans="1:17" ht="14.25" x14ac:dyDescent="0.15">
      <c r="B22" s="5" t="s">
        <v>8</v>
      </c>
      <c r="D22">
        <f>STDEV(D18:D20)/SQRT(3)</f>
        <v>9.4516312525052115E-3</v>
      </c>
      <c r="E22">
        <f>STDEV(E18:E20)/SQRT(3)</f>
        <v>3.6552853665769553E-3</v>
      </c>
      <c r="F22">
        <f>STDEV(F18:F20)/SQRT(3)</f>
        <v>7.038071074125675E-2</v>
      </c>
      <c r="G22">
        <f>STDEV(G18:G20)/SQRT(3)</f>
        <v>6.5706629126071545E-2</v>
      </c>
      <c r="H22">
        <f>STDEV(H18:H20)/SQRT(3)</f>
        <v>0.18188394880619166</v>
      </c>
      <c r="I22" s="13"/>
      <c r="L22" s="5" t="s">
        <v>8</v>
      </c>
      <c r="M22">
        <f>STDEV(M18:M20)/SQRT(3)</f>
        <v>0.62767198446145256</v>
      </c>
      <c r="N22">
        <f t="shared" ref="N22:Q22" si="5">STDEV(N18:N20)/SQRT(3)</f>
        <v>0.30031427987615061</v>
      </c>
      <c r="O22">
        <f t="shared" si="5"/>
        <v>1.8009012441114984</v>
      </c>
      <c r="P22">
        <f t="shared" si="5"/>
        <v>0.71041011221305639</v>
      </c>
      <c r="Q22">
        <f t="shared" si="5"/>
        <v>0.23388561877893405</v>
      </c>
    </row>
    <row r="23" spans="1:17" x14ac:dyDescent="0.15">
      <c r="A23" s="13" t="s">
        <v>31</v>
      </c>
      <c r="D23" t="s">
        <v>22</v>
      </c>
      <c r="E23" t="s">
        <v>21</v>
      </c>
      <c r="F23" t="s">
        <v>21</v>
      </c>
      <c r="G23" t="s">
        <v>20</v>
      </c>
      <c r="H23" t="s">
        <v>22</v>
      </c>
    </row>
    <row r="24" spans="1:17" x14ac:dyDescent="0.15">
      <c r="J24" s="13" t="s">
        <v>31</v>
      </c>
      <c r="M24" t="s">
        <v>22</v>
      </c>
      <c r="N24" t="s">
        <v>22</v>
      </c>
      <c r="O24" t="s">
        <v>22</v>
      </c>
      <c r="P24" t="s">
        <v>22</v>
      </c>
      <c r="Q24" t="s">
        <v>22</v>
      </c>
    </row>
    <row r="27" spans="1:17" ht="22.5" x14ac:dyDescent="0.15">
      <c r="B27" s="10" t="s">
        <v>32</v>
      </c>
    </row>
    <row r="30" spans="1:17" ht="22.5" x14ac:dyDescent="0.15">
      <c r="B30" s="10" t="s">
        <v>33</v>
      </c>
      <c r="C30" s="10"/>
      <c r="D30" s="10"/>
      <c r="E30" s="10"/>
      <c r="F30" s="10"/>
      <c r="G30" s="10"/>
      <c r="H30" s="10"/>
      <c r="I30" s="10"/>
      <c r="J30" s="10"/>
      <c r="K30" s="10" t="s">
        <v>34</v>
      </c>
      <c r="L30" s="10"/>
    </row>
    <row r="32" spans="1:17" ht="15.75" x14ac:dyDescent="0.25">
      <c r="B32" s="15"/>
      <c r="C32" s="3" t="s">
        <v>2</v>
      </c>
      <c r="D32" s="3" t="s">
        <v>3</v>
      </c>
      <c r="E32" s="4" t="s">
        <v>4</v>
      </c>
      <c r="F32" s="3" t="s">
        <v>5</v>
      </c>
      <c r="G32" s="3" t="s">
        <v>6</v>
      </c>
      <c r="K32" s="16"/>
      <c r="L32" s="3" t="s">
        <v>2</v>
      </c>
      <c r="M32" s="3" t="s">
        <v>3</v>
      </c>
      <c r="N32" s="4" t="s">
        <v>4</v>
      </c>
      <c r="O32" s="3" t="s">
        <v>5</v>
      </c>
      <c r="P32" s="3" t="s">
        <v>6</v>
      </c>
    </row>
    <row r="33" spans="1:16" ht="18.75" x14ac:dyDescent="0.25">
      <c r="A33" s="2" t="s">
        <v>35</v>
      </c>
      <c r="B33" s="15" t="s">
        <v>36</v>
      </c>
      <c r="C33" s="17">
        <v>3.84033333333333</v>
      </c>
      <c r="D33" s="17">
        <v>2.5743999999999998</v>
      </c>
      <c r="E33" s="17">
        <v>2.2000000000000002</v>
      </c>
      <c r="F33" s="17">
        <v>2.7462499999999999</v>
      </c>
      <c r="G33" s="17">
        <v>2.5797500000000002</v>
      </c>
      <c r="J33" s="2" t="s">
        <v>35</v>
      </c>
      <c r="K33" s="15" t="s">
        <v>36</v>
      </c>
      <c r="L33" s="16">
        <v>21.41</v>
      </c>
      <c r="M33" s="16">
        <v>18.603696566666699</v>
      </c>
      <c r="N33" s="16">
        <v>13.685686</v>
      </c>
      <c r="O33" s="16">
        <v>10.085608666666699</v>
      </c>
      <c r="P33" s="16">
        <v>11.1803873333333</v>
      </c>
    </row>
    <row r="34" spans="1:16" ht="18.75" x14ac:dyDescent="0.25">
      <c r="A34" s="18"/>
      <c r="B34" s="15" t="s">
        <v>11</v>
      </c>
      <c r="C34" s="17">
        <v>3.2593333333333301</v>
      </c>
      <c r="D34" s="17">
        <v>2.46133333333333</v>
      </c>
      <c r="E34" s="17">
        <v>1.80178333333333</v>
      </c>
      <c r="F34" s="17">
        <v>2.55525</v>
      </c>
      <c r="G34" s="17">
        <v>2.3534999999999999</v>
      </c>
      <c r="J34" s="18"/>
      <c r="K34" s="15" t="s">
        <v>11</v>
      </c>
      <c r="L34" s="16">
        <v>23.11</v>
      </c>
      <c r="M34" s="16">
        <v>14.8517701666667</v>
      </c>
      <c r="N34" s="16">
        <v>14.516052666666701</v>
      </c>
      <c r="O34" s="16">
        <v>10.212562666666701</v>
      </c>
      <c r="P34" s="16">
        <v>10.5042045</v>
      </c>
    </row>
    <row r="35" spans="1:16" ht="18.75" x14ac:dyDescent="0.25">
      <c r="A35" s="18"/>
      <c r="B35" s="15" t="s">
        <v>12</v>
      </c>
      <c r="C35" s="17">
        <v>3.2203333333333299</v>
      </c>
      <c r="D35" s="17">
        <v>2.3435999999999999</v>
      </c>
      <c r="E35" s="17">
        <v>2.0602</v>
      </c>
      <c r="F35" s="17">
        <v>2.3482500000000002</v>
      </c>
      <c r="G35" s="17">
        <v>2.4445000000000001</v>
      </c>
      <c r="J35" s="18"/>
      <c r="K35" s="15" t="s">
        <v>12</v>
      </c>
      <c r="L35" s="16">
        <v>22.54</v>
      </c>
      <c r="M35" s="16">
        <v>14.3752496</v>
      </c>
      <c r="N35" s="16">
        <v>14.5294551666667</v>
      </c>
      <c r="O35" s="16">
        <v>10.937656333333299</v>
      </c>
      <c r="P35" s="16">
        <v>11.018945333333299</v>
      </c>
    </row>
    <row r="36" spans="1:16" ht="18.75" x14ac:dyDescent="0.25">
      <c r="A36" s="18"/>
      <c r="B36" s="15" t="s">
        <v>13</v>
      </c>
      <c r="C36" s="17">
        <v>3.2130000000000001</v>
      </c>
      <c r="D36" s="17">
        <v>2.3308</v>
      </c>
      <c r="E36" s="17">
        <v>1.9471166666666699</v>
      </c>
      <c r="F36" s="17">
        <v>2.5667499999999999</v>
      </c>
      <c r="G36" s="17">
        <v>2.5179999999999998</v>
      </c>
      <c r="J36" s="18"/>
      <c r="K36" s="15" t="s">
        <v>13</v>
      </c>
      <c r="L36" s="16">
        <v>21.57</v>
      </c>
      <c r="M36" s="16">
        <v>15.274238</v>
      </c>
      <c r="N36" s="16">
        <v>14.5470961666667</v>
      </c>
      <c r="O36" s="16">
        <v>11.323750333333299</v>
      </c>
      <c r="P36" s="16">
        <v>9.6297783333333307</v>
      </c>
    </row>
    <row r="37" spans="1:16" ht="18.75" x14ac:dyDescent="0.25">
      <c r="A37" s="18"/>
      <c r="B37" s="15" t="s">
        <v>14</v>
      </c>
      <c r="C37" s="17">
        <v>3.5433333333333299</v>
      </c>
      <c r="D37" s="17">
        <v>2.4868999999999999</v>
      </c>
      <c r="E37" s="17">
        <v>2.0464000000000002</v>
      </c>
      <c r="F37" s="17">
        <v>2.57375</v>
      </c>
      <c r="G37" s="17">
        <v>2.6507499999999999</v>
      </c>
      <c r="J37" s="18"/>
      <c r="K37" s="15" t="s">
        <v>14</v>
      </c>
      <c r="L37" s="16">
        <v>23.62</v>
      </c>
      <c r="M37" s="16">
        <v>16.025527333333301</v>
      </c>
      <c r="N37" s="16">
        <v>15.89</v>
      </c>
      <c r="O37" s="16">
        <v>11.3712573333333</v>
      </c>
      <c r="P37" s="16">
        <v>10.5330715</v>
      </c>
    </row>
    <row r="38" spans="1:16" ht="18.75" x14ac:dyDescent="0.25">
      <c r="A38" s="18"/>
      <c r="B38" s="15"/>
      <c r="C38" s="17"/>
      <c r="D38" s="17"/>
      <c r="E38" s="17"/>
      <c r="F38" s="17"/>
      <c r="G38" s="17"/>
      <c r="J38" s="18"/>
      <c r="K38" s="15"/>
      <c r="L38" s="16"/>
      <c r="M38" s="16"/>
      <c r="N38" s="16"/>
      <c r="O38" s="16"/>
      <c r="P38" s="16"/>
    </row>
    <row r="39" spans="1:16" ht="18.75" x14ac:dyDescent="0.25">
      <c r="A39" s="18"/>
      <c r="B39" s="9"/>
      <c r="C39" s="17"/>
      <c r="D39" s="17"/>
      <c r="E39" s="17"/>
      <c r="F39" s="17"/>
      <c r="G39" s="17"/>
      <c r="J39" s="18"/>
      <c r="K39" s="15"/>
      <c r="L39" s="16"/>
      <c r="M39" s="16"/>
      <c r="N39" s="16"/>
      <c r="O39" s="16"/>
      <c r="P39" s="16"/>
    </row>
    <row r="40" spans="1:16" ht="18.75" x14ac:dyDescent="0.3">
      <c r="A40" s="19" t="s">
        <v>37</v>
      </c>
      <c r="B40" s="15" t="s">
        <v>36</v>
      </c>
      <c r="C40" s="17">
        <v>8.6779260195054303E-2</v>
      </c>
      <c r="D40" s="17">
        <v>9.6152795071179506E-2</v>
      </c>
      <c r="E40" s="17">
        <v>0.12923070455584501</v>
      </c>
      <c r="F40" s="17">
        <v>6.24249549459149E-2</v>
      </c>
      <c r="G40" s="17">
        <v>4.8728200254065698E-2</v>
      </c>
      <c r="J40" s="19" t="s">
        <v>37</v>
      </c>
      <c r="K40" s="15" t="s">
        <v>38</v>
      </c>
      <c r="L40" s="16">
        <v>1.4213059799650101</v>
      </c>
      <c r="M40" s="16">
        <v>0.73907289755568295</v>
      </c>
      <c r="N40" s="16">
        <v>0.50725750364710298</v>
      </c>
      <c r="O40" s="16">
        <v>0.407655212513652</v>
      </c>
      <c r="P40" s="16">
        <v>0.76971268263077797</v>
      </c>
    </row>
    <row r="41" spans="1:16" ht="15.75" x14ac:dyDescent="0.25">
      <c r="B41" s="15" t="s">
        <v>11</v>
      </c>
      <c r="C41" s="17">
        <v>7.7051670974744996E-2</v>
      </c>
      <c r="D41" s="17">
        <v>7.6690141333668596E-2</v>
      </c>
      <c r="E41" s="17">
        <v>5.6972749333928499E-2</v>
      </c>
      <c r="F41" s="20">
        <v>3.4490487819102703E-2</v>
      </c>
      <c r="G41" s="17">
        <v>2.8851451436629E-2</v>
      </c>
      <c r="K41" s="15" t="s">
        <v>11</v>
      </c>
      <c r="L41" s="16">
        <v>1.2864575047517901</v>
      </c>
      <c r="M41" s="16">
        <v>0.77001857818571695</v>
      </c>
      <c r="N41" s="16">
        <v>0.176284507548296</v>
      </c>
      <c r="O41" s="16">
        <v>0.40195002849635802</v>
      </c>
      <c r="P41" s="16">
        <v>0.69170624786342705</v>
      </c>
    </row>
    <row r="42" spans="1:16" ht="15.75" x14ac:dyDescent="0.25">
      <c r="B42" s="15" t="s">
        <v>12</v>
      </c>
      <c r="C42" s="17">
        <v>7.9756128291188597E-2</v>
      </c>
      <c r="D42" s="17">
        <v>9.03845119475674E-2</v>
      </c>
      <c r="E42" s="17">
        <v>8.73964530172711E-2</v>
      </c>
      <c r="F42" s="17">
        <v>5.1020216581277103E-2</v>
      </c>
      <c r="G42" s="17">
        <v>3.9866182410659597E-2</v>
      </c>
      <c r="K42" s="15" t="s">
        <v>12</v>
      </c>
      <c r="L42" s="16">
        <v>1.16401340302867</v>
      </c>
      <c r="M42" s="16">
        <v>0.28332694759536098</v>
      </c>
      <c r="N42" s="16">
        <v>0.69046334317939695</v>
      </c>
      <c r="O42" s="16">
        <v>0.44309681205201701</v>
      </c>
      <c r="P42" s="16">
        <v>0.239781910337513</v>
      </c>
    </row>
    <row r="43" spans="1:16" ht="15.75" x14ac:dyDescent="0.25">
      <c r="B43" s="15" t="s">
        <v>13</v>
      </c>
      <c r="C43" s="17">
        <v>9.2486539561167994E-2</v>
      </c>
      <c r="D43" s="17">
        <v>2.8611885642161699E-2</v>
      </c>
      <c r="E43" s="17">
        <v>8.3619183072891706E-2</v>
      </c>
      <c r="F43" s="17">
        <v>0.14147747170486299</v>
      </c>
      <c r="G43" s="17">
        <v>0.107226833162227</v>
      </c>
      <c r="K43" s="15" t="s">
        <v>13</v>
      </c>
      <c r="L43" s="16">
        <v>0.64294260648396195</v>
      </c>
      <c r="M43" s="16">
        <v>0.67455256200734803</v>
      </c>
      <c r="N43" s="16">
        <v>1.0409578451585799</v>
      </c>
      <c r="O43" s="16">
        <v>0.379507813327708</v>
      </c>
      <c r="P43" s="16">
        <v>0.81160449792439104</v>
      </c>
    </row>
    <row r="44" spans="1:16" ht="15.75" x14ac:dyDescent="0.25">
      <c r="B44" s="15" t="s">
        <v>14</v>
      </c>
      <c r="C44" s="17">
        <v>4.0573883225540799E-2</v>
      </c>
      <c r="D44" s="17">
        <v>3.1370527569674997E-2</v>
      </c>
      <c r="E44" s="17">
        <v>8.2704655249870099E-2</v>
      </c>
      <c r="F44" s="17">
        <v>6.00806749296268E-2</v>
      </c>
      <c r="G44" s="17">
        <v>0.170733985339769</v>
      </c>
      <c r="K44" s="15" t="s">
        <v>14</v>
      </c>
      <c r="L44" s="16">
        <v>0.89993440608189901</v>
      </c>
      <c r="M44" s="16">
        <v>0.60781841297600203</v>
      </c>
      <c r="N44" s="16">
        <v>1.37327266421321</v>
      </c>
      <c r="O44" s="16">
        <v>0.70044915519130901</v>
      </c>
      <c r="P44" s="16">
        <v>0.73873753407589104</v>
      </c>
    </row>
    <row r="47" spans="1:16" ht="18.75" x14ac:dyDescent="0.15">
      <c r="A47" s="2" t="s">
        <v>39</v>
      </c>
      <c r="I47" s="2" t="s">
        <v>39</v>
      </c>
    </row>
    <row r="48" spans="1:16" ht="15.75" x14ac:dyDescent="0.25">
      <c r="C48" s="3" t="s">
        <v>2</v>
      </c>
      <c r="D48" s="3" t="s">
        <v>3</v>
      </c>
      <c r="E48" s="4" t="s">
        <v>4</v>
      </c>
      <c r="F48" s="3" t="s">
        <v>5</v>
      </c>
      <c r="G48" s="3" t="s">
        <v>6</v>
      </c>
      <c r="L48" s="3" t="s">
        <v>2</v>
      </c>
      <c r="M48" s="3" t="s">
        <v>3</v>
      </c>
      <c r="N48" s="4" t="s">
        <v>4</v>
      </c>
      <c r="O48" s="3" t="s">
        <v>5</v>
      </c>
      <c r="P48" s="3" t="s">
        <v>6</v>
      </c>
    </row>
    <row r="49" spans="2:16" ht="15.75" x14ac:dyDescent="0.25">
      <c r="B49" s="15" t="s">
        <v>36</v>
      </c>
      <c r="C49" s="16" t="s">
        <v>40</v>
      </c>
      <c r="D49" s="16" t="s">
        <v>40</v>
      </c>
      <c r="E49" s="16" t="s">
        <v>40</v>
      </c>
      <c r="F49" s="16" t="s">
        <v>40</v>
      </c>
      <c r="G49" s="16" t="s">
        <v>40</v>
      </c>
      <c r="K49" s="15" t="s">
        <v>36</v>
      </c>
      <c r="L49" s="16" t="s">
        <v>40</v>
      </c>
      <c r="M49" s="16" t="s">
        <v>40</v>
      </c>
      <c r="N49" s="16" t="s">
        <v>41</v>
      </c>
      <c r="O49" s="16" t="s">
        <v>40</v>
      </c>
      <c r="P49" s="16" t="s">
        <v>40</v>
      </c>
    </row>
    <row r="50" spans="2:16" ht="15.75" x14ac:dyDescent="0.25">
      <c r="B50" s="15" t="s">
        <v>11</v>
      </c>
      <c r="C50" s="16" t="s">
        <v>42</v>
      </c>
      <c r="D50" s="16" t="s">
        <v>43</v>
      </c>
      <c r="E50" s="16" t="s">
        <v>41</v>
      </c>
      <c r="F50" s="16" t="s">
        <v>43</v>
      </c>
      <c r="G50" s="16" t="s">
        <v>40</v>
      </c>
      <c r="K50" s="15" t="s">
        <v>11</v>
      </c>
      <c r="L50" s="16" t="s">
        <v>40</v>
      </c>
      <c r="M50" s="16" t="s">
        <v>41</v>
      </c>
      <c r="N50" s="16" t="s">
        <v>41</v>
      </c>
      <c r="O50" s="16" t="s">
        <v>40</v>
      </c>
      <c r="P50" s="16" t="s">
        <v>40</v>
      </c>
    </row>
    <row r="51" spans="2:16" ht="15.75" x14ac:dyDescent="0.25">
      <c r="B51" s="15" t="s">
        <v>12</v>
      </c>
      <c r="C51" s="16" t="s">
        <v>42</v>
      </c>
      <c r="D51" s="16" t="s">
        <v>41</v>
      </c>
      <c r="E51" s="16" t="s">
        <v>43</v>
      </c>
      <c r="F51" s="16" t="s">
        <v>41</v>
      </c>
      <c r="G51" s="16" t="s">
        <v>40</v>
      </c>
      <c r="K51" s="15" t="s">
        <v>12</v>
      </c>
      <c r="L51" s="16" t="s">
        <v>40</v>
      </c>
      <c r="M51" s="16" t="s">
        <v>41</v>
      </c>
      <c r="N51" s="16" t="s">
        <v>41</v>
      </c>
      <c r="O51" s="16" t="s">
        <v>40</v>
      </c>
      <c r="P51" s="16" t="s">
        <v>40</v>
      </c>
    </row>
    <row r="52" spans="2:16" ht="15.75" x14ac:dyDescent="0.25">
      <c r="B52" s="15" t="s">
        <v>13</v>
      </c>
      <c r="C52" s="16" t="s">
        <v>42</v>
      </c>
      <c r="D52" s="16" t="s">
        <v>41</v>
      </c>
      <c r="E52" s="16" t="s">
        <v>43</v>
      </c>
      <c r="F52" s="16" t="s">
        <v>43</v>
      </c>
      <c r="G52" s="16" t="s">
        <v>40</v>
      </c>
      <c r="K52" s="15" t="s">
        <v>13</v>
      </c>
      <c r="L52" s="16" t="s">
        <v>40</v>
      </c>
      <c r="M52" s="16" t="s">
        <v>41</v>
      </c>
      <c r="N52" s="16" t="s">
        <v>41</v>
      </c>
      <c r="O52" s="16" t="s">
        <v>40</v>
      </c>
      <c r="P52" s="16" t="s">
        <v>40</v>
      </c>
    </row>
    <row r="53" spans="2:16" ht="15.75" x14ac:dyDescent="0.25">
      <c r="B53" s="15" t="s">
        <v>14</v>
      </c>
      <c r="C53" s="16" t="s">
        <v>41</v>
      </c>
      <c r="D53" s="16" t="s">
        <v>43</v>
      </c>
      <c r="E53" s="16" t="s">
        <v>43</v>
      </c>
      <c r="F53" s="16" t="s">
        <v>43</v>
      </c>
      <c r="G53" s="16" t="s">
        <v>40</v>
      </c>
      <c r="K53" s="15" t="s">
        <v>14</v>
      </c>
      <c r="L53" s="16" t="s">
        <v>40</v>
      </c>
      <c r="M53" s="16" t="s">
        <v>41</v>
      </c>
      <c r="N53" s="16" t="s">
        <v>40</v>
      </c>
      <c r="O53" s="16" t="s">
        <v>40</v>
      </c>
      <c r="P53" s="16" t="s">
        <v>40</v>
      </c>
    </row>
    <row r="55" spans="2:16" ht="18.75" x14ac:dyDescent="0.15">
      <c r="B55" s="47" t="s">
        <v>85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6"/>
  <sheetViews>
    <sheetView topLeftCell="A31" workbookViewId="0">
      <selection activeCell="J48" sqref="J48"/>
    </sheetView>
  </sheetViews>
  <sheetFormatPr defaultRowHeight="13.5" x14ac:dyDescent="0.15"/>
  <sheetData>
    <row r="1" spans="1:24" ht="27" x14ac:dyDescent="0.15">
      <c r="A1" s="1" t="s">
        <v>44</v>
      </c>
    </row>
    <row r="3" spans="1:24" ht="24" x14ac:dyDescent="0.35">
      <c r="A3" s="14"/>
      <c r="B3" s="21" t="s">
        <v>45</v>
      </c>
      <c r="C3" s="22"/>
      <c r="D3" s="23"/>
      <c r="E3" s="23"/>
      <c r="F3" s="23"/>
      <c r="G3" s="24"/>
      <c r="H3" s="24"/>
      <c r="I3" s="24"/>
      <c r="J3" s="21" t="s">
        <v>46</v>
      </c>
      <c r="K3" s="23"/>
      <c r="L3" s="23"/>
      <c r="M3" s="23"/>
      <c r="N3" s="23"/>
      <c r="O3" s="23"/>
      <c r="P3" s="24"/>
      <c r="Q3" s="24"/>
      <c r="R3" s="24"/>
      <c r="S3" s="21" t="s">
        <v>47</v>
      </c>
      <c r="T3" s="23"/>
      <c r="U3" s="23"/>
      <c r="V3" s="14"/>
      <c r="W3" s="14"/>
      <c r="X3" s="14"/>
    </row>
    <row r="4" spans="1:24" x14ac:dyDescent="0.15">
      <c r="A4" s="14"/>
      <c r="B4" s="14"/>
      <c r="C4" s="14"/>
      <c r="D4" s="14"/>
      <c r="E4" s="14"/>
      <c r="F4" s="14"/>
      <c r="J4" s="14"/>
      <c r="K4" s="14"/>
      <c r="L4" s="14"/>
      <c r="M4" s="14"/>
      <c r="N4" s="14"/>
      <c r="O4" s="14"/>
      <c r="S4" s="14"/>
      <c r="T4" s="14"/>
      <c r="U4" s="14"/>
      <c r="V4" s="14"/>
      <c r="W4" s="14"/>
      <c r="X4" s="14"/>
    </row>
    <row r="5" spans="1:24" x14ac:dyDescent="0.15">
      <c r="J5" s="14"/>
      <c r="K5" s="14"/>
      <c r="L5" s="14"/>
      <c r="M5" s="14"/>
      <c r="N5" s="14"/>
      <c r="O5" s="14"/>
    </row>
    <row r="6" spans="1:24" x14ac:dyDescent="0.15">
      <c r="J6" s="14"/>
      <c r="K6" s="14"/>
      <c r="L6" s="14"/>
      <c r="M6" s="14"/>
      <c r="N6" s="14"/>
      <c r="O6" s="14"/>
    </row>
    <row r="7" spans="1:24" ht="15.75" x14ac:dyDescent="0.25">
      <c r="A7" s="3" t="s">
        <v>2</v>
      </c>
      <c r="B7" s="14" t="s">
        <v>48</v>
      </c>
      <c r="C7" s="14" t="s">
        <v>49</v>
      </c>
      <c r="D7" s="14" t="s">
        <v>50</v>
      </c>
      <c r="E7" s="14" t="s">
        <v>51</v>
      </c>
      <c r="F7" s="14" t="s">
        <v>52</v>
      </c>
      <c r="J7" s="3" t="s">
        <v>2</v>
      </c>
      <c r="K7" s="14" t="s">
        <v>48</v>
      </c>
      <c r="L7" s="14" t="s">
        <v>49</v>
      </c>
      <c r="M7" s="14" t="s">
        <v>50</v>
      </c>
      <c r="N7" s="14" t="s">
        <v>51</v>
      </c>
      <c r="O7" s="14" t="s">
        <v>52</v>
      </c>
      <c r="S7" s="3" t="s">
        <v>2</v>
      </c>
      <c r="T7" s="14" t="s">
        <v>10</v>
      </c>
      <c r="U7" s="14" t="s">
        <v>11</v>
      </c>
      <c r="V7" s="14" t="s">
        <v>12</v>
      </c>
      <c r="W7" s="14" t="s">
        <v>13</v>
      </c>
      <c r="X7" s="14" t="s">
        <v>14</v>
      </c>
    </row>
    <row r="8" spans="1:24" x14ac:dyDescent="0.15">
      <c r="A8" s="14"/>
      <c r="B8" s="14">
        <v>32.800998278210059</v>
      </c>
      <c r="C8" s="14">
        <v>31.757076456344457</v>
      </c>
      <c r="D8" s="14">
        <v>31.968494816702375</v>
      </c>
      <c r="E8" s="14">
        <v>22.13384110784893</v>
      </c>
      <c r="F8" s="14">
        <v>29.812434311585399</v>
      </c>
      <c r="J8" s="14"/>
      <c r="K8" s="14">
        <v>9.5981938097546973</v>
      </c>
      <c r="L8" s="14">
        <v>11.686385583817477</v>
      </c>
      <c r="M8" s="14">
        <v>10.336397999210771</v>
      </c>
      <c r="N8" s="14">
        <v>11.419087011497021</v>
      </c>
      <c r="O8" s="14">
        <v>10.338392476325563</v>
      </c>
      <c r="S8" s="14"/>
      <c r="T8" s="14">
        <v>28.832116788321166</v>
      </c>
      <c r="U8" s="14">
        <v>34.608378870673953</v>
      </c>
      <c r="V8" s="14">
        <v>28.725314183123874</v>
      </c>
      <c r="W8" s="14">
        <v>26.916524701873939</v>
      </c>
      <c r="X8" s="14">
        <v>31.675874769797417</v>
      </c>
    </row>
    <row r="9" spans="1:24" x14ac:dyDescent="0.15">
      <c r="A9" s="14"/>
      <c r="B9" s="14">
        <v>28.548418191881687</v>
      </c>
      <c r="C9" s="14">
        <v>28.359429038546185</v>
      </c>
      <c r="D9" s="14">
        <v>28.383288640654996</v>
      </c>
      <c r="E9" s="14">
        <v>34.947923746829289</v>
      </c>
      <c r="F9" s="14">
        <v>27.893171501161962</v>
      </c>
      <c r="J9" s="14"/>
      <c r="K9" s="14">
        <v>9.2966717447984184</v>
      </c>
      <c r="L9" s="14">
        <v>11.025198652122748</v>
      </c>
      <c r="M9" s="14">
        <v>10.696248498896194</v>
      </c>
      <c r="N9" s="14">
        <v>10.57537576795343</v>
      </c>
      <c r="O9" s="14">
        <v>11.237651407252997</v>
      </c>
      <c r="S9" s="14"/>
      <c r="T9" s="14">
        <v>35.335689045936398</v>
      </c>
      <c r="U9" s="14">
        <v>31.189083820662766</v>
      </c>
      <c r="V9" s="14">
        <v>29.906542056074766</v>
      </c>
      <c r="W9" s="14">
        <v>29.72477064220184</v>
      </c>
      <c r="X9" s="14">
        <v>27.777777777777779</v>
      </c>
    </row>
    <row r="10" spans="1:24" x14ac:dyDescent="0.15">
      <c r="A10" s="14"/>
      <c r="B10" s="14">
        <v>31.201205501121631</v>
      </c>
      <c r="C10" s="14">
        <v>30.991300456693118</v>
      </c>
      <c r="D10" s="14">
        <v>23.402909550917133</v>
      </c>
      <c r="E10" s="14">
        <v>35.261133004158815</v>
      </c>
      <c r="F10" s="14">
        <v>25.371332464793888</v>
      </c>
      <c r="J10" s="14"/>
      <c r="K10" s="14">
        <v>7.7901067898503129</v>
      </c>
      <c r="L10" s="14">
        <v>10.002564760194922</v>
      </c>
      <c r="M10" s="14">
        <v>10.70583638747534</v>
      </c>
      <c r="N10" s="14">
        <v>9.75325573525941</v>
      </c>
      <c r="O10" s="14">
        <v>9.7701484048202083</v>
      </c>
      <c r="S10" s="14"/>
      <c r="T10" s="14">
        <v>27.838827838827836</v>
      </c>
      <c r="U10" s="14">
        <v>31.007751937984494</v>
      </c>
      <c r="V10" s="14">
        <v>27.572815533980581</v>
      </c>
      <c r="W10" s="14">
        <v>26.871401151631478</v>
      </c>
      <c r="X10" s="14">
        <v>28.368794326241137</v>
      </c>
    </row>
    <row r="11" spans="1:24" ht="15.75" x14ac:dyDescent="0.25">
      <c r="A11" s="25" t="s">
        <v>53</v>
      </c>
      <c r="B11" s="14">
        <f>AVERAGE(B8:B10)</f>
        <v>30.850207323737791</v>
      </c>
      <c r="C11" s="14">
        <f>AVERAGE(C8:C10)</f>
        <v>30.369268650527925</v>
      </c>
      <c r="D11" s="14">
        <f>AVERAGE(D8:D10)</f>
        <v>27.918231002758166</v>
      </c>
      <c r="E11" s="14">
        <f>AVERAGE(E8:E10)</f>
        <v>30.780965952945678</v>
      </c>
      <c r="F11" s="14">
        <f>AVERAGE(F8:F10)</f>
        <v>27.692312759180414</v>
      </c>
      <c r="J11" s="26" t="s">
        <v>7</v>
      </c>
      <c r="K11" s="14">
        <v>8.8949907814678095</v>
      </c>
      <c r="L11" s="14">
        <v>10.90471633204505</v>
      </c>
      <c r="M11" s="14">
        <v>10.579494295194101</v>
      </c>
      <c r="N11" s="14">
        <v>10.58257283823662</v>
      </c>
      <c r="O11" s="14">
        <v>10.44873076279959</v>
      </c>
      <c r="S11" s="26" t="s">
        <v>7</v>
      </c>
      <c r="T11" s="14">
        <f>AVERAGE(T8:T10)</f>
        <v>30.668877891028469</v>
      </c>
      <c r="U11" s="14">
        <f>AVERAGE(U8:U10)</f>
        <v>32.268404876440407</v>
      </c>
      <c r="V11" s="14">
        <f>AVERAGE(V8:V10)</f>
        <v>28.734890591059742</v>
      </c>
      <c r="W11" s="14">
        <f>AVERAGE(W8:W10)</f>
        <v>27.837565498569088</v>
      </c>
      <c r="X11" s="14">
        <f>AVERAGE(X8:X10)</f>
        <v>29.274148957938777</v>
      </c>
    </row>
    <row r="12" spans="1:24" ht="15.75" x14ac:dyDescent="0.25">
      <c r="A12" s="25" t="s">
        <v>54</v>
      </c>
      <c r="B12" s="14">
        <f>STDEV(B8:B10)/SQRT(3)</f>
        <v>1.2400953105916548</v>
      </c>
      <c r="C12" s="14">
        <f>STDEV(C8:C10)/SQRT(3)</f>
        <v>1.0289468191357396</v>
      </c>
      <c r="D12" s="14">
        <f>STDEV(D8:D10)/SQRT(3)</f>
        <v>2.4835808617990982</v>
      </c>
      <c r="E12" s="14">
        <f>STDEV(E8:E10)/SQRT(3)</f>
        <v>4.3245077205286808</v>
      </c>
      <c r="F12" s="14">
        <f>STDEV(F8:F10)/SQRT(3)</f>
        <v>1.2859632678873516</v>
      </c>
      <c r="J12" s="26" t="s">
        <v>8</v>
      </c>
      <c r="K12" s="14">
        <v>0.55925705631469591</v>
      </c>
      <c r="L12" s="14">
        <v>0.48979592131305183</v>
      </c>
      <c r="M12" s="14">
        <v>0.12157965666242714</v>
      </c>
      <c r="N12" s="14">
        <v>0.48089753190895862</v>
      </c>
      <c r="O12" s="14">
        <v>0.42720883598611464</v>
      </c>
      <c r="S12" s="26" t="s">
        <v>8</v>
      </c>
      <c r="T12" s="14">
        <f>STDEV(T8:T10)/SQRT(3)</f>
        <v>2.3509572873602234</v>
      </c>
      <c r="U12" s="14">
        <f>STDEV(U8:U10)/SQRT(3)</f>
        <v>1.1711574094581096</v>
      </c>
      <c r="V12" s="14">
        <f>STDEV(V8:V10)/SQRT(3)</f>
        <v>0.67370583359830749</v>
      </c>
      <c r="W12" s="14">
        <f>STDEV(W8:W10)/SQRT(3)</f>
        <v>0.94369247715415994</v>
      </c>
      <c r="X12" s="14">
        <f>STDEV(X8:X10)/SQRT(3)</f>
        <v>1.2129221322424093</v>
      </c>
    </row>
    <row r="13" spans="1:24" x14ac:dyDescent="0.15">
      <c r="A13" s="14"/>
      <c r="B13" s="14"/>
      <c r="C13" s="14"/>
      <c r="D13" s="14"/>
      <c r="E13" s="14"/>
      <c r="F13" s="14"/>
      <c r="J13" s="14"/>
      <c r="K13" s="14"/>
      <c r="L13" s="14"/>
      <c r="M13" s="14"/>
      <c r="N13" s="14"/>
      <c r="O13" s="14"/>
      <c r="S13" s="14"/>
      <c r="T13" s="14"/>
      <c r="U13" s="14"/>
      <c r="V13" s="14"/>
      <c r="W13" s="14"/>
      <c r="X13" s="14"/>
    </row>
    <row r="14" spans="1:24" x14ac:dyDescent="0.15">
      <c r="A14" s="14"/>
      <c r="B14" s="14"/>
      <c r="C14" s="14"/>
      <c r="D14" s="14"/>
      <c r="E14" s="14"/>
      <c r="F14" s="14"/>
      <c r="J14" s="14"/>
      <c r="K14" s="14"/>
      <c r="L14" s="14"/>
      <c r="M14" s="14"/>
      <c r="N14" s="14"/>
      <c r="O14" s="14"/>
    </row>
    <row r="15" spans="1:24" ht="15.75" x14ac:dyDescent="0.25">
      <c r="A15" s="3" t="s">
        <v>3</v>
      </c>
      <c r="B15" s="14" t="s">
        <v>48</v>
      </c>
      <c r="C15" s="14" t="s">
        <v>49</v>
      </c>
      <c r="D15" s="14" t="s">
        <v>50</v>
      </c>
      <c r="E15" s="14" t="s">
        <v>51</v>
      </c>
      <c r="F15" s="14" t="s">
        <v>52</v>
      </c>
      <c r="J15" s="3" t="s">
        <v>3</v>
      </c>
      <c r="K15" s="14" t="s">
        <v>48</v>
      </c>
      <c r="L15" s="14" t="s">
        <v>49</v>
      </c>
      <c r="M15" s="14" t="s">
        <v>50</v>
      </c>
      <c r="N15" s="14" t="s">
        <v>51</v>
      </c>
      <c r="O15" s="14" t="s">
        <v>52</v>
      </c>
      <c r="S15" s="3" t="s">
        <v>3</v>
      </c>
      <c r="T15" s="14" t="s">
        <v>10</v>
      </c>
      <c r="U15" s="14" t="s">
        <v>11</v>
      </c>
      <c r="V15" s="14" t="s">
        <v>12</v>
      </c>
      <c r="W15" s="14" t="s">
        <v>13</v>
      </c>
      <c r="X15" s="14" t="s">
        <v>14</v>
      </c>
    </row>
    <row r="16" spans="1:24" x14ac:dyDescent="0.15">
      <c r="A16" s="14"/>
      <c r="B16" s="14">
        <v>33.711650082918744</v>
      </c>
      <c r="C16" s="14">
        <v>36.773405349794245</v>
      </c>
      <c r="D16" s="14">
        <v>37.494191449814124</v>
      </c>
      <c r="E16" s="14">
        <v>43.007208157524616</v>
      </c>
      <c r="F16" s="14">
        <v>33.998842592592595</v>
      </c>
      <c r="J16" s="14"/>
      <c r="K16" s="14">
        <v>22.889995326806243</v>
      </c>
      <c r="L16" s="14">
        <v>23.439589843035641</v>
      </c>
      <c r="M16" s="14">
        <v>21.204104595036952</v>
      </c>
      <c r="N16" s="14">
        <v>24.249310015155817</v>
      </c>
      <c r="O16" s="14">
        <v>19.179671728128294</v>
      </c>
      <c r="S16" s="14"/>
      <c r="T16" s="14">
        <v>30.601092896174862</v>
      </c>
      <c r="U16" s="14">
        <v>33.024118738404454</v>
      </c>
      <c r="V16" s="14">
        <v>34.050179211469533</v>
      </c>
      <c r="W16" s="14">
        <v>33.51749539594843</v>
      </c>
      <c r="X16" s="14">
        <v>37.105751391465674</v>
      </c>
    </row>
    <row r="17" spans="1:24" x14ac:dyDescent="0.15">
      <c r="A17" s="14"/>
      <c r="B17" s="14">
        <v>26.569908266336835</v>
      </c>
      <c r="C17" s="14">
        <v>45.664206642066418</v>
      </c>
      <c r="D17" s="14">
        <v>38.931505700871909</v>
      </c>
      <c r="E17" s="14">
        <v>44.26605504587156</v>
      </c>
      <c r="F17" s="14">
        <v>34.58567415730338</v>
      </c>
      <c r="J17" s="14"/>
      <c r="K17" s="14">
        <v>19.466534900849325</v>
      </c>
      <c r="L17" s="14">
        <v>23.415402302457505</v>
      </c>
      <c r="M17" s="14">
        <v>22.24475060352561</v>
      </c>
      <c r="N17" s="14">
        <v>24.861073185262939</v>
      </c>
      <c r="O17" s="14">
        <v>20.730744021108887</v>
      </c>
      <c r="S17" s="14"/>
      <c r="T17" s="14">
        <v>30.797773654916504</v>
      </c>
      <c r="U17" s="14">
        <v>37.429111531190927</v>
      </c>
      <c r="V17" s="14">
        <v>30.18108651911469</v>
      </c>
      <c r="W17" s="14">
        <v>34.35804701627486</v>
      </c>
      <c r="X17" s="14">
        <v>36.231884057971008</v>
      </c>
    </row>
    <row r="18" spans="1:24" x14ac:dyDescent="0.15">
      <c r="A18" s="14"/>
      <c r="B18" s="14">
        <v>33.883101851851848</v>
      </c>
      <c r="C18" s="14">
        <v>36.054238505747136</v>
      </c>
      <c r="D18" s="14">
        <v>41.005137339942181</v>
      </c>
      <c r="E18" s="14">
        <v>45.563787975355858</v>
      </c>
      <c r="F18" s="14">
        <v>35.547586520947178</v>
      </c>
      <c r="J18" s="14"/>
      <c r="K18" s="14">
        <v>21.572248707927098</v>
      </c>
      <c r="L18" s="14">
        <v>21.512118999556183</v>
      </c>
      <c r="M18" s="14">
        <v>22.247353438625783</v>
      </c>
      <c r="N18" s="14">
        <v>24.171452940537364</v>
      </c>
      <c r="O18" s="14">
        <v>20.466631884376341</v>
      </c>
      <c r="S18" s="14"/>
      <c r="T18" s="14">
        <v>32.222222222222214</v>
      </c>
      <c r="U18" s="14">
        <v>33.210332103321029</v>
      </c>
      <c r="V18" s="14">
        <v>33.584905660377359</v>
      </c>
      <c r="W18" s="14">
        <v>33.027522935779814</v>
      </c>
      <c r="X18" s="14">
        <v>30.236794171220396</v>
      </c>
    </row>
    <row r="19" spans="1:24" ht="15.75" x14ac:dyDescent="0.25">
      <c r="A19" s="25" t="s">
        <v>53</v>
      </c>
      <c r="B19" s="14">
        <f>AVERAGE(B16:B18)</f>
        <v>31.388220067035807</v>
      </c>
      <c r="C19" s="14">
        <f>AVERAGE(C16:C18)</f>
        <v>39.497283499202602</v>
      </c>
      <c r="D19" s="14">
        <f>AVERAGE(D16:D18)</f>
        <v>39.143611496876069</v>
      </c>
      <c r="E19" s="14">
        <f>AVERAGE(E16:E18)</f>
        <v>44.279017059584014</v>
      </c>
      <c r="F19" s="14">
        <f>AVERAGE(F16:F18)</f>
        <v>34.710701090281056</v>
      </c>
      <c r="J19" s="26" t="s">
        <v>7</v>
      </c>
      <c r="K19" s="14">
        <v>21.309592978527558</v>
      </c>
      <c r="L19" s="14">
        <v>22.789037048349773</v>
      </c>
      <c r="M19" s="14">
        <v>21.898736212396116</v>
      </c>
      <c r="N19" s="14">
        <v>24.42727871365204</v>
      </c>
      <c r="O19" s="14">
        <v>20.125682544537842</v>
      </c>
      <c r="S19" s="26" t="s">
        <v>7</v>
      </c>
      <c r="T19" s="14">
        <f>AVERAGE(T16:T18)</f>
        <v>31.207029591104526</v>
      </c>
      <c r="U19" s="14">
        <f>AVERAGE(U16:U18)</f>
        <v>34.554520790972134</v>
      </c>
      <c r="V19" s="14">
        <f>AVERAGE(V16:V18)</f>
        <v>32.605390463653862</v>
      </c>
      <c r="W19" s="14">
        <f>AVERAGE(W16:W18)</f>
        <v>33.634355116001039</v>
      </c>
      <c r="X19" s="14">
        <f>AVERAGE(X16:X18)</f>
        <v>34.524809873552357</v>
      </c>
    </row>
    <row r="20" spans="1:24" ht="15.75" x14ac:dyDescent="0.25">
      <c r="A20" s="25" t="s">
        <v>54</v>
      </c>
      <c r="B20" s="14">
        <f>STDEV(B16:B18)/SQRT(3)</f>
        <v>2.4096642493532729</v>
      </c>
      <c r="C20" s="14">
        <f>STDEV(C16:C18)/SQRT(3)</f>
        <v>3.0904425802186983</v>
      </c>
      <c r="D20" s="14">
        <f>STDEV(D16:D18)/SQRT(3)</f>
        <v>1.0190562484272221</v>
      </c>
      <c r="E20" s="14">
        <f>STDEV(E16:E18)/SQRT(3)</f>
        <v>0.73804947927744391</v>
      </c>
      <c r="F20" s="14">
        <f>STDEV(F16:F18)/SQRT(3)</f>
        <v>0.45143317681252615</v>
      </c>
      <c r="J20" s="26" t="s">
        <v>8</v>
      </c>
      <c r="K20" s="14">
        <v>0.99695559014481883</v>
      </c>
      <c r="L20" s="14">
        <v>0.63849720353895456</v>
      </c>
      <c r="M20" s="14">
        <v>0.34731662142958836</v>
      </c>
      <c r="N20" s="14">
        <v>0.21805860352757009</v>
      </c>
      <c r="O20" s="14">
        <v>0.47911068789486594</v>
      </c>
      <c r="S20" s="26" t="s">
        <v>8</v>
      </c>
      <c r="T20" s="14">
        <f>STDEV(T16:T18)/SQRT(3)</f>
        <v>0.51076181302101309</v>
      </c>
      <c r="U20" s="14">
        <f>STDEV(U16:U18)/SQRT(3)</f>
        <v>1.4383002464868151</v>
      </c>
      <c r="V20" s="14">
        <f>STDEV(V16:V18)/SQRT(3)</f>
        <v>1.2195705638963821</v>
      </c>
      <c r="W20" s="14">
        <f>STDEV(W16:W18)/SQRT(3)</f>
        <v>0.38850814140863532</v>
      </c>
      <c r="X20" s="14">
        <f>STDEV(X16:X18)/SQRT(3)</f>
        <v>2.1587975068481513</v>
      </c>
    </row>
    <row r="21" spans="1:24" x14ac:dyDescent="0.15">
      <c r="J21" s="14"/>
      <c r="K21" s="14"/>
      <c r="L21" s="14"/>
      <c r="M21" s="14"/>
      <c r="N21" s="14"/>
      <c r="O21" s="14"/>
      <c r="S21" s="14"/>
      <c r="T21" s="14"/>
      <c r="U21" s="14"/>
      <c r="V21" s="14"/>
      <c r="W21" s="14"/>
      <c r="X21" s="14"/>
    </row>
    <row r="22" spans="1:24" x14ac:dyDescent="0.15">
      <c r="A22" s="14"/>
      <c r="B22" s="14"/>
      <c r="C22" s="14"/>
      <c r="D22" s="14"/>
      <c r="E22" s="14"/>
      <c r="F22" s="14"/>
      <c r="J22" s="14"/>
      <c r="K22" s="14"/>
      <c r="L22" s="14"/>
      <c r="M22" s="14"/>
      <c r="N22" s="14"/>
      <c r="O22" s="14"/>
      <c r="S22" s="14"/>
      <c r="T22" s="14"/>
      <c r="U22" s="14"/>
      <c r="V22" s="14"/>
      <c r="W22" s="14"/>
      <c r="X22" s="14"/>
    </row>
    <row r="23" spans="1:24" ht="15.75" x14ac:dyDescent="0.25">
      <c r="A23" s="4" t="s">
        <v>4</v>
      </c>
      <c r="B23" s="14" t="s">
        <v>48</v>
      </c>
      <c r="C23" s="14" t="s">
        <v>49</v>
      </c>
      <c r="D23" s="14" t="s">
        <v>50</v>
      </c>
      <c r="E23" s="14" t="s">
        <v>51</v>
      </c>
      <c r="F23" s="14" t="s">
        <v>52</v>
      </c>
      <c r="J23" s="4" t="s">
        <v>4</v>
      </c>
      <c r="K23" s="14" t="s">
        <v>48</v>
      </c>
      <c r="L23" s="14" t="s">
        <v>49</v>
      </c>
      <c r="M23" s="14" t="s">
        <v>50</v>
      </c>
      <c r="N23" s="14" t="s">
        <v>51</v>
      </c>
      <c r="O23" s="14" t="s">
        <v>52</v>
      </c>
      <c r="S23" s="4" t="s">
        <v>4</v>
      </c>
      <c r="T23" s="14" t="s">
        <v>10</v>
      </c>
      <c r="U23" s="14" t="s">
        <v>11</v>
      </c>
      <c r="V23" s="14" t="s">
        <v>12</v>
      </c>
      <c r="W23" s="14" t="s">
        <v>13</v>
      </c>
      <c r="X23" s="14" t="s">
        <v>14</v>
      </c>
    </row>
    <row r="24" spans="1:24" x14ac:dyDescent="0.15">
      <c r="A24" s="14"/>
      <c r="B24" s="14">
        <v>56.556566164604284</v>
      </c>
      <c r="C24" s="14">
        <v>54.796045552616853</v>
      </c>
      <c r="D24" s="14">
        <v>57.912295592726601</v>
      </c>
      <c r="E24" s="14">
        <v>56.478131098916606</v>
      </c>
      <c r="F24" s="14">
        <v>55.443325737619254</v>
      </c>
      <c r="J24" s="14"/>
      <c r="K24" s="14">
        <v>27.820497047244096</v>
      </c>
      <c r="L24" s="14">
        <v>34.569500439062487</v>
      </c>
      <c r="M24" s="14">
        <v>27.839924068532024</v>
      </c>
      <c r="N24" s="14">
        <v>28.59470902694223</v>
      </c>
      <c r="O24" s="14">
        <v>27.448257523156695</v>
      </c>
      <c r="S24" s="14"/>
      <c r="T24" s="14">
        <v>37.407407407407405</v>
      </c>
      <c r="U24" s="14">
        <v>38.709677419354833</v>
      </c>
      <c r="V24" s="14">
        <v>43.2</v>
      </c>
      <c r="W24" s="14">
        <v>37.093690248565963</v>
      </c>
      <c r="X24" s="14">
        <v>32.136105860113418</v>
      </c>
    </row>
    <row r="25" spans="1:24" x14ac:dyDescent="0.15">
      <c r="A25" s="14"/>
      <c r="B25" s="14">
        <v>61.210380062073042</v>
      </c>
      <c r="C25" s="14">
        <v>68.892149040400128</v>
      </c>
      <c r="D25" s="14">
        <v>55.057906343521346</v>
      </c>
      <c r="E25" s="14">
        <v>68.814599420505914</v>
      </c>
      <c r="F25" s="14">
        <v>53.532415369056665</v>
      </c>
      <c r="J25" s="14"/>
      <c r="K25" s="14">
        <v>36.092864082597409</v>
      </c>
      <c r="L25" s="14">
        <v>33.100311203846132</v>
      </c>
      <c r="M25" s="14">
        <v>26.318825531423954</v>
      </c>
      <c r="N25" s="14">
        <v>35.577256753520338</v>
      </c>
      <c r="O25" s="14">
        <v>25.820510968239059</v>
      </c>
      <c r="S25" s="14"/>
      <c r="T25" s="14">
        <v>36.608863198458572</v>
      </c>
      <c r="U25" s="14">
        <v>37.764932562620423</v>
      </c>
      <c r="V25" s="14">
        <v>36.594202898550719</v>
      </c>
      <c r="W25" s="14">
        <v>35.992578849721703</v>
      </c>
      <c r="X25" s="14">
        <v>32.713754646840151</v>
      </c>
    </row>
    <row r="26" spans="1:24" x14ac:dyDescent="0.15">
      <c r="A26" s="14"/>
      <c r="B26" s="14">
        <v>47.507418070308958</v>
      </c>
      <c r="C26" s="14">
        <v>53.880434297518029</v>
      </c>
      <c r="D26" s="14">
        <v>63.919353630776044</v>
      </c>
      <c r="E26" s="14">
        <v>56.399097399792332</v>
      </c>
      <c r="F26" s="14">
        <v>51.425450480604731</v>
      </c>
      <c r="J26" s="14"/>
      <c r="K26" s="14">
        <v>33.733283339582556</v>
      </c>
      <c r="L26" s="14">
        <v>29.984446388645861</v>
      </c>
      <c r="M26" s="14">
        <v>32.159631361869238</v>
      </c>
      <c r="N26" s="14">
        <v>30.087455284305673</v>
      </c>
      <c r="O26" s="14">
        <v>26.025453213697123</v>
      </c>
      <c r="S26" s="14"/>
      <c r="T26" s="14">
        <v>33.399602385685888</v>
      </c>
      <c r="U26" s="14">
        <v>37.333333333333336</v>
      </c>
      <c r="V26" s="14">
        <v>38.747553816046967</v>
      </c>
      <c r="W26" s="14">
        <v>38.98635477582846</v>
      </c>
      <c r="X26" s="14">
        <v>41.860465116279073</v>
      </c>
    </row>
    <row r="27" spans="1:24" ht="15.75" x14ac:dyDescent="0.25">
      <c r="A27" s="25" t="s">
        <v>53</v>
      </c>
      <c r="B27" s="14">
        <f>AVERAGE(B24:B26)</f>
        <v>55.091454765662093</v>
      </c>
      <c r="C27" s="14">
        <f>AVERAGE(C24:C26)</f>
        <v>59.189542963511677</v>
      </c>
      <c r="D27" s="14">
        <f>AVERAGE(D24:D26)</f>
        <v>58.963185189007994</v>
      </c>
      <c r="E27" s="14">
        <f>AVERAGE(E24:E26)</f>
        <v>60.563942639738286</v>
      </c>
      <c r="F27" s="14">
        <f>AVERAGE(F24:F26)</f>
        <v>53.467063862426876</v>
      </c>
      <c r="J27" s="26" t="s">
        <v>7</v>
      </c>
      <c r="K27" s="14">
        <v>32.548881489808018</v>
      </c>
      <c r="L27" s="14">
        <v>32.551419343851499</v>
      </c>
      <c r="M27" s="14">
        <v>28.772793653941743</v>
      </c>
      <c r="N27" s="14">
        <v>31.419807021589417</v>
      </c>
      <c r="O27" s="14">
        <v>26.43140723503096</v>
      </c>
      <c r="S27" s="26" t="s">
        <v>7</v>
      </c>
      <c r="T27" s="14">
        <f>AVERAGE(T24:T26)</f>
        <v>35.805290997183953</v>
      </c>
      <c r="U27" s="14">
        <f>AVERAGE(U24:U26)</f>
        <v>37.935981105102861</v>
      </c>
      <c r="V27" s="14">
        <f>AVERAGE(V24:V26)</f>
        <v>39.513918904865896</v>
      </c>
      <c r="W27" s="14">
        <f>AVERAGE(W24:W26)</f>
        <v>37.357541291372037</v>
      </c>
      <c r="X27" s="14">
        <f>AVERAGE(X24:X26)</f>
        <v>35.570108541077552</v>
      </c>
    </row>
    <row r="28" spans="1:24" ht="15.75" x14ac:dyDescent="0.25">
      <c r="A28" s="25" t="s">
        <v>54</v>
      </c>
      <c r="B28" s="14">
        <f>STDEV(B24:B26)/SQRT(3)</f>
        <v>4.0229634763200632</v>
      </c>
      <c r="C28" s="14">
        <f>STDEV(C24:C26)/SQRT(3)</f>
        <v>4.8584980362614676</v>
      </c>
      <c r="D28" s="14">
        <f>STDEV(D24:D26)/SQRT(3)</f>
        <v>2.6114867230422454</v>
      </c>
      <c r="E28" s="14">
        <f>STDEV(E24:E26)/SQRT(3)</f>
        <v>4.1253914790768427</v>
      </c>
      <c r="F28" s="14">
        <f>STDEV(F24:F26)/SQRT(3)</f>
        <v>1.1603208622038514</v>
      </c>
      <c r="J28" s="26" t="s">
        <v>8</v>
      </c>
      <c r="K28" s="14">
        <v>2.4603604003080428</v>
      </c>
      <c r="L28" s="14">
        <v>1.3517447819745507</v>
      </c>
      <c r="M28" s="14">
        <v>1.7494225175542271</v>
      </c>
      <c r="N28" s="14">
        <v>2.122919691711322</v>
      </c>
      <c r="O28" s="14">
        <v>0.51185568029119177</v>
      </c>
      <c r="S28" s="26" t="s">
        <v>8</v>
      </c>
      <c r="T28" s="14">
        <f>STDEV(T24:T26)/SQRT(3)</f>
        <v>1.2247341868108976</v>
      </c>
      <c r="U28" s="14">
        <f>STDEV(U24:U26)/SQRT(3)</f>
        <v>0.40641684827920749</v>
      </c>
      <c r="V28" s="14">
        <f>STDEV(V24:V26)/SQRT(3)</f>
        <v>1.9450471651007399</v>
      </c>
      <c r="W28" s="14">
        <f>STDEV(W24:W26)/SQRT(3)</f>
        <v>0.87423997535506692</v>
      </c>
      <c r="X28" s="14">
        <f>STDEV(X24:X26)/SQRT(3)</f>
        <v>3.149595683712811</v>
      </c>
    </row>
    <row r="29" spans="1:24" x14ac:dyDescent="0.15">
      <c r="J29" s="14"/>
      <c r="K29" s="14"/>
      <c r="L29" s="14"/>
      <c r="M29" s="14"/>
      <c r="N29" s="14"/>
      <c r="O29" s="14"/>
      <c r="S29" s="14"/>
      <c r="T29" s="14"/>
      <c r="U29" s="14"/>
      <c r="V29" s="14"/>
      <c r="W29" s="14"/>
      <c r="X29" s="14"/>
    </row>
    <row r="30" spans="1:24" x14ac:dyDescent="0.15">
      <c r="J30" s="14"/>
      <c r="K30" s="14"/>
      <c r="L30" s="14"/>
      <c r="M30" s="14"/>
      <c r="N30" s="14"/>
      <c r="O30" s="14"/>
      <c r="S30" s="14"/>
      <c r="T30" s="14"/>
      <c r="U30" s="14"/>
      <c r="V30" s="14"/>
      <c r="W30" s="14"/>
      <c r="X30" s="14"/>
    </row>
    <row r="31" spans="1:24" ht="15.75" x14ac:dyDescent="0.25">
      <c r="A31" s="3" t="s">
        <v>5</v>
      </c>
      <c r="B31" s="14" t="s">
        <v>48</v>
      </c>
      <c r="C31" s="14" t="s">
        <v>49</v>
      </c>
      <c r="D31" s="14" t="s">
        <v>50</v>
      </c>
      <c r="E31" s="14" t="s">
        <v>51</v>
      </c>
      <c r="F31" s="14" t="s">
        <v>52</v>
      </c>
      <c r="J31" s="3" t="s">
        <v>5</v>
      </c>
      <c r="K31" s="14" t="s">
        <v>48</v>
      </c>
      <c r="L31" s="14" t="s">
        <v>49</v>
      </c>
      <c r="M31" s="14" t="s">
        <v>50</v>
      </c>
      <c r="N31" s="14" t="s">
        <v>51</v>
      </c>
      <c r="O31" s="14" t="s">
        <v>52</v>
      </c>
      <c r="S31" s="3" t="s">
        <v>5</v>
      </c>
      <c r="T31" s="14" t="s">
        <v>10</v>
      </c>
      <c r="U31" s="14" t="s">
        <v>11</v>
      </c>
      <c r="V31" s="14" t="s">
        <v>12</v>
      </c>
      <c r="W31" s="14" t="s">
        <v>13</v>
      </c>
      <c r="X31" s="14" t="s">
        <v>14</v>
      </c>
    </row>
    <row r="32" spans="1:24" x14ac:dyDescent="0.15">
      <c r="A32" s="14"/>
      <c r="B32" s="14">
        <v>45.381967703475262</v>
      </c>
      <c r="C32" s="14">
        <v>57.699684091212731</v>
      </c>
      <c r="D32" s="14">
        <v>70.261087973984758</v>
      </c>
      <c r="E32" s="14">
        <v>59.574614241922049</v>
      </c>
      <c r="F32" s="14">
        <v>55.532982331581167</v>
      </c>
      <c r="J32" s="14"/>
      <c r="K32" s="14">
        <v>51.485981012384855</v>
      </c>
      <c r="L32" s="14">
        <v>61.269481873664674</v>
      </c>
      <c r="M32" s="14">
        <v>57.856279225166944</v>
      </c>
      <c r="N32" s="14">
        <v>62.813015533257257</v>
      </c>
      <c r="O32" s="14">
        <v>55.91742365561111</v>
      </c>
      <c r="S32" s="14"/>
      <c r="T32" s="14">
        <v>28.131021194605008</v>
      </c>
      <c r="U32" s="14">
        <v>44.31372549019607</v>
      </c>
      <c r="V32" s="14">
        <v>36.084452975047981</v>
      </c>
      <c r="W32" s="14">
        <v>33.399602385685888</v>
      </c>
      <c r="X32" s="14">
        <v>29.821073558648113</v>
      </c>
    </row>
    <row r="33" spans="1:24" x14ac:dyDescent="0.15">
      <c r="A33" s="14"/>
      <c r="B33" s="14">
        <v>35.904351735038638</v>
      </c>
      <c r="C33" s="14">
        <v>66.298530865459981</v>
      </c>
      <c r="D33" s="14">
        <v>69.171237541148741</v>
      </c>
      <c r="E33" s="14">
        <v>75.392150784301577</v>
      </c>
      <c r="F33" s="14">
        <v>60.669559162247573</v>
      </c>
      <c r="J33" s="14"/>
      <c r="K33" s="14">
        <v>51.810704142230087</v>
      </c>
      <c r="L33" s="14">
        <v>46.347951969410815</v>
      </c>
      <c r="M33" s="14">
        <v>58.800240984594197</v>
      </c>
      <c r="N33" s="14">
        <v>54.239831175247168</v>
      </c>
      <c r="O33" s="14">
        <v>57.183299593229499</v>
      </c>
      <c r="S33" s="14"/>
      <c r="T33" s="14">
        <v>34.686346863468628</v>
      </c>
      <c r="U33" s="14">
        <v>36.468330134357004</v>
      </c>
      <c r="V33" s="14">
        <v>38.69731800766283</v>
      </c>
      <c r="W33" s="14">
        <v>30.939226519337016</v>
      </c>
      <c r="X33" s="14">
        <v>33.395176252319111</v>
      </c>
    </row>
    <row r="34" spans="1:24" x14ac:dyDescent="0.15">
      <c r="A34" s="14"/>
      <c r="B34" s="14">
        <v>42.264937471051404</v>
      </c>
      <c r="C34" s="14">
        <v>67.12012780766382</v>
      </c>
      <c r="D34" s="14">
        <v>58.634337374494848</v>
      </c>
      <c r="E34" s="14">
        <v>79.311108838667877</v>
      </c>
      <c r="F34" s="14">
        <v>51.842125312025232</v>
      </c>
      <c r="J34" s="14"/>
      <c r="K34" s="14">
        <v>57.797976374903186</v>
      </c>
      <c r="L34" s="14">
        <v>61.943118369732126</v>
      </c>
      <c r="M34" s="14">
        <v>58.361352840968912</v>
      </c>
      <c r="N34" s="14">
        <v>56.128676384292191</v>
      </c>
      <c r="O34" s="14">
        <v>56.945345473123709</v>
      </c>
      <c r="S34" s="14"/>
      <c r="T34" s="14">
        <v>33.204633204633204</v>
      </c>
      <c r="U34" s="14">
        <v>37.109375</v>
      </c>
      <c r="V34" s="14">
        <v>38.022813688212928</v>
      </c>
      <c r="W34" s="14">
        <v>34.351145038167935</v>
      </c>
      <c r="X34" s="14">
        <v>29.411764705882351</v>
      </c>
    </row>
    <row r="35" spans="1:24" ht="15.75" x14ac:dyDescent="0.25">
      <c r="A35" s="25" t="s">
        <v>53</v>
      </c>
      <c r="B35" s="14">
        <f>AVERAGE(B32:B34)</f>
        <v>41.183752303188434</v>
      </c>
      <c r="C35" s="14">
        <f>AVERAGE(C32:C34)</f>
        <v>63.706114254778846</v>
      </c>
      <c r="D35" s="14">
        <f>AVERAGE(D32:D34)</f>
        <v>66.022220963209449</v>
      </c>
      <c r="E35" s="14">
        <f>AVERAGE(E32:E34)</f>
        <v>71.425957954963835</v>
      </c>
      <c r="F35" s="14">
        <f>AVERAGE(F32:F34)</f>
        <v>56.01488893528466</v>
      </c>
      <c r="J35" s="26" t="s">
        <v>7</v>
      </c>
      <c r="K35" s="14">
        <v>53.698220509839381</v>
      </c>
      <c r="L35" s="14">
        <v>56.520184070935869</v>
      </c>
      <c r="M35" s="14">
        <v>58.339291016910018</v>
      </c>
      <c r="N35" s="14">
        <v>57.727174364265544</v>
      </c>
      <c r="O35" s="14">
        <v>56.682022907321446</v>
      </c>
      <c r="S35" s="26" t="s">
        <v>7</v>
      </c>
      <c r="T35" s="14">
        <f>AVERAGE(T32:T34)</f>
        <v>32.007333754235617</v>
      </c>
      <c r="U35" s="14">
        <f>AVERAGE(U32:U34)</f>
        <v>39.297143541517691</v>
      </c>
      <c r="V35" s="14">
        <f>AVERAGE(V32:V34)</f>
        <v>37.601528223641246</v>
      </c>
      <c r="W35" s="14">
        <f>AVERAGE(W32:W34)</f>
        <v>32.896657981063612</v>
      </c>
      <c r="X35" s="14">
        <f>AVERAGE(X32:X34)</f>
        <v>30.876004838949857</v>
      </c>
    </row>
    <row r="36" spans="1:24" ht="15.75" x14ac:dyDescent="0.25">
      <c r="A36" s="25" t="s">
        <v>54</v>
      </c>
      <c r="B36" s="14">
        <f>STDEV(B32:B34)/SQRT(3)</f>
        <v>2.7888481574953952</v>
      </c>
      <c r="C36" s="14">
        <f>STDEV(C32:C34)/SQRT(3)</f>
        <v>3.0125657871769542</v>
      </c>
      <c r="D36" s="14">
        <f>STDEV(D32:D34)/SQRT(3)</f>
        <v>3.7073153553385549</v>
      </c>
      <c r="E36" s="14">
        <f>STDEV(E32:E34)/SQRT(3)</f>
        <v>6.0326975423232749</v>
      </c>
      <c r="F36" s="14">
        <f>STDEV(F32:F34)/SQRT(3)</f>
        <v>2.5596270936754686</v>
      </c>
      <c r="J36" s="26" t="s">
        <v>8</v>
      </c>
      <c r="K36" s="14">
        <v>2.0520201341285929</v>
      </c>
      <c r="L36" s="14">
        <v>5.0898322165431455</v>
      </c>
      <c r="M36" s="14">
        <v>0.2727214658922188</v>
      </c>
      <c r="N36" s="14">
        <v>2.600722294100223</v>
      </c>
      <c r="O36" s="14">
        <v>0.38842182937503877</v>
      </c>
      <c r="S36" s="26" t="s">
        <v>8</v>
      </c>
      <c r="T36" s="14">
        <f>STDEV(T32:T34)/SQRT(3)</f>
        <v>1.984793703524991</v>
      </c>
      <c r="U36" s="14">
        <f>STDEV(U32:U34)/SQRT(3)</f>
        <v>2.5151080471022933</v>
      </c>
      <c r="V36" s="14">
        <f>STDEV(V32:V34)/SQRT(3)</f>
        <v>0.78312983207551712</v>
      </c>
      <c r="W36" s="14">
        <f>STDEV(W32:W34)/SQRT(3)</f>
        <v>1.0165319802136061</v>
      </c>
      <c r="X36" s="14">
        <f>STDEV(X32:X34)/SQRT(3)</f>
        <v>1.2651155272267607</v>
      </c>
    </row>
    <row r="37" spans="1:24" x14ac:dyDescent="0.15">
      <c r="J37" s="14"/>
      <c r="K37" s="14"/>
      <c r="L37" s="14"/>
      <c r="M37" s="14"/>
      <c r="N37" s="14"/>
      <c r="O37" s="14"/>
    </row>
    <row r="38" spans="1:24" x14ac:dyDescent="0.15">
      <c r="J38" s="14"/>
      <c r="K38" s="14"/>
      <c r="L38" s="14"/>
      <c r="M38" s="14"/>
      <c r="N38" s="14"/>
      <c r="O38" s="14"/>
      <c r="S38" s="14"/>
      <c r="T38" s="14"/>
      <c r="U38" s="14"/>
      <c r="V38" s="14"/>
      <c r="W38" s="14"/>
      <c r="X38" s="14"/>
    </row>
    <row r="39" spans="1:24" ht="15.75" x14ac:dyDescent="0.25">
      <c r="A39" s="3" t="s">
        <v>6</v>
      </c>
      <c r="B39" s="14" t="s">
        <v>48</v>
      </c>
      <c r="C39" s="14" t="s">
        <v>49</v>
      </c>
      <c r="D39" s="14" t="s">
        <v>50</v>
      </c>
      <c r="E39" s="14" t="s">
        <v>51</v>
      </c>
      <c r="F39" s="14" t="s">
        <v>52</v>
      </c>
      <c r="J39" s="3" t="s">
        <v>6</v>
      </c>
      <c r="K39" s="14" t="s">
        <v>48</v>
      </c>
      <c r="L39" s="14" t="s">
        <v>49</v>
      </c>
      <c r="M39" s="14" t="s">
        <v>50</v>
      </c>
      <c r="N39" s="14" t="s">
        <v>51</v>
      </c>
      <c r="O39" s="14" t="s">
        <v>52</v>
      </c>
      <c r="S39" s="3" t="s">
        <v>6</v>
      </c>
      <c r="T39" s="14" t="s">
        <v>10</v>
      </c>
      <c r="U39" s="14" t="s">
        <v>11</v>
      </c>
      <c r="V39" s="14" t="s">
        <v>12</v>
      </c>
      <c r="W39" s="14" t="s">
        <v>13</v>
      </c>
      <c r="X39" s="14" t="s">
        <v>14</v>
      </c>
    </row>
    <row r="40" spans="1:24" x14ac:dyDescent="0.15">
      <c r="A40" s="14"/>
      <c r="B40" s="14">
        <v>80.080826223619226</v>
      </c>
      <c r="C40" s="14">
        <v>94.764256847777261</v>
      </c>
      <c r="D40" s="14">
        <v>89.043556353839236</v>
      </c>
      <c r="E40" s="14">
        <v>100.38616973506959</v>
      </c>
      <c r="F40" s="14">
        <v>85.505163897620108</v>
      </c>
      <c r="J40" s="14"/>
      <c r="K40" s="14">
        <v>54.376296296296289</v>
      </c>
      <c r="L40" s="14">
        <v>59.644444444444453</v>
      </c>
      <c r="M40" s="14">
        <v>61.522962962962957</v>
      </c>
      <c r="N40" s="14">
        <v>66.08</v>
      </c>
      <c r="O40" s="14">
        <v>52.248888888888885</v>
      </c>
      <c r="S40" s="14"/>
      <c r="T40" s="14">
        <v>27.2</v>
      </c>
      <c r="U40" s="14">
        <v>28.8</v>
      </c>
      <c r="V40" s="14">
        <v>30.08</v>
      </c>
      <c r="W40" s="14">
        <v>33.6</v>
      </c>
      <c r="X40" s="14">
        <v>28.48</v>
      </c>
    </row>
    <row r="41" spans="1:24" x14ac:dyDescent="0.15">
      <c r="A41" s="14"/>
      <c r="B41" s="14">
        <v>82.882801975752116</v>
      </c>
      <c r="C41" s="14">
        <v>95.689268073641657</v>
      </c>
      <c r="D41" s="14">
        <v>92.707678491243826</v>
      </c>
      <c r="E41" s="14">
        <v>101.7961383026493</v>
      </c>
      <c r="F41" s="14">
        <v>79.057027391109102</v>
      </c>
      <c r="J41" s="14"/>
      <c r="K41" s="14">
        <v>55.508148148148145</v>
      </c>
      <c r="L41" s="14">
        <v>60.207407407407402</v>
      </c>
      <c r="M41" s="14">
        <v>63.964444444444432</v>
      </c>
      <c r="N41" s="14">
        <v>58.755555555555546</v>
      </c>
      <c r="O41" s="14">
        <v>58.186666666666667</v>
      </c>
      <c r="S41" s="14"/>
      <c r="T41" s="14">
        <v>24.32</v>
      </c>
      <c r="U41" s="14">
        <v>26.88</v>
      </c>
      <c r="V41" s="14">
        <v>28.8</v>
      </c>
      <c r="W41" s="14">
        <v>31.04</v>
      </c>
      <c r="X41" s="14">
        <v>25.6</v>
      </c>
    </row>
    <row r="42" spans="1:24" x14ac:dyDescent="0.15">
      <c r="A42" s="14"/>
      <c r="B42" s="14">
        <v>77.817691962281089</v>
      </c>
      <c r="C42" s="14">
        <v>93.075886843286924</v>
      </c>
      <c r="D42" s="14">
        <v>81.185451279748548</v>
      </c>
      <c r="E42" s="14">
        <v>91.468343062415798</v>
      </c>
      <c r="F42" s="14">
        <v>81.158509205208816</v>
      </c>
      <c r="J42" s="14"/>
      <c r="K42" s="14">
        <v>53.783703703703701</v>
      </c>
      <c r="L42" s="14">
        <v>59.23555555555555</v>
      </c>
      <c r="M42" s="14">
        <v>57.202962962962971</v>
      </c>
      <c r="N42" s="14">
        <v>66.41185185185185</v>
      </c>
      <c r="O42" s="14">
        <v>50.423703703703694</v>
      </c>
      <c r="S42" s="14"/>
      <c r="T42" s="14">
        <v>27.52</v>
      </c>
      <c r="U42" s="14">
        <v>25.6</v>
      </c>
      <c r="V42" s="14">
        <v>32</v>
      </c>
      <c r="W42" s="14">
        <v>28.8</v>
      </c>
      <c r="X42" s="14">
        <v>28.48</v>
      </c>
    </row>
    <row r="43" spans="1:24" ht="15.75" x14ac:dyDescent="0.25">
      <c r="A43" s="25" t="s">
        <v>53</v>
      </c>
      <c r="B43" s="14">
        <f>AVERAGE(B40:B42)</f>
        <v>80.260440053884139</v>
      </c>
      <c r="C43" s="14">
        <f>AVERAGE(C40:C42)</f>
        <v>94.509803921568619</v>
      </c>
      <c r="D43" s="14">
        <f>AVERAGE(D40:D42)</f>
        <v>87.645562041610518</v>
      </c>
      <c r="E43" s="14">
        <f>AVERAGE(E40:E42)</f>
        <v>97.88355036671156</v>
      </c>
      <c r="F43" s="14">
        <f>AVERAGE(F40:F42)</f>
        <v>81.906900164646004</v>
      </c>
      <c r="J43" s="26" t="s">
        <v>7</v>
      </c>
      <c r="K43" s="14">
        <v>54.556049382716047</v>
      </c>
      <c r="L43" s="14">
        <v>59.695802469135799</v>
      </c>
      <c r="M43" s="14">
        <v>60.896790123456789</v>
      </c>
      <c r="N43" s="14">
        <v>63.749135802469134</v>
      </c>
      <c r="O43" s="14">
        <v>53.619753086419756</v>
      </c>
      <c r="S43" s="26" t="s">
        <v>7</v>
      </c>
      <c r="T43" s="14">
        <f>AVERAGE(T40:T42)</f>
        <v>26.346666666666664</v>
      </c>
      <c r="U43" s="14">
        <f>AVERAGE(U40:U42)</f>
        <v>27.093333333333334</v>
      </c>
      <c r="V43" s="14">
        <f>AVERAGE(V40:V42)</f>
        <v>30.293333333333333</v>
      </c>
      <c r="W43" s="14">
        <f>AVERAGE(W40:W42)</f>
        <v>31.146666666666665</v>
      </c>
      <c r="X43" s="14">
        <f>AVERAGE(X40:X42)</f>
        <v>27.52</v>
      </c>
    </row>
    <row r="44" spans="1:24" ht="15.75" x14ac:dyDescent="0.25">
      <c r="A44" s="25" t="s">
        <v>54</v>
      </c>
      <c r="B44" s="14">
        <f>STDEV(B40:B42)/SQRT(3)</f>
        <v>1.4649266998906971</v>
      </c>
      <c r="C44" s="14">
        <f>STDEV(C40:C42)/SQRT(3)</f>
        <v>0.76507082080347577</v>
      </c>
      <c r="D44" s="14">
        <f>STDEV(D40:D42)/SQRT(3)</f>
        <v>3.3988341653719254</v>
      </c>
      <c r="E44" s="14">
        <f>STDEV(E40:E42)/SQRT(3)</f>
        <v>3.2333247289339799</v>
      </c>
      <c r="F44" s="14">
        <f>STDEV(F40:F42)/SQRT(3)</f>
        <v>1.8986559169383903</v>
      </c>
      <c r="J44" s="26" t="s">
        <v>8</v>
      </c>
      <c r="K44" s="14">
        <v>0.50585259366496205</v>
      </c>
      <c r="L44" s="14">
        <v>0.28172222756496013</v>
      </c>
      <c r="M44" s="14">
        <v>1.9768221362247274</v>
      </c>
      <c r="N44" s="14">
        <v>2.4986272347477003</v>
      </c>
      <c r="O44" s="14">
        <v>2.343455424306589</v>
      </c>
      <c r="S44" s="26" t="s">
        <v>8</v>
      </c>
      <c r="T44" s="14">
        <f>STDEV(T40:T42)/SQRT(3)</f>
        <v>1.0175351481780752</v>
      </c>
      <c r="U44" s="14">
        <f>STDEV(U40:U42)/SQRT(3)</f>
        <v>0.92989844128867694</v>
      </c>
      <c r="V44" s="14">
        <f>STDEV(V40:V42)/SQRT(3)</f>
        <v>0.92989844128867694</v>
      </c>
      <c r="W44" s="14">
        <f>STDEV(W40:W42)/SQRT(3)</f>
        <v>1.3866666666666672</v>
      </c>
      <c r="X44" s="14">
        <f>STDEV(X40:X42)/SQRT(3)</f>
        <v>0.95999999999999963</v>
      </c>
    </row>
    <row r="47" spans="1:24" x14ac:dyDescent="0.15">
      <c r="S47" s="14"/>
      <c r="T47" s="14"/>
      <c r="U47" s="14"/>
      <c r="V47" s="14"/>
      <c r="W47" s="14"/>
      <c r="X47" s="14"/>
    </row>
    <row r="48" spans="1:24" ht="18.75" x14ac:dyDescent="0.15">
      <c r="A48" s="2" t="s">
        <v>39</v>
      </c>
      <c r="J48" s="2" t="s">
        <v>39</v>
      </c>
      <c r="S48" s="2" t="s">
        <v>39</v>
      </c>
      <c r="T48" s="14"/>
      <c r="U48" s="14"/>
      <c r="V48" s="14"/>
      <c r="W48" s="14"/>
      <c r="X48" s="14"/>
    </row>
    <row r="49" spans="1:24" x14ac:dyDescent="0.15">
      <c r="T49" s="14"/>
      <c r="U49" s="14"/>
      <c r="V49" s="14"/>
      <c r="W49" s="14"/>
      <c r="X49" s="14"/>
    </row>
    <row r="50" spans="1:24" ht="15.75" x14ac:dyDescent="0.25">
      <c r="A50" t="s">
        <v>55</v>
      </c>
      <c r="B50" s="3" t="s">
        <v>2</v>
      </c>
      <c r="C50" s="3" t="s">
        <v>3</v>
      </c>
      <c r="D50" s="4" t="s">
        <v>4</v>
      </c>
      <c r="E50" s="3" t="s">
        <v>5</v>
      </c>
      <c r="F50" s="3" t="s">
        <v>6</v>
      </c>
      <c r="J50" t="s">
        <v>55</v>
      </c>
      <c r="K50" s="3" t="s">
        <v>2</v>
      </c>
      <c r="L50" s="3" t="s">
        <v>3</v>
      </c>
      <c r="M50" s="4" t="s">
        <v>4</v>
      </c>
      <c r="N50" s="3" t="s">
        <v>5</v>
      </c>
      <c r="O50" s="3" t="s">
        <v>6</v>
      </c>
      <c r="S50" t="s">
        <v>55</v>
      </c>
      <c r="T50" s="3" t="s">
        <v>2</v>
      </c>
      <c r="U50" s="3" t="s">
        <v>3</v>
      </c>
      <c r="V50" s="4" t="s">
        <v>4</v>
      </c>
      <c r="W50" s="3" t="s">
        <v>5</v>
      </c>
      <c r="X50" s="3" t="s">
        <v>6</v>
      </c>
    </row>
    <row r="52" spans="1:24" x14ac:dyDescent="0.15">
      <c r="A52" t="s">
        <v>56</v>
      </c>
      <c r="B52" t="s">
        <v>40</v>
      </c>
      <c r="C52" t="s">
        <v>42</v>
      </c>
      <c r="D52" t="s">
        <v>40</v>
      </c>
      <c r="E52" t="s">
        <v>42</v>
      </c>
      <c r="F52" t="s">
        <v>42</v>
      </c>
      <c r="J52" t="s">
        <v>56</v>
      </c>
      <c r="K52" t="s">
        <v>41</v>
      </c>
      <c r="L52" t="s">
        <v>57</v>
      </c>
      <c r="M52" t="s">
        <v>40</v>
      </c>
      <c r="N52" t="s">
        <v>40</v>
      </c>
      <c r="O52" t="s">
        <v>57</v>
      </c>
      <c r="S52" t="s">
        <v>56</v>
      </c>
      <c r="T52" t="s">
        <v>40</v>
      </c>
      <c r="U52" t="s">
        <v>40</v>
      </c>
      <c r="V52" t="s">
        <v>40</v>
      </c>
      <c r="W52" t="s">
        <v>42</v>
      </c>
      <c r="X52" t="s">
        <v>42</v>
      </c>
    </row>
    <row r="53" spans="1:24" x14ac:dyDescent="0.15">
      <c r="A53" t="s">
        <v>11</v>
      </c>
      <c r="B53" t="s">
        <v>40</v>
      </c>
      <c r="C53" t="s">
        <v>43</v>
      </c>
      <c r="D53" t="s">
        <v>40</v>
      </c>
      <c r="E53" t="s">
        <v>43</v>
      </c>
      <c r="F53" t="s">
        <v>43</v>
      </c>
      <c r="J53" t="s">
        <v>11</v>
      </c>
      <c r="K53" t="s">
        <v>40</v>
      </c>
      <c r="L53" t="s">
        <v>43</v>
      </c>
      <c r="M53" t="s">
        <v>40</v>
      </c>
      <c r="N53" t="s">
        <v>40</v>
      </c>
      <c r="O53" t="s">
        <v>43</v>
      </c>
      <c r="S53" t="s">
        <v>11</v>
      </c>
      <c r="T53" t="s">
        <v>40</v>
      </c>
      <c r="U53" t="s">
        <v>40</v>
      </c>
      <c r="V53" t="s">
        <v>40</v>
      </c>
      <c r="W53" t="s">
        <v>40</v>
      </c>
      <c r="X53" t="s">
        <v>57</v>
      </c>
    </row>
    <row r="54" spans="1:24" x14ac:dyDescent="0.15">
      <c r="A54" t="s">
        <v>12</v>
      </c>
      <c r="B54" t="s">
        <v>40</v>
      </c>
      <c r="C54" t="s">
        <v>43</v>
      </c>
      <c r="D54" t="s">
        <v>40</v>
      </c>
      <c r="E54" t="s">
        <v>43</v>
      </c>
      <c r="F54" t="s">
        <v>57</v>
      </c>
      <c r="J54" t="s">
        <v>12</v>
      </c>
      <c r="K54" t="s">
        <v>40</v>
      </c>
      <c r="L54" t="s">
        <v>57</v>
      </c>
      <c r="M54" t="s">
        <v>43</v>
      </c>
      <c r="N54" t="s">
        <v>40</v>
      </c>
      <c r="O54" t="s">
        <v>40</v>
      </c>
      <c r="S54" t="s">
        <v>12</v>
      </c>
      <c r="T54" t="s">
        <v>40</v>
      </c>
      <c r="U54" t="s">
        <v>40</v>
      </c>
      <c r="V54" t="s">
        <v>40</v>
      </c>
      <c r="W54" t="s">
        <v>43</v>
      </c>
      <c r="X54" t="s">
        <v>43</v>
      </c>
    </row>
    <row r="55" spans="1:24" x14ac:dyDescent="0.15">
      <c r="A55" t="s">
        <v>13</v>
      </c>
      <c r="B55" t="s">
        <v>40</v>
      </c>
      <c r="C55" t="s">
        <v>40</v>
      </c>
      <c r="D55" t="s">
        <v>40</v>
      </c>
      <c r="E55" t="s">
        <v>40</v>
      </c>
      <c r="F55" t="s">
        <v>40</v>
      </c>
      <c r="J55" t="s">
        <v>13</v>
      </c>
      <c r="K55" t="s">
        <v>40</v>
      </c>
      <c r="L55" t="s">
        <v>40</v>
      </c>
      <c r="M55" t="s">
        <v>43</v>
      </c>
      <c r="N55" t="s">
        <v>40</v>
      </c>
      <c r="O55" t="s">
        <v>40</v>
      </c>
      <c r="S55" t="s">
        <v>13</v>
      </c>
      <c r="T55" t="s">
        <v>40</v>
      </c>
      <c r="U55" t="s">
        <v>40</v>
      </c>
      <c r="V55" t="s">
        <v>40</v>
      </c>
      <c r="W55" t="s">
        <v>57</v>
      </c>
      <c r="X55" t="s">
        <v>40</v>
      </c>
    </row>
    <row r="56" spans="1:24" x14ac:dyDescent="0.15">
      <c r="A56" t="s">
        <v>14</v>
      </c>
      <c r="B56" t="s">
        <v>40</v>
      </c>
      <c r="C56" t="s">
        <v>57</v>
      </c>
      <c r="D56" t="s">
        <v>40</v>
      </c>
      <c r="E56" t="s">
        <v>41</v>
      </c>
      <c r="F56" t="s">
        <v>42</v>
      </c>
      <c r="J56" t="s">
        <v>14</v>
      </c>
      <c r="K56" t="s">
        <v>40</v>
      </c>
      <c r="L56" t="s">
        <v>42</v>
      </c>
      <c r="M56" t="s">
        <v>41</v>
      </c>
      <c r="N56" t="s">
        <v>40</v>
      </c>
      <c r="O56" t="s">
        <v>42</v>
      </c>
      <c r="S56" t="s">
        <v>14</v>
      </c>
      <c r="T56" t="s">
        <v>40</v>
      </c>
      <c r="U56" t="s">
        <v>40</v>
      </c>
      <c r="V56" t="s">
        <v>40</v>
      </c>
      <c r="W56" t="s">
        <v>42</v>
      </c>
      <c r="X56" t="s">
        <v>57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976B-C987-48C8-8A9A-4C0548998608}">
  <dimension ref="A1:O88"/>
  <sheetViews>
    <sheetView topLeftCell="A55" workbookViewId="0">
      <selection activeCell="E89" sqref="E89"/>
    </sheetView>
  </sheetViews>
  <sheetFormatPr defaultRowHeight="13.5" x14ac:dyDescent="0.15"/>
  <cols>
    <col min="1" max="1" width="14.5" customWidth="1"/>
  </cols>
  <sheetData>
    <row r="1" spans="1:13" ht="22.5" x14ac:dyDescent="0.15">
      <c r="A1" s="10" t="s">
        <v>58</v>
      </c>
    </row>
    <row r="5" spans="1:13" ht="15.75" x14ac:dyDescent="0.25">
      <c r="A5" s="27" t="s">
        <v>59</v>
      </c>
      <c r="B5" s="25" t="s">
        <v>60</v>
      </c>
      <c r="C5" s="25" t="s">
        <v>61</v>
      </c>
      <c r="D5" s="28"/>
      <c r="E5" s="28"/>
      <c r="F5" s="27" t="s">
        <v>62</v>
      </c>
      <c r="G5" s="25" t="s">
        <v>63</v>
      </c>
      <c r="H5" s="25" t="s">
        <v>64</v>
      </c>
      <c r="I5" s="28"/>
      <c r="J5" s="27" t="s">
        <v>65</v>
      </c>
      <c r="K5" s="25" t="s">
        <v>63</v>
      </c>
      <c r="L5" s="25" t="s">
        <v>64</v>
      </c>
      <c r="M5" s="9"/>
    </row>
    <row r="6" spans="1:13" x14ac:dyDescent="0.15">
      <c r="A6" s="14"/>
      <c r="B6" s="14">
        <v>1</v>
      </c>
      <c r="C6" s="14">
        <v>2.0787399999999998</v>
      </c>
      <c r="D6" s="14"/>
      <c r="E6" s="14"/>
      <c r="F6" s="14"/>
      <c r="G6" s="29">
        <v>0.32589263011340702</v>
      </c>
      <c r="H6" s="29">
        <v>0.77171865055615796</v>
      </c>
      <c r="I6" s="14"/>
      <c r="J6" s="14"/>
      <c r="K6" s="14">
        <v>9.3332465212855195E-2</v>
      </c>
      <c r="L6" s="14">
        <v>0.37113929532270001</v>
      </c>
    </row>
    <row r="7" spans="1:13" x14ac:dyDescent="0.15">
      <c r="A7" s="14"/>
      <c r="B7" s="14">
        <v>1.09619</v>
      </c>
      <c r="C7" s="14">
        <v>1.5268699999999999</v>
      </c>
      <c r="D7" s="14"/>
      <c r="E7" s="14"/>
      <c r="F7" s="14"/>
      <c r="G7" s="29">
        <v>0.40819656068383298</v>
      </c>
      <c r="H7" s="29">
        <v>0.79373828471641195</v>
      </c>
      <c r="I7" s="14"/>
      <c r="J7" s="14"/>
      <c r="K7" s="14">
        <v>0.17541906820474701</v>
      </c>
      <c r="L7" s="14">
        <v>0.82021613366170998</v>
      </c>
    </row>
    <row r="8" spans="1:13" x14ac:dyDescent="0.15">
      <c r="A8" s="14"/>
      <c r="B8" s="14">
        <v>0.88993999999999995</v>
      </c>
      <c r="C8" s="14">
        <v>2.10833</v>
      </c>
      <c r="D8" s="14"/>
      <c r="E8" s="14"/>
      <c r="F8" s="14"/>
      <c r="G8" s="29">
        <v>0.17578054733746601</v>
      </c>
      <c r="H8" s="29">
        <v>1.5587606321148899</v>
      </c>
      <c r="I8" s="14"/>
      <c r="J8" s="14"/>
      <c r="K8" s="14">
        <v>0.11113894786661201</v>
      </c>
      <c r="L8" s="14">
        <v>0.50059815884094605</v>
      </c>
    </row>
    <row r="9" spans="1:13" ht="14.25" x14ac:dyDescent="0.2">
      <c r="A9" s="26" t="s">
        <v>53</v>
      </c>
      <c r="B9" s="14">
        <f>AVERAGE(B6:B8)</f>
        <v>0.99537666666666669</v>
      </c>
      <c r="C9" s="14">
        <f>AVERAGE(C6:C8)</f>
        <v>1.9046466666666664</v>
      </c>
      <c r="D9" s="14"/>
      <c r="E9" s="14"/>
      <c r="F9" s="26" t="s">
        <v>53</v>
      </c>
      <c r="G9" s="30">
        <f>AVERAGE(G6:G8)</f>
        <v>0.30328991271156869</v>
      </c>
      <c r="H9" s="30">
        <f>AVERAGE(H6:H8)</f>
        <v>1.0414058557958199</v>
      </c>
      <c r="I9" s="14"/>
      <c r="J9" s="26" t="s">
        <v>53</v>
      </c>
      <c r="K9" s="14">
        <f>AVERAGE(K6:K8)</f>
        <v>0.1266301604280714</v>
      </c>
      <c r="L9" s="14">
        <f>AVERAGE(L6:L8)</f>
        <v>0.56398452927511866</v>
      </c>
    </row>
    <row r="10" spans="1:13" ht="14.25" x14ac:dyDescent="0.2">
      <c r="A10" s="26" t="s">
        <v>54</v>
      </c>
      <c r="B10" s="14">
        <f>STDEV(B6:B8)/SQRT(3)</f>
        <v>5.9584105915737116E-2</v>
      </c>
      <c r="C10" s="14">
        <f>STDEV(C6:C8)/SQRT(3)</f>
        <v>0.18908137528000518</v>
      </c>
      <c r="D10" s="14"/>
      <c r="E10" s="14"/>
      <c r="F10" s="26" t="s">
        <v>54</v>
      </c>
      <c r="G10" s="14">
        <f>STDEV(G6:G8)/SQRT(3)</f>
        <v>6.8037888808161348E-2</v>
      </c>
      <c r="H10" s="14">
        <f>STDEV(H6:H8)/SQRT(3)</f>
        <v>0.25875547627522433</v>
      </c>
      <c r="I10" s="14"/>
      <c r="J10" s="26" t="s">
        <v>54</v>
      </c>
      <c r="K10" s="14">
        <f>STDEV(K6:K8)/SQRT(2)</f>
        <v>3.0533062798017461E-2</v>
      </c>
      <c r="L10" s="14">
        <f>STDEV(L6:L8)/SQRT(2)</f>
        <v>0.16344857853581043</v>
      </c>
    </row>
    <row r="11" spans="1:13" ht="15" x14ac:dyDescent="0.2">
      <c r="A11" s="26" t="s">
        <v>66</v>
      </c>
      <c r="B11" s="31" t="s">
        <v>67</v>
      </c>
      <c r="C11" s="14"/>
      <c r="D11" s="14"/>
      <c r="E11" s="14"/>
      <c r="F11" s="14"/>
      <c r="G11" s="31" t="s">
        <v>68</v>
      </c>
      <c r="H11" s="14"/>
      <c r="I11" s="14"/>
      <c r="J11" s="14"/>
      <c r="K11" s="31" t="s">
        <v>68</v>
      </c>
      <c r="L11" s="14"/>
    </row>
    <row r="17" spans="1:12" ht="23.25" x14ac:dyDescent="0.15">
      <c r="A17" s="10" t="s">
        <v>69</v>
      </c>
    </row>
    <row r="21" spans="1:12" ht="15.75" x14ac:dyDescent="0.25">
      <c r="A21" s="32" t="s">
        <v>70</v>
      </c>
      <c r="B21" s="33" t="s">
        <v>71</v>
      </c>
      <c r="C21" s="33" t="s">
        <v>72</v>
      </c>
      <c r="D21" s="33" t="s">
        <v>73</v>
      </c>
      <c r="E21" s="34" t="s">
        <v>74</v>
      </c>
      <c r="F21" s="33" t="s">
        <v>71</v>
      </c>
      <c r="G21" s="33" t="s">
        <v>72</v>
      </c>
      <c r="H21" s="33" t="s">
        <v>73</v>
      </c>
      <c r="I21" s="34" t="s">
        <v>75</v>
      </c>
      <c r="J21" s="33" t="s">
        <v>71</v>
      </c>
      <c r="K21" s="33" t="s">
        <v>72</v>
      </c>
      <c r="L21" s="33" t="s">
        <v>73</v>
      </c>
    </row>
    <row r="22" spans="1:12" x14ac:dyDescent="0.15">
      <c r="A22" s="34" t="s">
        <v>76</v>
      </c>
      <c r="B22" s="14">
        <v>0.85070999999999997</v>
      </c>
      <c r="C22" s="14">
        <v>0.88482000000000005</v>
      </c>
      <c r="D22" s="14">
        <v>0.96208000000000005</v>
      </c>
      <c r="E22" s="14"/>
      <c r="F22" s="14">
        <v>0.50934000000000001</v>
      </c>
      <c r="G22" s="14">
        <v>0.78208999999999995</v>
      </c>
      <c r="H22" s="14">
        <v>0.87914000000000003</v>
      </c>
      <c r="I22" s="14"/>
      <c r="J22" s="14">
        <v>0.49317</v>
      </c>
      <c r="K22" s="14">
        <v>1.16056</v>
      </c>
      <c r="L22" s="14">
        <v>0.65444000000000002</v>
      </c>
    </row>
    <row r="23" spans="1:12" x14ac:dyDescent="0.15">
      <c r="A23" s="34"/>
      <c r="B23" s="14">
        <v>1.0893600000000001</v>
      </c>
      <c r="C23" s="14">
        <v>0.90363000000000004</v>
      </c>
      <c r="D23" s="14">
        <v>1</v>
      </c>
      <c r="E23" s="14"/>
      <c r="F23" s="14">
        <v>0.34136</v>
      </c>
      <c r="G23" s="14">
        <v>0.89268000000000003</v>
      </c>
      <c r="H23" s="14">
        <v>0.25246000000000002</v>
      </c>
      <c r="I23" s="14"/>
      <c r="J23" s="14">
        <v>0.53008</v>
      </c>
      <c r="K23" s="14">
        <v>0.98712999999999995</v>
      </c>
      <c r="L23" s="14">
        <v>0.77373999999999998</v>
      </c>
    </row>
    <row r="24" spans="1:12" x14ac:dyDescent="0.15">
      <c r="A24" s="34"/>
      <c r="B24" s="14">
        <v>0.78447</v>
      </c>
      <c r="C24" s="14">
        <v>0.96606999999999998</v>
      </c>
      <c r="D24" s="14">
        <v>0.99824000000000002</v>
      </c>
      <c r="E24" s="14"/>
      <c r="F24" s="14">
        <v>0.66764000000000001</v>
      </c>
      <c r="G24" s="14">
        <v>0.47049999999999997</v>
      </c>
      <c r="H24" s="14">
        <v>0.68642000000000003</v>
      </c>
      <c r="I24" s="14"/>
      <c r="J24" s="14">
        <v>0.69340000000000002</v>
      </c>
      <c r="K24" s="14">
        <v>0.69976000000000005</v>
      </c>
      <c r="L24" s="14">
        <v>1.09673</v>
      </c>
    </row>
    <row r="25" spans="1:12" ht="14.25" x14ac:dyDescent="0.2">
      <c r="A25" s="35" t="s">
        <v>35</v>
      </c>
      <c r="B25" s="14">
        <f>AVERAGE(B22:B24)</f>
        <v>0.9081800000000001</v>
      </c>
      <c r="C25" s="14">
        <f>AVERAGE(C22:C24)</f>
        <v>0.9181733333333334</v>
      </c>
      <c r="D25" s="14">
        <f>AVERAGE(D22:D24)</f>
        <v>0.98677333333333339</v>
      </c>
      <c r="E25" s="14"/>
      <c r="F25" s="14">
        <f>AVERAGE(F22:F24)</f>
        <v>0.5061133333333333</v>
      </c>
      <c r="G25" s="14">
        <f>AVERAGE(G22:G24)</f>
        <v>0.71509</v>
      </c>
      <c r="H25" s="14">
        <f>AVERAGE(H22:H24)</f>
        <v>0.60600666666666669</v>
      </c>
      <c r="I25" s="14"/>
      <c r="J25" s="14">
        <f>AVERAGE(J22:J24)</f>
        <v>0.57221666666666671</v>
      </c>
      <c r="K25" s="14">
        <f>AVERAGE(K22:K24)</f>
        <v>0.94914999999999994</v>
      </c>
      <c r="L25" s="14">
        <f>AVERAGE(L22:L24)</f>
        <v>0.8416366666666667</v>
      </c>
    </row>
    <row r="26" spans="1:12" ht="14.25" x14ac:dyDescent="0.2">
      <c r="A26" s="35" t="s">
        <v>37</v>
      </c>
      <c r="B26" s="14">
        <f>STDEV(B22:B24)/SQRT(3)</f>
        <v>9.2586137731303614E-2</v>
      </c>
      <c r="C26" s="14">
        <f t="shared" ref="C26:L26" si="0">STDEV(C22:C24)/SQRT(3)</f>
        <v>2.4556207859611458E-2</v>
      </c>
      <c r="D26" s="14">
        <f t="shared" si="0"/>
        <v>1.2357115808760182E-2</v>
      </c>
      <c r="E26" s="14"/>
      <c r="F26" s="14">
        <f t="shared" si="0"/>
        <v>9.4202739049586315E-2</v>
      </c>
      <c r="G26" s="14">
        <f t="shared" si="0"/>
        <v>0.12639321988672217</v>
      </c>
      <c r="H26" s="14">
        <f t="shared" si="0"/>
        <v>0.1853210581066754</v>
      </c>
      <c r="I26" s="14"/>
      <c r="J26" s="14">
        <f t="shared" si="0"/>
        <v>6.1521370902945467E-2</v>
      </c>
      <c r="K26" s="14">
        <f t="shared" si="0"/>
        <v>0.13437016075007166</v>
      </c>
      <c r="L26" s="14">
        <f t="shared" si="0"/>
        <v>0.13211431796406864</v>
      </c>
    </row>
    <row r="27" spans="1:12" x14ac:dyDescent="0.15">
      <c r="A27" s="14"/>
    </row>
    <row r="28" spans="1:12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15.75" x14ac:dyDescent="0.25">
      <c r="A29" s="32" t="s">
        <v>77</v>
      </c>
      <c r="B29" s="33" t="s">
        <v>71</v>
      </c>
      <c r="C29" s="33" t="s">
        <v>72</v>
      </c>
      <c r="D29" s="33" t="s">
        <v>73</v>
      </c>
      <c r="E29" s="34" t="s">
        <v>65</v>
      </c>
      <c r="F29" s="33" t="s">
        <v>71</v>
      </c>
      <c r="G29" s="33" t="s">
        <v>72</v>
      </c>
      <c r="H29" s="33" t="s">
        <v>73</v>
      </c>
      <c r="I29" s="34" t="s">
        <v>62</v>
      </c>
      <c r="J29" s="33" t="s">
        <v>71</v>
      </c>
      <c r="K29" s="33" t="s">
        <v>72</v>
      </c>
      <c r="L29" s="33" t="s">
        <v>73</v>
      </c>
    </row>
    <row r="30" spans="1:12" x14ac:dyDescent="0.15">
      <c r="A30" s="34" t="s">
        <v>76</v>
      </c>
      <c r="B30" s="14">
        <v>1.2456400000000001</v>
      </c>
      <c r="C30" s="14">
        <v>1.1027100000000001</v>
      </c>
      <c r="D30" s="14">
        <v>0.57887</v>
      </c>
      <c r="E30" s="14"/>
      <c r="F30" s="14">
        <v>1.2031000000000001</v>
      </c>
      <c r="G30" s="14">
        <v>2.0909300000000002</v>
      </c>
      <c r="H30" s="14">
        <v>0.66869000000000001</v>
      </c>
      <c r="I30" s="14"/>
      <c r="J30" s="14">
        <v>1.36422</v>
      </c>
      <c r="K30" s="14">
        <v>2.33934</v>
      </c>
      <c r="L30" s="14">
        <v>0.50729999999999997</v>
      </c>
    </row>
    <row r="31" spans="1:12" x14ac:dyDescent="0.15">
      <c r="A31" s="34"/>
      <c r="B31" s="14">
        <v>1.1946699999999999</v>
      </c>
      <c r="C31" s="14">
        <v>1.0218100000000001</v>
      </c>
      <c r="D31" s="14">
        <v>0.28549000000000002</v>
      </c>
      <c r="E31" s="14"/>
      <c r="F31" s="14">
        <v>1.5846100000000001</v>
      </c>
      <c r="G31" s="14">
        <v>1.09209</v>
      </c>
      <c r="H31" s="14">
        <v>0.64595000000000002</v>
      </c>
      <c r="I31" s="14"/>
      <c r="J31" s="14">
        <v>1.2927200000000001</v>
      </c>
      <c r="K31" s="14">
        <v>1.38669</v>
      </c>
      <c r="L31" s="14">
        <v>0.47582000000000002</v>
      </c>
    </row>
    <row r="32" spans="1:12" x14ac:dyDescent="0.15">
      <c r="A32" s="34"/>
      <c r="B32" s="14">
        <v>1.64297</v>
      </c>
      <c r="C32" s="14">
        <v>1</v>
      </c>
      <c r="D32" s="14">
        <v>0.36446000000000001</v>
      </c>
      <c r="E32" s="14"/>
      <c r="F32" s="14">
        <v>1.65463</v>
      </c>
      <c r="G32" s="14">
        <v>1</v>
      </c>
      <c r="H32" s="14">
        <v>0.69154000000000004</v>
      </c>
      <c r="I32" s="14"/>
      <c r="J32" s="14">
        <v>1.65463</v>
      </c>
      <c r="K32" s="14">
        <v>1</v>
      </c>
      <c r="L32" s="14">
        <v>0.63139999999999996</v>
      </c>
    </row>
    <row r="33" spans="1:14" ht="14.25" x14ac:dyDescent="0.2">
      <c r="A33" s="35" t="s">
        <v>35</v>
      </c>
      <c r="B33" s="14">
        <f>AVERAGE(B30:B32)</f>
        <v>1.3610933333333335</v>
      </c>
      <c r="C33" s="14">
        <f t="shared" ref="C33:L33" si="1">AVERAGE(C30:C32)</f>
        <v>1.0415066666666668</v>
      </c>
      <c r="D33" s="14">
        <f t="shared" si="1"/>
        <v>0.40960666666666667</v>
      </c>
      <c r="E33" s="14"/>
      <c r="F33" s="14">
        <f t="shared" si="1"/>
        <v>1.48078</v>
      </c>
      <c r="G33" s="14">
        <f t="shared" si="1"/>
        <v>1.3943399999999999</v>
      </c>
      <c r="H33" s="14">
        <f t="shared" si="1"/>
        <v>0.66872666666666669</v>
      </c>
      <c r="I33" s="14"/>
      <c r="J33" s="14">
        <f t="shared" si="1"/>
        <v>1.43719</v>
      </c>
      <c r="K33" s="14">
        <f t="shared" si="1"/>
        <v>1.5753433333333333</v>
      </c>
      <c r="L33" s="14">
        <f t="shared" si="1"/>
        <v>0.53817333333333328</v>
      </c>
    </row>
    <row r="34" spans="1:14" ht="14.25" x14ac:dyDescent="0.2">
      <c r="A34" s="35" t="s">
        <v>37</v>
      </c>
      <c r="B34" s="14">
        <f>STDEV(B30:B32)/SQRT(3)</f>
        <v>0.14170430084432109</v>
      </c>
      <c r="C34" s="14">
        <f t="shared" ref="C34:L34" si="2">STDEV(C30:C32)/SQRT(3)</f>
        <v>3.1242625974424412E-2</v>
      </c>
      <c r="D34" s="14">
        <f t="shared" si="2"/>
        <v>8.7648202554936203E-2</v>
      </c>
      <c r="E34" s="14"/>
      <c r="F34" s="14">
        <f t="shared" si="2"/>
        <v>0.14030364321713179</v>
      </c>
      <c r="G34" s="14">
        <f t="shared" si="2"/>
        <v>0.34930806036124235</v>
      </c>
      <c r="H34" s="14">
        <f t="shared" si="2"/>
        <v>1.3160712155671692E-2</v>
      </c>
      <c r="I34" s="14"/>
      <c r="J34" s="14">
        <f t="shared" si="2"/>
        <v>0.1106619141047793</v>
      </c>
      <c r="K34" s="14">
        <f t="shared" si="2"/>
        <v>0.39797423242940999</v>
      </c>
      <c r="L34" s="14">
        <f t="shared" si="2"/>
        <v>4.7490897841352409E-2</v>
      </c>
    </row>
    <row r="36" spans="1:14" ht="14.25" x14ac:dyDescent="0.2">
      <c r="A36" s="26" t="s">
        <v>66</v>
      </c>
      <c r="B36" s="14" t="s">
        <v>78</v>
      </c>
      <c r="C36" s="14" t="s">
        <v>68</v>
      </c>
      <c r="D36" s="14" t="s">
        <v>67</v>
      </c>
      <c r="E36" s="14"/>
      <c r="F36" s="14" t="s">
        <v>67</v>
      </c>
      <c r="G36" s="14" t="s">
        <v>78</v>
      </c>
      <c r="H36" s="14" t="s">
        <v>78</v>
      </c>
      <c r="I36" s="14"/>
      <c r="J36" s="14" t="s">
        <v>67</v>
      </c>
      <c r="K36" s="14" t="s">
        <v>78</v>
      </c>
      <c r="L36" s="14" t="s">
        <v>78</v>
      </c>
    </row>
    <row r="38" spans="1:14" ht="23.25" x14ac:dyDescent="0.15">
      <c r="A38" s="10" t="s">
        <v>79</v>
      </c>
    </row>
    <row r="39" spans="1:14" ht="22.5" x14ac:dyDescent="0.25">
      <c r="A39" s="36" t="s">
        <v>80</v>
      </c>
      <c r="B39" s="37"/>
      <c r="C39" s="37"/>
      <c r="D39" s="37"/>
      <c r="E39" s="37"/>
      <c r="F39" s="38"/>
      <c r="G39" s="39" t="s">
        <v>65</v>
      </c>
      <c r="H39" s="38"/>
      <c r="I39" s="38"/>
      <c r="J39" s="37"/>
      <c r="K39" s="38"/>
      <c r="L39" s="40" t="s">
        <v>62</v>
      </c>
      <c r="M39" s="14"/>
      <c r="N39" s="41"/>
    </row>
    <row r="40" spans="1:14" ht="14.25" x14ac:dyDescent="0.15">
      <c r="F40" s="14"/>
      <c r="G40" s="33"/>
      <c r="H40" s="14"/>
      <c r="I40" s="41"/>
      <c r="K40" s="14"/>
      <c r="L40" s="33"/>
      <c r="M40" s="14"/>
      <c r="N40" s="41"/>
    </row>
    <row r="41" spans="1:14" ht="14.25" x14ac:dyDescent="0.15">
      <c r="A41" s="42" t="s">
        <v>10</v>
      </c>
      <c r="B41" s="33" t="s">
        <v>71</v>
      </c>
      <c r="C41" s="33" t="s">
        <v>72</v>
      </c>
      <c r="D41" s="33" t="s">
        <v>73</v>
      </c>
      <c r="F41" s="42" t="s">
        <v>10</v>
      </c>
      <c r="G41" s="33" t="s">
        <v>71</v>
      </c>
      <c r="H41" s="33" t="s">
        <v>72</v>
      </c>
      <c r="I41" s="33" t="s">
        <v>73</v>
      </c>
      <c r="K41" s="42" t="s">
        <v>10</v>
      </c>
      <c r="L41" s="33" t="s">
        <v>71</v>
      </c>
      <c r="M41" s="33" t="s">
        <v>72</v>
      </c>
      <c r="N41" s="33" t="s">
        <v>73</v>
      </c>
    </row>
    <row r="42" spans="1:14" ht="14.25" x14ac:dyDescent="0.15">
      <c r="A42" s="14"/>
      <c r="B42" s="16">
        <v>0.61995</v>
      </c>
      <c r="C42" s="16">
        <v>0.53732000000000002</v>
      </c>
      <c r="D42" s="16">
        <v>0.58925000000000005</v>
      </c>
      <c r="F42" s="14"/>
      <c r="G42" s="16">
        <v>0.73375999999999997</v>
      </c>
      <c r="H42" s="16">
        <v>0.68225999999999998</v>
      </c>
      <c r="I42" s="16">
        <v>1.35</v>
      </c>
      <c r="K42" s="14"/>
      <c r="L42" s="16">
        <v>0.84487000000000001</v>
      </c>
      <c r="M42" s="16">
        <v>0.62702000000000002</v>
      </c>
      <c r="N42" s="16">
        <v>0.39922999999999997</v>
      </c>
    </row>
    <row r="43" spans="1:14" ht="14.25" x14ac:dyDescent="0.15">
      <c r="A43" s="14"/>
      <c r="B43" s="16">
        <v>0.67415999999999998</v>
      </c>
      <c r="C43" s="16">
        <v>0.71894000000000002</v>
      </c>
      <c r="D43" s="16">
        <v>0.56001999999999996</v>
      </c>
      <c r="F43" s="14"/>
      <c r="G43" s="16">
        <v>0.49748999999999999</v>
      </c>
      <c r="H43" s="16">
        <v>0.99180999999999997</v>
      </c>
      <c r="I43" s="16">
        <v>1.4333199999999999</v>
      </c>
      <c r="K43" s="14"/>
      <c r="L43" s="16">
        <v>0.59528000000000003</v>
      </c>
      <c r="M43" s="16">
        <v>0.83272000000000002</v>
      </c>
      <c r="N43" s="16">
        <v>0.84838999999999998</v>
      </c>
    </row>
    <row r="44" spans="1:14" ht="14.25" x14ac:dyDescent="0.15">
      <c r="A44" s="14"/>
      <c r="B44" s="16">
        <v>0.75156999999999996</v>
      </c>
      <c r="C44" s="16">
        <v>0.73912999999999995</v>
      </c>
      <c r="D44" s="16">
        <v>0.64187000000000005</v>
      </c>
      <c r="F44" s="14"/>
      <c r="G44" s="16">
        <v>0.67254000000000003</v>
      </c>
      <c r="H44" s="16">
        <v>0.42164000000000001</v>
      </c>
      <c r="I44" s="16">
        <v>1.1916899999999999</v>
      </c>
      <c r="K44" s="14"/>
      <c r="L44" s="16">
        <v>0.92562</v>
      </c>
      <c r="M44" s="16">
        <v>1</v>
      </c>
      <c r="N44" s="16">
        <v>0.74589000000000005</v>
      </c>
    </row>
    <row r="45" spans="1:14" ht="15.75" x14ac:dyDescent="0.15">
      <c r="A45" s="43" t="s">
        <v>35</v>
      </c>
      <c r="B45" s="16">
        <f>AVERAGE(B42:B44)</f>
        <v>0.68189333333333335</v>
      </c>
      <c r="C45" s="16">
        <f>AVERAGE(C42:C44)</f>
        <v>0.66513</v>
      </c>
      <c r="D45" s="16">
        <f>AVERAGE(D42:D44)</f>
        <v>0.59704666666666661</v>
      </c>
      <c r="F45" s="43" t="s">
        <v>35</v>
      </c>
      <c r="G45" s="14">
        <f>AVERAGE(G42:G44)</f>
        <v>0.63459666666666659</v>
      </c>
      <c r="H45" s="14">
        <f>AVERAGE(H42:H44)</f>
        <v>0.69857000000000002</v>
      </c>
      <c r="I45" s="14">
        <f>AVERAGE(I42:I44)</f>
        <v>1.3250033333333333</v>
      </c>
      <c r="K45" s="43" t="s">
        <v>35</v>
      </c>
      <c r="L45" s="14">
        <f>AVERAGE(L42:L44)</f>
        <v>0.78859000000000001</v>
      </c>
      <c r="M45" s="14">
        <f>AVERAGE(M42:M44)</f>
        <v>0.81991333333333338</v>
      </c>
      <c r="N45" s="14">
        <f>AVERAGE(N42:N44)</f>
        <v>0.66450333333333333</v>
      </c>
    </row>
    <row r="46" spans="1:14" ht="15.75" x14ac:dyDescent="0.25">
      <c r="A46" s="25" t="s">
        <v>37</v>
      </c>
      <c r="B46" s="14">
        <f>STDEV(B42:B44)/SQRT(3)</f>
        <v>3.8191663284602356E-2</v>
      </c>
      <c r="C46" s="14">
        <f>STDEV(C42:C44)/SQRT(3)</f>
        <v>6.4170232195310123E-2</v>
      </c>
      <c r="D46" s="14">
        <f>STDEV(D42:D44)/SQRT(3)</f>
        <v>2.3947488618039098E-2</v>
      </c>
      <c r="F46" s="25" t="s">
        <v>37</v>
      </c>
      <c r="G46" s="14">
        <f>STDEV(G42:G44)/SQRT(3)</f>
        <v>7.0794657598186372E-2</v>
      </c>
      <c r="H46" s="14">
        <f>STDEV(H42:H44)/SQRT(3)</f>
        <v>0.16479580223213611</v>
      </c>
      <c r="I46" s="14">
        <f>STDEV(I42:I44)/SQRT(3)</f>
        <v>7.0863458456700001E-2</v>
      </c>
      <c r="K46" s="25" t="s">
        <v>37</v>
      </c>
      <c r="L46" s="14">
        <f>STDEV(L42:L44)/SQRT(3)</f>
        <v>9.9426199934088771E-2</v>
      </c>
      <c r="M46" s="14">
        <f>STDEV(M42:M44)/SQRT(3)</f>
        <v>0.10786029255991809</v>
      </c>
      <c r="N46" s="14">
        <f>STDEV(N42:N44)/SQRT(3)</f>
        <v>0.13589704256450091</v>
      </c>
    </row>
    <row r="47" spans="1:14" ht="14.25" x14ac:dyDescent="0.15">
      <c r="F47" s="14"/>
      <c r="G47" s="33"/>
      <c r="H47" s="14"/>
      <c r="I47" s="41"/>
      <c r="K47" s="14"/>
      <c r="L47" s="14"/>
      <c r="M47" s="14"/>
      <c r="N47" s="14"/>
    </row>
    <row r="48" spans="1:14" ht="14.25" x14ac:dyDescent="0.15">
      <c r="A48" s="42" t="s">
        <v>11</v>
      </c>
      <c r="B48" s="33" t="s">
        <v>71</v>
      </c>
      <c r="C48" s="33" t="s">
        <v>72</v>
      </c>
      <c r="D48" s="33" t="s">
        <v>73</v>
      </c>
      <c r="F48" s="42" t="s">
        <v>11</v>
      </c>
      <c r="G48" s="33" t="s">
        <v>71</v>
      </c>
      <c r="H48" s="33" t="s">
        <v>72</v>
      </c>
      <c r="I48" s="33" t="s">
        <v>73</v>
      </c>
      <c r="K48" s="42" t="s">
        <v>11</v>
      </c>
      <c r="L48" s="33" t="s">
        <v>71</v>
      </c>
      <c r="M48" s="33" t="s">
        <v>72</v>
      </c>
      <c r="N48" s="33" t="s">
        <v>73</v>
      </c>
    </row>
    <row r="49" spans="1:14" ht="14.25" x14ac:dyDescent="0.15">
      <c r="A49" s="14"/>
      <c r="B49" s="16">
        <v>1.1160699999999999</v>
      </c>
      <c r="C49" s="16">
        <v>1.3252600000000001</v>
      </c>
      <c r="D49" s="16">
        <v>1.19333</v>
      </c>
      <c r="F49" s="14"/>
      <c r="G49" s="16">
        <v>1.57806</v>
      </c>
      <c r="H49" s="16">
        <v>1.02887</v>
      </c>
      <c r="I49" s="16">
        <v>1.1649700000000001</v>
      </c>
      <c r="K49" s="16"/>
      <c r="L49" s="16">
        <v>1.7664299999999999</v>
      </c>
      <c r="M49" s="16">
        <v>1.3936500000000001</v>
      </c>
      <c r="N49" s="16">
        <v>0.35831000000000002</v>
      </c>
    </row>
    <row r="50" spans="1:14" ht="14.25" x14ac:dyDescent="0.15">
      <c r="A50" s="14"/>
      <c r="B50" s="16">
        <v>1.32151</v>
      </c>
      <c r="C50" s="16">
        <v>1.39561</v>
      </c>
      <c r="D50" s="16">
        <v>1.1278999999999999</v>
      </c>
      <c r="F50" s="14"/>
      <c r="G50" s="16">
        <v>1.2092000000000001</v>
      </c>
      <c r="H50" s="16">
        <v>1.0142500000000001</v>
      </c>
      <c r="I50" s="16">
        <v>1.0741700000000001</v>
      </c>
      <c r="K50" s="16"/>
      <c r="L50" s="16">
        <v>1.14822</v>
      </c>
      <c r="M50" s="44">
        <v>1.8579399999999999</v>
      </c>
      <c r="N50" s="16">
        <v>0.42357</v>
      </c>
    </row>
    <row r="51" spans="1:14" ht="14.25" x14ac:dyDescent="0.15">
      <c r="A51" s="14"/>
      <c r="B51" s="16">
        <v>1.1354299999999999</v>
      </c>
      <c r="C51" s="16">
        <v>1.25078</v>
      </c>
      <c r="D51" s="16">
        <v>0.80517000000000005</v>
      </c>
      <c r="F51" s="14"/>
      <c r="G51" s="16">
        <v>1.3371200000000001</v>
      </c>
      <c r="H51" s="16">
        <v>1.56948</v>
      </c>
      <c r="I51" s="16">
        <v>1.6085100000000001</v>
      </c>
      <c r="K51" s="16"/>
      <c r="L51" s="16">
        <v>1.01827</v>
      </c>
      <c r="M51" s="16">
        <v>2.1220300000000001</v>
      </c>
      <c r="N51" s="16">
        <v>0.63949999999999996</v>
      </c>
    </row>
    <row r="52" spans="1:14" ht="15.75" x14ac:dyDescent="0.15">
      <c r="A52" s="43" t="s">
        <v>35</v>
      </c>
      <c r="B52" s="16">
        <f>AVERAGE(B49:B51)</f>
        <v>1.1910033333333332</v>
      </c>
      <c r="C52" s="16">
        <f>AVERAGE(C49:C51)</f>
        <v>1.3238833333333335</v>
      </c>
      <c r="D52" s="16">
        <f>AVERAGE(D49:D51)</f>
        <v>1.0421333333333334</v>
      </c>
      <c r="F52" s="43" t="s">
        <v>35</v>
      </c>
      <c r="G52" s="14">
        <f>AVERAGE(G49:G51)</f>
        <v>1.3747933333333335</v>
      </c>
      <c r="H52" s="14">
        <f>AVERAGE(H49:H51)</f>
        <v>1.2041999999999999</v>
      </c>
      <c r="I52" s="14">
        <f>AVERAGE(I49:I51)</f>
        <v>1.2825499999999999</v>
      </c>
      <c r="K52" s="43" t="s">
        <v>35</v>
      </c>
      <c r="L52" s="14">
        <f>AVERAGE(L49:L51)</f>
        <v>1.3109733333333333</v>
      </c>
      <c r="M52" s="14">
        <f>AVERAGE(M49:M51)</f>
        <v>1.7912066666666668</v>
      </c>
      <c r="N52" s="14">
        <f>AVERAGE(N49:N51)</f>
        <v>0.47379333333333334</v>
      </c>
    </row>
    <row r="53" spans="1:14" ht="15.75" x14ac:dyDescent="0.25">
      <c r="A53" s="25" t="s">
        <v>37</v>
      </c>
      <c r="B53" s="14">
        <f>STDEV(B49:B51)/SQRT(3)</f>
        <v>6.5492225832112672E-2</v>
      </c>
      <c r="C53" s="14">
        <f>STDEV(C49:C51)/SQRT(3)</f>
        <v>4.1814485661204916E-2</v>
      </c>
      <c r="D53" s="14">
        <f>STDEV(D49:D51)/SQRT(3)</f>
        <v>0.1199777579850161</v>
      </c>
      <c r="F53" s="25" t="s">
        <v>37</v>
      </c>
      <c r="G53" s="14">
        <f>STDEV(G49:G51)/SQRT(3)</f>
        <v>0.10813399855939972</v>
      </c>
      <c r="H53" s="14">
        <f>STDEV(H49:H51)/SQRT(3)</f>
        <v>0.18268875617654565</v>
      </c>
      <c r="I53" s="14">
        <f>STDEV(I49:I51)/SQRT(3)</f>
        <v>0.16507432790513957</v>
      </c>
      <c r="K53" s="25" t="s">
        <v>37</v>
      </c>
      <c r="L53" s="14">
        <f>STDEV(L49:L51)/SQRT(3)</f>
        <v>0.23079740902165896</v>
      </c>
      <c r="M53" s="14">
        <f>STDEV(M49:M51)/SQRT(3)</f>
        <v>0.21289618709074465</v>
      </c>
      <c r="N53" s="14">
        <f>STDEV(N49:N51)/SQRT(3)</f>
        <v>8.496811447700689E-2</v>
      </c>
    </row>
    <row r="54" spans="1:14" ht="14.25" x14ac:dyDescent="0.15">
      <c r="F54" s="14"/>
      <c r="G54" s="33"/>
      <c r="H54" s="14"/>
      <c r="I54" s="41"/>
      <c r="K54" s="14"/>
      <c r="L54" s="33"/>
      <c r="M54" s="14"/>
      <c r="N54" s="14"/>
    </row>
    <row r="55" spans="1:14" ht="14.25" x14ac:dyDescent="0.15">
      <c r="A55" s="42" t="s">
        <v>12</v>
      </c>
      <c r="B55" s="33" t="s">
        <v>71</v>
      </c>
      <c r="C55" s="33" t="s">
        <v>72</v>
      </c>
      <c r="D55" s="33" t="s">
        <v>73</v>
      </c>
      <c r="F55" s="42" t="s">
        <v>12</v>
      </c>
      <c r="G55" s="33" t="s">
        <v>71</v>
      </c>
      <c r="H55" s="33" t="s">
        <v>72</v>
      </c>
      <c r="I55" s="33" t="s">
        <v>73</v>
      </c>
      <c r="K55" s="42" t="s">
        <v>12</v>
      </c>
      <c r="L55" s="33" t="s">
        <v>71</v>
      </c>
      <c r="M55" s="33" t="s">
        <v>72</v>
      </c>
      <c r="N55" s="33" t="s">
        <v>73</v>
      </c>
    </row>
    <row r="56" spans="1:14" ht="14.25" x14ac:dyDescent="0.15">
      <c r="A56" s="14"/>
      <c r="B56" s="16">
        <v>1.5353000000000001</v>
      </c>
      <c r="C56" s="16"/>
      <c r="D56" s="16">
        <v>1.4498899999999999</v>
      </c>
      <c r="F56" s="41"/>
      <c r="G56" s="16">
        <v>2.9406599999999998</v>
      </c>
      <c r="H56" s="16">
        <v>4.7976000000000001</v>
      </c>
      <c r="I56" s="16">
        <v>1.5876399999999999</v>
      </c>
      <c r="K56" s="14"/>
      <c r="L56" s="16">
        <v>2.27088</v>
      </c>
      <c r="M56" s="16">
        <v>7.00908</v>
      </c>
      <c r="N56" s="16">
        <v>1.47231</v>
      </c>
    </row>
    <row r="57" spans="1:14" ht="14.25" x14ac:dyDescent="0.15">
      <c r="A57" s="14"/>
      <c r="B57" s="16">
        <v>1.1222099999999999</v>
      </c>
      <c r="C57" s="16">
        <v>1.5618399999999999</v>
      </c>
      <c r="D57" s="16">
        <v>1.5376799999999999</v>
      </c>
      <c r="F57" s="14"/>
      <c r="G57" s="16">
        <v>1.91428</v>
      </c>
      <c r="H57" s="16">
        <v>5.4033899999999999</v>
      </c>
      <c r="I57" s="16">
        <v>3.4540299999999999</v>
      </c>
      <c r="K57" s="14"/>
      <c r="L57" s="16">
        <v>1.8726799999999999</v>
      </c>
      <c r="M57" s="16">
        <v>5.70207</v>
      </c>
      <c r="N57" s="16">
        <v>1.2015499999999999</v>
      </c>
    </row>
    <row r="58" spans="1:14" ht="14.25" x14ac:dyDescent="0.15">
      <c r="A58" s="14"/>
      <c r="B58" s="16">
        <v>1.6431</v>
      </c>
      <c r="C58" s="16">
        <v>1.3657999999999999</v>
      </c>
      <c r="D58" s="16">
        <v>1.28609</v>
      </c>
      <c r="F58" s="14"/>
      <c r="G58" s="16">
        <v>2.4700000000000002</v>
      </c>
      <c r="H58" s="16">
        <v>5.2</v>
      </c>
      <c r="I58" s="16">
        <v>2.4477199999999999</v>
      </c>
      <c r="K58" s="14"/>
      <c r="L58" s="16">
        <v>3.0095499999999999</v>
      </c>
      <c r="M58" s="16">
        <v>6.4024999999999999</v>
      </c>
      <c r="N58" s="16">
        <v>2.5594100000000002</v>
      </c>
    </row>
    <row r="59" spans="1:14" ht="15.75" x14ac:dyDescent="0.15">
      <c r="A59" s="43" t="s">
        <v>35</v>
      </c>
      <c r="B59" s="16">
        <f>AVERAGE(B56:B58)</f>
        <v>1.4335366666666669</v>
      </c>
      <c r="C59" s="16">
        <f>AVERAGE(C56:C58)</f>
        <v>1.4638199999999999</v>
      </c>
      <c r="D59" s="16">
        <f>AVERAGE(D56:D58)</f>
        <v>1.4245533333333331</v>
      </c>
      <c r="F59" s="43" t="s">
        <v>35</v>
      </c>
      <c r="G59" s="14">
        <f>AVERAGE(G56:G58)</f>
        <v>2.4416466666666667</v>
      </c>
      <c r="H59" s="14">
        <f>AVERAGE(H56:H58)</f>
        <v>5.1336633333333337</v>
      </c>
      <c r="I59" s="14">
        <f>AVERAGE(I56:I58)</f>
        <v>2.4964633333333333</v>
      </c>
      <c r="K59" s="43" t="s">
        <v>35</v>
      </c>
      <c r="L59" s="14">
        <f>AVERAGE(L56:L58)</f>
        <v>2.3843700000000001</v>
      </c>
      <c r="M59" s="14">
        <f>AVERAGE(M56:M58)</f>
        <v>6.3712166666666663</v>
      </c>
      <c r="N59" s="14">
        <f>AVERAGE(N56:N58)</f>
        <v>1.7444233333333334</v>
      </c>
    </row>
    <row r="60" spans="1:14" ht="15.75" x14ac:dyDescent="0.25">
      <c r="A60" s="25" t="s">
        <v>37</v>
      </c>
      <c r="B60" s="14">
        <f>STDEV(B56:B58)/SQRT(3)</f>
        <v>0.15874343034525065</v>
      </c>
      <c r="C60" s="14">
        <f>STDEV(C56:C58)/SQRT(3)</f>
        <v>8.003299486253572E-2</v>
      </c>
      <c r="D60" s="14">
        <f>STDEV(D56:D58)/SQRT(3)</f>
        <v>7.3724356068925939E-2</v>
      </c>
      <c r="F60" s="25" t="s">
        <v>37</v>
      </c>
      <c r="G60" s="14">
        <f>STDEV(G56:G58)/SQRT(3)</f>
        <v>0.29662934769019622</v>
      </c>
      <c r="H60" s="14">
        <f>STDEV(H56:H58)/SQRT(3)</f>
        <v>0.17799419094765737</v>
      </c>
      <c r="I60" s="14">
        <f>STDEV(I56:I58)/SQRT(3)</f>
        <v>0.53933132748905899</v>
      </c>
      <c r="K60" s="25" t="s">
        <v>37</v>
      </c>
      <c r="L60" s="14">
        <f>STDEV(L56:L58)/SQRT(3)</f>
        <v>0.33305571821143298</v>
      </c>
      <c r="M60" s="14">
        <f>STDEV(M56:M58)/SQRT(3)</f>
        <v>0.37762537442697247</v>
      </c>
      <c r="N60" s="14">
        <f>STDEV(N56:N58)/SQRT(3)</f>
        <v>0.41492175749705434</v>
      </c>
    </row>
    <row r="61" spans="1:14" ht="14.25" x14ac:dyDescent="0.15">
      <c r="F61" s="14"/>
      <c r="G61" s="33"/>
      <c r="H61" s="14"/>
      <c r="I61" s="41"/>
      <c r="K61" s="14"/>
      <c r="L61" s="33"/>
      <c r="M61" s="14"/>
      <c r="N61" s="14"/>
    </row>
    <row r="62" spans="1:14" ht="14.25" x14ac:dyDescent="0.15">
      <c r="A62" s="42" t="s">
        <v>13</v>
      </c>
      <c r="B62" s="33" t="s">
        <v>71</v>
      </c>
      <c r="C62" s="33" t="s">
        <v>72</v>
      </c>
      <c r="D62" s="33" t="s">
        <v>73</v>
      </c>
      <c r="F62" s="42" t="s">
        <v>51</v>
      </c>
      <c r="G62" s="33" t="s">
        <v>71</v>
      </c>
      <c r="H62" s="33" t="s">
        <v>72</v>
      </c>
      <c r="I62" s="33" t="s">
        <v>73</v>
      </c>
      <c r="K62" s="42" t="s">
        <v>51</v>
      </c>
      <c r="L62" s="33" t="s">
        <v>71</v>
      </c>
      <c r="M62" s="33" t="s">
        <v>72</v>
      </c>
      <c r="N62" s="33" t="s">
        <v>73</v>
      </c>
    </row>
    <row r="63" spans="1:14" ht="14.25" x14ac:dyDescent="0.15">
      <c r="A63" s="14"/>
      <c r="B63" s="16">
        <v>1</v>
      </c>
      <c r="C63" s="16">
        <v>1.15181</v>
      </c>
      <c r="D63" s="16">
        <v>1</v>
      </c>
      <c r="F63" s="16"/>
      <c r="G63" s="16">
        <v>1.68615</v>
      </c>
      <c r="H63" s="16">
        <v>0.81904999999999994</v>
      </c>
      <c r="I63" s="16">
        <v>0.44619999999999999</v>
      </c>
      <c r="K63" s="16"/>
      <c r="L63" s="16">
        <v>2.51885</v>
      </c>
      <c r="M63" s="16">
        <v>1.08192</v>
      </c>
      <c r="N63" s="16">
        <v>0.63414999999999999</v>
      </c>
    </row>
    <row r="64" spans="1:14" ht="14.25" x14ac:dyDescent="0.15">
      <c r="A64" s="14"/>
      <c r="B64" s="16">
        <v>0.64563999999999999</v>
      </c>
      <c r="C64" s="16">
        <v>1.53773</v>
      </c>
      <c r="D64" s="16">
        <v>1</v>
      </c>
      <c r="F64" s="16"/>
      <c r="G64" s="16">
        <v>1.6629799999999999</v>
      </c>
      <c r="H64" s="16">
        <v>1.67038</v>
      </c>
      <c r="I64" s="16">
        <v>0.36215999999999998</v>
      </c>
      <c r="K64" s="16"/>
      <c r="L64" s="16">
        <v>3.60486</v>
      </c>
      <c r="M64" s="16">
        <v>3.3405300000000002</v>
      </c>
      <c r="N64" s="16">
        <v>0.69435999999999998</v>
      </c>
    </row>
    <row r="65" spans="1:14" ht="14.25" x14ac:dyDescent="0.15">
      <c r="B65">
        <v>0.83250000000000002</v>
      </c>
      <c r="C65">
        <v>1.3524</v>
      </c>
      <c r="D65">
        <v>1.1025</v>
      </c>
      <c r="F65" s="16"/>
      <c r="G65" s="14">
        <v>1.67025</v>
      </c>
      <c r="H65" s="16">
        <v>1.25</v>
      </c>
      <c r="I65" s="16">
        <v>0.35809000000000002</v>
      </c>
      <c r="K65" s="16"/>
      <c r="L65" s="16">
        <v>3.1025</v>
      </c>
      <c r="M65" s="16">
        <v>2.3420000000000001</v>
      </c>
      <c r="N65" s="16">
        <v>0.80044999999999999</v>
      </c>
    </row>
    <row r="66" spans="1:14" ht="15.75" x14ac:dyDescent="0.15">
      <c r="A66" s="43" t="s">
        <v>35</v>
      </c>
      <c r="B66" s="14">
        <f>AVERAGE(B63:B65)</f>
        <v>0.8260466666666666</v>
      </c>
      <c r="C66" s="14">
        <f t="shared" ref="C66:D66" si="3">AVERAGE(C63:C65)</f>
        <v>1.3473133333333334</v>
      </c>
      <c r="D66" s="14">
        <f t="shared" si="3"/>
        <v>1.0341666666666667</v>
      </c>
      <c r="F66" s="43" t="s">
        <v>35</v>
      </c>
      <c r="G66" s="14">
        <f>AVERAGE(G63:G65)</f>
        <v>1.6731266666666667</v>
      </c>
      <c r="H66" s="14">
        <f>AVERAGE(H63:H65)</f>
        <v>1.2464766666666667</v>
      </c>
      <c r="I66" s="14">
        <f>AVERAGE(I63:I65)</f>
        <v>0.38881666666666664</v>
      </c>
      <c r="K66" s="43" t="s">
        <v>35</v>
      </c>
      <c r="L66" s="14">
        <f>AVERAGE(L63:L65)</f>
        <v>3.0754033333333335</v>
      </c>
      <c r="M66" s="14">
        <f>AVERAGE(M63:M65)</f>
        <v>2.2548166666666667</v>
      </c>
      <c r="N66" s="14">
        <f>AVERAGE(N63:N65)</f>
        <v>0.70965333333333336</v>
      </c>
    </row>
    <row r="67" spans="1:14" ht="15.75" x14ac:dyDescent="0.25">
      <c r="A67" s="25" t="s">
        <v>37</v>
      </c>
      <c r="B67" s="16">
        <f>STDEV(B63:B65)/SQRT(3)</f>
        <v>0.10234579706943425</v>
      </c>
      <c r="C67" s="16">
        <f t="shared" ref="C67:D67" si="4">STDEV(C63:C65)/SQRT(3)</f>
        <v>0.11143453568999379</v>
      </c>
      <c r="D67" s="16">
        <f t="shared" si="4"/>
        <v>3.4166666666666679E-2</v>
      </c>
      <c r="F67" s="25" t="s">
        <v>37</v>
      </c>
      <c r="G67" s="14">
        <f>STDEV(G63:G65)/SQRT(3)</f>
        <v>6.8415064942680274E-3</v>
      </c>
      <c r="H67" s="14">
        <f>STDEV(H63:H65)/SQRT(3)</f>
        <v>0.2457641163347033</v>
      </c>
      <c r="I67" s="16">
        <f>STDEV(I63:I65)/SQRT(3)</f>
        <v>2.871571250107581E-2</v>
      </c>
      <c r="K67" s="25" t="s">
        <v>37</v>
      </c>
      <c r="L67" s="14">
        <f t="shared" ref="L67:M67" si="5">STDEV(L63:L65)/SQRT(3)</f>
        <v>0.3137966974721772</v>
      </c>
      <c r="M67" s="14">
        <f t="shared" si="5"/>
        <v>0.65346014498037952</v>
      </c>
      <c r="N67" s="14">
        <f>STDEV(N63:N65)/SQRT(3)</f>
        <v>4.8611853949879803E-2</v>
      </c>
    </row>
    <row r="68" spans="1:14" ht="14.25" x14ac:dyDescent="0.15">
      <c r="F68" s="14"/>
      <c r="G68" s="33"/>
      <c r="H68" s="14"/>
      <c r="I68" s="41"/>
      <c r="K68" s="14"/>
      <c r="L68" s="33"/>
      <c r="M68" s="14"/>
      <c r="N68" s="14"/>
    </row>
    <row r="69" spans="1:14" ht="14.25" x14ac:dyDescent="0.15">
      <c r="A69" s="42" t="s">
        <v>14</v>
      </c>
      <c r="B69" s="33" t="s">
        <v>71</v>
      </c>
      <c r="C69" s="33" t="s">
        <v>72</v>
      </c>
      <c r="D69" s="33" t="s">
        <v>73</v>
      </c>
      <c r="F69" s="42" t="s">
        <v>14</v>
      </c>
      <c r="G69" s="33" t="s">
        <v>71</v>
      </c>
      <c r="H69" s="33" t="s">
        <v>72</v>
      </c>
      <c r="I69" s="33" t="s">
        <v>73</v>
      </c>
      <c r="K69" s="42" t="s">
        <v>14</v>
      </c>
      <c r="L69" s="33" t="s">
        <v>71</v>
      </c>
      <c r="M69" s="33" t="s">
        <v>72</v>
      </c>
      <c r="N69" s="33" t="s">
        <v>73</v>
      </c>
    </row>
    <row r="70" spans="1:14" ht="14.25" x14ac:dyDescent="0.15">
      <c r="A70" s="14"/>
      <c r="B70" s="16">
        <v>0.88678000000000001</v>
      </c>
      <c r="C70" s="16">
        <v>1</v>
      </c>
      <c r="D70" s="16">
        <v>1.0370999999999999</v>
      </c>
      <c r="F70" s="14"/>
      <c r="G70" s="16">
        <v>1.5793600000000001</v>
      </c>
      <c r="H70" s="16">
        <v>1.8928100000000001</v>
      </c>
      <c r="I70" s="16">
        <v>1.6992</v>
      </c>
      <c r="K70" s="14"/>
      <c r="L70" s="16">
        <v>1.6469499999999999</v>
      </c>
      <c r="M70" s="16">
        <v>1.21688</v>
      </c>
      <c r="N70" s="16">
        <v>1.1916899999999999</v>
      </c>
    </row>
    <row r="71" spans="1:14" ht="14.25" x14ac:dyDescent="0.15">
      <c r="A71" s="14"/>
      <c r="B71" s="16">
        <v>0.80103999999999997</v>
      </c>
      <c r="C71" s="16">
        <v>1.19909</v>
      </c>
      <c r="D71" s="16">
        <v>1.2559199999999999</v>
      </c>
      <c r="F71" s="14"/>
      <c r="G71" s="16">
        <v>1.2458800000000001</v>
      </c>
      <c r="H71" s="16">
        <v>1.8060400000000001</v>
      </c>
      <c r="I71" s="16">
        <v>1.99285</v>
      </c>
      <c r="K71" s="14"/>
      <c r="L71" s="16">
        <v>1.0757399999999999</v>
      </c>
      <c r="M71" s="16">
        <v>1.3729899999999999</v>
      </c>
      <c r="N71" s="16">
        <v>1.38897</v>
      </c>
    </row>
    <row r="72" spans="1:14" ht="14.25" x14ac:dyDescent="0.15">
      <c r="A72" s="14"/>
      <c r="B72" s="16">
        <v>0.85</v>
      </c>
      <c r="C72" s="16">
        <v>1.1000000000000001</v>
      </c>
      <c r="D72" s="16">
        <v>1.0222100000000001</v>
      </c>
      <c r="F72" s="14"/>
      <c r="G72" s="16">
        <v>1.42357</v>
      </c>
      <c r="H72" s="16">
        <v>1.26417</v>
      </c>
      <c r="I72" s="16">
        <v>1.8564000000000001</v>
      </c>
      <c r="K72" s="14"/>
      <c r="L72" s="16">
        <v>1.9233199999999999</v>
      </c>
      <c r="M72" s="16">
        <v>2.5616099999999999</v>
      </c>
      <c r="N72" s="16">
        <v>1.8297099999999999</v>
      </c>
    </row>
    <row r="73" spans="1:14" ht="15.75" x14ac:dyDescent="0.15">
      <c r="A73" s="43" t="s">
        <v>35</v>
      </c>
      <c r="B73" s="16">
        <f>AVERAGE(B70:B72)</f>
        <v>0.84594000000000003</v>
      </c>
      <c r="C73" s="16">
        <f>AVERAGE(C70:C72)</f>
        <v>1.0996966666666668</v>
      </c>
      <c r="D73" s="16">
        <f>AVERAGE(D70:D72)</f>
        <v>1.1050766666666665</v>
      </c>
      <c r="F73" s="43" t="s">
        <v>35</v>
      </c>
      <c r="G73" s="14">
        <f>AVERAGE(G70:G72)</f>
        <v>1.4162699999999999</v>
      </c>
      <c r="H73" s="14">
        <f>AVERAGE(H70:H72)</f>
        <v>1.6543400000000001</v>
      </c>
      <c r="I73" s="14">
        <f>AVERAGE(I70:I72)</f>
        <v>1.8494833333333334</v>
      </c>
      <c r="K73" s="43" t="s">
        <v>35</v>
      </c>
      <c r="L73" s="14">
        <f>AVERAGE(L70:L72)</f>
        <v>1.5486700000000002</v>
      </c>
      <c r="M73" s="14">
        <f>AVERAGE(M70:M72)</f>
        <v>1.7171599999999998</v>
      </c>
      <c r="N73" s="14">
        <f>AVERAGE(N70:N72)</f>
        <v>1.4701233333333334</v>
      </c>
    </row>
    <row r="74" spans="1:14" ht="15.75" x14ac:dyDescent="0.25">
      <c r="A74" s="25" t="s">
        <v>37</v>
      </c>
      <c r="B74" s="14">
        <f>STDEV(B70:B72)/SQRT(3)</f>
        <v>2.4834113634273333E-2</v>
      </c>
      <c r="C74" s="14">
        <f>STDEV(C70:C72)/SQRT(3)</f>
        <v>5.7472532666580055E-2</v>
      </c>
      <c r="D74" s="14">
        <f>STDEV(D70:D72)/SQRT(3)</f>
        <v>7.5544052122659577E-2</v>
      </c>
      <c r="F74" s="25" t="s">
        <v>37</v>
      </c>
      <c r="G74" s="14">
        <f>STDEV(G70:G72)/SQRT(3)</f>
        <v>9.6336554329081128E-2</v>
      </c>
      <c r="H74" s="14">
        <f>STDEV(H70:H72)/SQRT(3)</f>
        <v>0.1966864932661454</v>
      </c>
      <c r="I74" s="14">
        <f>STDEV(I70:I72)/SQRT(3)</f>
        <v>8.4839968633762336E-2</v>
      </c>
      <c r="K74" s="25" t="s">
        <v>37</v>
      </c>
      <c r="L74" s="14">
        <f>STDEV(L70:L72)/SQRT(3)</f>
        <v>0.24956106994748406</v>
      </c>
      <c r="M74" s="14">
        <f>STDEV(M70:M72)/SQRT(3)</f>
        <v>0.42462314071813578</v>
      </c>
      <c r="N74" s="14">
        <f>STDEV(N70:N72)/SQRT(3)</f>
        <v>0.18859725849309367</v>
      </c>
    </row>
    <row r="78" spans="1:14" ht="18.75" x14ac:dyDescent="0.15">
      <c r="A78" s="2" t="s">
        <v>39</v>
      </c>
      <c r="F78" s="47"/>
    </row>
    <row r="80" spans="1:14" x14ac:dyDescent="0.15">
      <c r="B80" s="33" t="s">
        <v>71</v>
      </c>
      <c r="C80" s="33" t="s">
        <v>72</v>
      </c>
      <c r="D80" s="33" t="s">
        <v>73</v>
      </c>
      <c r="G80" s="33" t="s">
        <v>71</v>
      </c>
      <c r="H80" s="33" t="s">
        <v>72</v>
      </c>
      <c r="I80" s="33" t="s">
        <v>73</v>
      </c>
      <c r="L80" s="33" t="s">
        <v>71</v>
      </c>
      <c r="M80" s="33" t="s">
        <v>72</v>
      </c>
      <c r="N80" s="33" t="s">
        <v>73</v>
      </c>
    </row>
    <row r="81" spans="1:15" ht="14.25" x14ac:dyDescent="0.15">
      <c r="A81" t="s">
        <v>10</v>
      </c>
      <c r="B81" t="s">
        <v>81</v>
      </c>
      <c r="C81" t="s">
        <v>42</v>
      </c>
      <c r="D81" t="s">
        <v>42</v>
      </c>
      <c r="F81" t="s">
        <v>10</v>
      </c>
      <c r="G81" t="s">
        <v>42</v>
      </c>
      <c r="H81" t="s">
        <v>42</v>
      </c>
      <c r="I81" t="s">
        <v>81</v>
      </c>
      <c r="K81" t="s">
        <v>10</v>
      </c>
      <c r="L81" t="s">
        <v>81</v>
      </c>
      <c r="M81" t="s">
        <v>82</v>
      </c>
      <c r="N81" t="s">
        <v>41</v>
      </c>
      <c r="O81" s="45"/>
    </row>
    <row r="82" spans="1:15" ht="14.25" x14ac:dyDescent="0.15">
      <c r="A82" t="s">
        <v>11</v>
      </c>
      <c r="B82" t="s">
        <v>83</v>
      </c>
      <c r="C82" t="s">
        <v>43</v>
      </c>
      <c r="D82" t="s">
        <v>41</v>
      </c>
      <c r="F82" t="s">
        <v>11</v>
      </c>
      <c r="G82" t="s">
        <v>41</v>
      </c>
      <c r="H82" t="s">
        <v>57</v>
      </c>
      <c r="I82" t="s">
        <v>81</v>
      </c>
      <c r="K82" t="s">
        <v>11</v>
      </c>
      <c r="L82" t="s">
        <v>81</v>
      </c>
      <c r="M82" t="s">
        <v>84</v>
      </c>
      <c r="N82" t="s">
        <v>41</v>
      </c>
      <c r="O82" s="46"/>
    </row>
    <row r="83" spans="1:15" ht="14.25" x14ac:dyDescent="0.15">
      <c r="A83" t="s">
        <v>12</v>
      </c>
      <c r="B83" t="s">
        <v>40</v>
      </c>
      <c r="C83" t="s">
        <v>40</v>
      </c>
      <c r="D83" t="s">
        <v>40</v>
      </c>
      <c r="F83" t="s">
        <v>12</v>
      </c>
      <c r="G83" t="s">
        <v>40</v>
      </c>
      <c r="H83" t="s">
        <v>40</v>
      </c>
      <c r="I83" t="s">
        <v>40</v>
      </c>
      <c r="K83" t="s">
        <v>12</v>
      </c>
      <c r="L83" t="s">
        <v>83</v>
      </c>
      <c r="M83" t="s">
        <v>40</v>
      </c>
      <c r="N83" t="s">
        <v>40</v>
      </c>
      <c r="O83" s="45"/>
    </row>
    <row r="84" spans="1:15" ht="14.25" x14ac:dyDescent="0.15">
      <c r="A84" t="s">
        <v>13</v>
      </c>
      <c r="B84" t="s">
        <v>81</v>
      </c>
      <c r="C84" t="s">
        <v>43</v>
      </c>
      <c r="D84" t="s">
        <v>41</v>
      </c>
      <c r="F84" t="s">
        <v>13</v>
      </c>
      <c r="G84" t="s">
        <v>41</v>
      </c>
      <c r="H84" t="s">
        <v>57</v>
      </c>
      <c r="I84" t="s">
        <v>42</v>
      </c>
      <c r="K84" t="s">
        <v>13</v>
      </c>
      <c r="L84" t="s">
        <v>40</v>
      </c>
      <c r="M84" t="s">
        <v>41</v>
      </c>
      <c r="N84" t="s">
        <v>41</v>
      </c>
      <c r="O84" s="45"/>
    </row>
    <row r="85" spans="1:15" x14ac:dyDescent="0.15">
      <c r="A85" t="s">
        <v>14</v>
      </c>
      <c r="B85" t="s">
        <v>81</v>
      </c>
      <c r="C85" t="s">
        <v>41</v>
      </c>
      <c r="D85" t="s">
        <v>41</v>
      </c>
      <c r="F85" t="s">
        <v>14</v>
      </c>
      <c r="G85" t="s">
        <v>41</v>
      </c>
      <c r="H85" t="s">
        <v>41</v>
      </c>
      <c r="I85" t="s">
        <v>43</v>
      </c>
      <c r="K85" t="s">
        <v>14</v>
      </c>
      <c r="L85" t="s">
        <v>81</v>
      </c>
      <c r="M85" t="s">
        <v>82</v>
      </c>
      <c r="N85" t="s">
        <v>40</v>
      </c>
    </row>
    <row r="88" spans="1:15" ht="18.75" x14ac:dyDescent="0.15">
      <c r="B88" s="47" t="s">
        <v>85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creasing rate</vt:lpstr>
      <vt:lpstr>peel thickness and hardness</vt:lpstr>
      <vt:lpstr>enzyme activity</vt:lpstr>
      <vt:lpstr>gene expression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2022-08-19T05:52:39Z</dcterms:created>
  <dcterms:modified xsi:type="dcterms:W3CDTF">2022-08-19T06:33:29Z</dcterms:modified>
</cp:coreProperties>
</file>