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5820" windowHeight="4860" activeTab="0"/>
  </bookViews>
  <sheets>
    <sheet name="Data S13" sheetId="1" r:id="rId1"/>
  </sheets>
  <definedNames/>
  <calcPr fullCalcOnLoad="1"/>
</workbook>
</file>

<file path=xl/sharedStrings.xml><?xml version="1.0" encoding="utf-8"?>
<sst xmlns="http://schemas.openxmlformats.org/spreadsheetml/2006/main" count="184" uniqueCount="27">
  <si>
    <t>a</t>
  </si>
  <si>
    <t>Orphan</t>
  </si>
  <si>
    <t>Bojihong</t>
  </si>
  <si>
    <t>Actin</t>
  </si>
  <si>
    <t>FcGSTF1</t>
  </si>
  <si>
    <t>FcGSTU6</t>
  </si>
  <si>
    <t>FcGSTU7</t>
  </si>
  <si>
    <t>Orphan_30</t>
  </si>
  <si>
    <t>Orphan_60</t>
  </si>
  <si>
    <t>Orphan_70</t>
  </si>
  <si>
    <t>Bojihong_30</t>
  </si>
  <si>
    <t>Bojihong_60</t>
  </si>
  <si>
    <t>Bojihong_70</t>
  </si>
  <si>
    <t>Biological repetition 1</t>
  </si>
  <si>
    <t>Biological repetition 2</t>
  </si>
  <si>
    <t>Biological repetition 3</t>
  </si>
  <si>
    <t>Actin average</t>
  </si>
  <si>
    <t>Actin average</t>
  </si>
  <si>
    <r>
      <rPr>
        <sz val="12"/>
        <rFont val="宋体"/>
        <family val="0"/>
      </rPr>
      <t>△</t>
    </r>
    <r>
      <rPr>
        <sz val="12"/>
        <rFont val="Times New Roman"/>
        <family val="1"/>
      </rPr>
      <t>Ct</t>
    </r>
  </si>
  <si>
    <r>
      <rPr>
        <sz val="12"/>
        <rFont val="宋体"/>
        <family val="0"/>
      </rPr>
      <t>△△</t>
    </r>
    <r>
      <rPr>
        <sz val="12"/>
        <rFont val="Times New Roman"/>
        <family val="1"/>
      </rPr>
      <t>Ct</t>
    </r>
  </si>
  <si>
    <t>FcGSTU5</t>
  </si>
  <si>
    <t>FcGSTU7</t>
  </si>
  <si>
    <t xml:space="preserve">  b</t>
  </si>
  <si>
    <t xml:space="preserve">    c</t>
  </si>
  <si>
    <t xml:space="preserve">    cd</t>
  </si>
  <si>
    <t xml:space="preserve">      d</t>
  </si>
  <si>
    <t xml:space="preserve">        e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</si>
</sst>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  <numFmt numFmtId="179" formatCode="0.000_ "/>
    <numFmt numFmtId="180" formatCode="0.0_ "/>
    <numFmt numFmtId="181" formatCode="0.00000_ "/>
    <numFmt numFmtId="182" formatCode="#,##0.000"/>
    <numFmt numFmtId="183" formatCode="0.00_);[Red]\(0.00\)"/>
    <numFmt numFmtId="184" formatCode="#,##0.000_ "/>
    <numFmt numFmtId="185" formatCode="#,##0.00_ "/>
    <numFmt numFmtId="186" formatCode="0.000_);[Red]\(0.000\)"/>
    <numFmt numFmtId="187" formatCode="0.000000_ 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8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176" fontId="0" fillId="0" borderId="0" xfId="0" applyNumberFormat="1" applyAlignment="1">
      <alignment/>
    </xf>
    <xf numFmtId="18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FcGSTF1</a:t>
            </a:r>
          </a:p>
        </c:rich>
      </c:tx>
      <c:layout>
        <c:manualLayout>
          <c:xMode val="factor"/>
          <c:yMode val="factor"/>
          <c:x val="0.116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5"/>
          <c:y val="0.0195"/>
          <c:w val="0.8625"/>
          <c:h val="0.9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S13'!$W$11</c:f>
              <c:strCache>
                <c:ptCount val="1"/>
                <c:pt idx="0">
                  <c:v>Orphan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d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 S13'!$X$13:$Z$13</c:f>
                <c:numCache>
                  <c:ptCount val="3"/>
                  <c:pt idx="0">
                    <c:v>0.07499610521840666</c:v>
                  </c:pt>
                  <c:pt idx="1">
                    <c:v>0.1730228064066414</c:v>
                  </c:pt>
                  <c:pt idx="2">
                    <c:v>0.2637665575557445</c:v>
                  </c:pt>
                </c:numCache>
              </c:numRef>
            </c:plus>
            <c:minus>
              <c:numRef>
                <c:f>'Data S13'!$X$13:$Z$13</c:f>
                <c:numCache>
                  <c:ptCount val="3"/>
                  <c:pt idx="0">
                    <c:v>0.07499610521840666</c:v>
                  </c:pt>
                  <c:pt idx="1">
                    <c:v>0.1730228064066414</c:v>
                  </c:pt>
                  <c:pt idx="2">
                    <c:v>0.2637665575557445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'Data S13'!$X$10:$Z$10</c:f>
              <c:numCache/>
            </c:numRef>
          </c:cat>
          <c:val>
            <c:numRef>
              <c:f>'Data S13'!$X$11:$Z$11</c:f>
              <c:numCache/>
            </c:numRef>
          </c:val>
        </c:ser>
        <c:ser>
          <c:idx val="1"/>
          <c:order val="1"/>
          <c:tx>
            <c:strRef>
              <c:f>'Data S13'!$W$12</c:f>
              <c:strCache>
                <c:ptCount val="1"/>
                <c:pt idx="0">
                  <c:v>Bojihong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 S13'!$X$14:$Z$14</c:f>
                <c:numCache>
                  <c:ptCount val="3"/>
                  <c:pt idx="0">
                    <c:v>0.13460708504258723</c:v>
                  </c:pt>
                  <c:pt idx="1">
                    <c:v>0.20321277379540983</c:v>
                  </c:pt>
                  <c:pt idx="2">
                    <c:v>0.3653365589529987</c:v>
                  </c:pt>
                </c:numCache>
              </c:numRef>
            </c:plus>
            <c:minus>
              <c:numRef>
                <c:f>'Data S13'!$X$14:$Z$14</c:f>
                <c:numCache>
                  <c:ptCount val="3"/>
                  <c:pt idx="0">
                    <c:v>0.13460708504258723</c:v>
                  </c:pt>
                  <c:pt idx="1">
                    <c:v>0.20321277379540983</c:v>
                  </c:pt>
                  <c:pt idx="2">
                    <c:v>0.3653365589529987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'Data S13'!$X$10:$Z$10</c:f>
              <c:numCache/>
            </c:numRef>
          </c:cat>
          <c:val>
            <c:numRef>
              <c:f>'Data S13'!$X$12:$Z$12</c:f>
              <c:numCache/>
            </c:numRef>
          </c:val>
        </c:ser>
        <c:gapWidth val="60"/>
        <c:axId val="63280135"/>
        <c:axId val="32650304"/>
      </c:barChart>
      <c:catAx>
        <c:axId val="63280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650304"/>
        <c:crosses val="autoZero"/>
        <c:auto val="1"/>
        <c:lblOffset val="100"/>
        <c:tickLblSkip val="1"/>
        <c:noMultiLvlLbl val="0"/>
      </c:catAx>
      <c:valAx>
        <c:axId val="32650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expression level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63280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FcGSTU5</a:t>
            </a:r>
          </a:p>
        </c:rich>
      </c:tx>
      <c:layout>
        <c:manualLayout>
          <c:xMode val="factor"/>
          <c:yMode val="factor"/>
          <c:x val="0.121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425"/>
          <c:y val="0.0195"/>
          <c:w val="0.80275"/>
          <c:h val="0.9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S13'!$W$38</c:f>
              <c:strCache>
                <c:ptCount val="1"/>
                <c:pt idx="0">
                  <c:v>Orphan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d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 S13'!$X$40:$Z$40</c:f>
                <c:numCache>
                  <c:ptCount val="3"/>
                  <c:pt idx="0">
                    <c:v>0.05944975135945311</c:v>
                  </c:pt>
                  <c:pt idx="1">
                    <c:v>0.15951434386908414</c:v>
                  </c:pt>
                  <c:pt idx="2">
                    <c:v>0.2008579630843014</c:v>
                  </c:pt>
                </c:numCache>
              </c:numRef>
            </c:plus>
            <c:minus>
              <c:numRef>
                <c:f>'Data S13'!$X$40:$Z$40</c:f>
                <c:numCache>
                  <c:ptCount val="3"/>
                  <c:pt idx="0">
                    <c:v>0.05944975135945311</c:v>
                  </c:pt>
                  <c:pt idx="1">
                    <c:v>0.15951434386908414</c:v>
                  </c:pt>
                  <c:pt idx="2">
                    <c:v>0.2008579630843014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'Data S13'!$X$37:$Z$37</c:f>
              <c:numCache/>
            </c:numRef>
          </c:cat>
          <c:val>
            <c:numRef>
              <c:f>'Data S13'!$X$38:$Z$38</c:f>
              <c:numCache/>
            </c:numRef>
          </c:val>
        </c:ser>
        <c:ser>
          <c:idx val="1"/>
          <c:order val="1"/>
          <c:tx>
            <c:strRef>
              <c:f>'Data S13'!$W$39</c:f>
              <c:strCache>
                <c:ptCount val="1"/>
                <c:pt idx="0">
                  <c:v>Bojihong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 S13'!$X$41:$Z$41</c:f>
                <c:numCache>
                  <c:ptCount val="3"/>
                  <c:pt idx="0">
                    <c:v>0.1031649944419966</c:v>
                  </c:pt>
                  <c:pt idx="1">
                    <c:v>0.10077334668271076</c:v>
                  </c:pt>
                  <c:pt idx="2">
                    <c:v>0.19070763950027145</c:v>
                  </c:pt>
                </c:numCache>
              </c:numRef>
            </c:plus>
            <c:minus>
              <c:numRef>
                <c:f>'Data S13'!$X$41:$Z$41</c:f>
                <c:numCache>
                  <c:ptCount val="3"/>
                  <c:pt idx="0">
                    <c:v>0.1031649944419966</c:v>
                  </c:pt>
                  <c:pt idx="1">
                    <c:v>0.10077334668271076</c:v>
                  </c:pt>
                  <c:pt idx="2">
                    <c:v>0.19070763950027145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'Data S13'!$X$37:$Z$37</c:f>
              <c:numCache/>
            </c:numRef>
          </c:cat>
          <c:val>
            <c:numRef>
              <c:f>'Data S13'!$X$39:$Z$39</c:f>
              <c:numCache/>
            </c:numRef>
          </c:val>
        </c:ser>
        <c:gapWidth val="60"/>
        <c:axId val="25417281"/>
        <c:axId val="27428938"/>
      </c:barChart>
      <c:catAx>
        <c:axId val="25417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428938"/>
        <c:crosses val="autoZero"/>
        <c:auto val="1"/>
        <c:lblOffset val="100"/>
        <c:tickLblSkip val="1"/>
        <c:noMultiLvlLbl val="0"/>
      </c:catAx>
      <c:valAx>
        <c:axId val="27428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expression level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2541728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FcGSTU6</a:t>
            </a:r>
          </a:p>
        </c:rich>
      </c:tx>
      <c:layout>
        <c:manualLayout>
          <c:xMode val="factor"/>
          <c:yMode val="factor"/>
          <c:x val="0.121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425"/>
          <c:y val="0.0195"/>
          <c:w val="0.80275"/>
          <c:h val="0.9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S13'!$W$64</c:f>
              <c:strCache>
                <c:ptCount val="1"/>
                <c:pt idx="0">
                  <c:v>Orphan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d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 S13'!$X$66:$Z$66</c:f>
                <c:numCache>
                  <c:ptCount val="3"/>
                  <c:pt idx="0">
                    <c:v>0.05154696927609077</c:v>
                  </c:pt>
                  <c:pt idx="1">
                    <c:v>0.11611436613689771</c:v>
                  </c:pt>
                  <c:pt idx="2">
                    <c:v>0.1013434453805763</c:v>
                  </c:pt>
                </c:numCache>
              </c:numRef>
            </c:plus>
            <c:minus>
              <c:numRef>
                <c:f>'Data S13'!$X$66:$Z$66</c:f>
                <c:numCache>
                  <c:ptCount val="3"/>
                  <c:pt idx="0">
                    <c:v>0.05154696927609077</c:v>
                  </c:pt>
                  <c:pt idx="1">
                    <c:v>0.11611436613689771</c:v>
                  </c:pt>
                  <c:pt idx="2">
                    <c:v>0.1013434453805763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'Data S13'!$X$63:$Z$63</c:f>
              <c:numCache/>
            </c:numRef>
          </c:cat>
          <c:val>
            <c:numRef>
              <c:f>'Data S13'!$X$64:$Z$64</c:f>
              <c:numCache/>
            </c:numRef>
          </c:val>
        </c:ser>
        <c:ser>
          <c:idx val="1"/>
          <c:order val="1"/>
          <c:tx>
            <c:strRef>
              <c:f>'Data S13'!$W$65</c:f>
              <c:strCache>
                <c:ptCount val="1"/>
                <c:pt idx="0">
                  <c:v>Bojihong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 S13'!$X$67:$Z$67</c:f>
                <c:numCache>
                  <c:ptCount val="3"/>
                  <c:pt idx="0">
                    <c:v>0.08367794623215981</c:v>
                  </c:pt>
                  <c:pt idx="1">
                    <c:v>0.12556654663964376</c:v>
                  </c:pt>
                  <c:pt idx="2">
                    <c:v>0.21012525052247477</c:v>
                  </c:pt>
                </c:numCache>
              </c:numRef>
            </c:plus>
            <c:minus>
              <c:numRef>
                <c:f>'Data S13'!$X$67:$Z$67</c:f>
                <c:numCache>
                  <c:ptCount val="3"/>
                  <c:pt idx="0">
                    <c:v>0.08367794623215981</c:v>
                  </c:pt>
                  <c:pt idx="1">
                    <c:v>0.12556654663964376</c:v>
                  </c:pt>
                  <c:pt idx="2">
                    <c:v>0.21012525052247477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'Data S13'!$X$63:$Z$63</c:f>
              <c:numCache/>
            </c:numRef>
          </c:cat>
          <c:val>
            <c:numRef>
              <c:f>'Data S13'!$X$65:$Z$65</c:f>
              <c:numCache/>
            </c:numRef>
          </c:val>
        </c:ser>
        <c:gapWidth val="60"/>
        <c:axId val="45533851"/>
        <c:axId val="7151476"/>
      </c:barChart>
      <c:catAx>
        <c:axId val="45533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151476"/>
        <c:crosses val="autoZero"/>
        <c:auto val="1"/>
        <c:lblOffset val="100"/>
        <c:tickLblSkip val="1"/>
        <c:noMultiLvlLbl val="0"/>
      </c:catAx>
      <c:valAx>
        <c:axId val="7151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expression level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4553385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FcGSTU7</a:t>
            </a:r>
          </a:p>
        </c:rich>
      </c:tx>
      <c:layout>
        <c:manualLayout>
          <c:xMode val="factor"/>
          <c:yMode val="factor"/>
          <c:x val="0.121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425"/>
          <c:y val="0.0195"/>
          <c:w val="0.80275"/>
          <c:h val="0.9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S13'!$W$90</c:f>
              <c:strCache>
                <c:ptCount val="1"/>
                <c:pt idx="0">
                  <c:v>Orphan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d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 S13'!$X$92:$Z$92</c:f>
                <c:numCache>
                  <c:ptCount val="3"/>
                  <c:pt idx="0">
                    <c:v>0.06642747846509883</c:v>
                  </c:pt>
                  <c:pt idx="1">
                    <c:v>0.08855819318612933</c:v>
                  </c:pt>
                  <c:pt idx="2">
                    <c:v>0.13283560389791585</c:v>
                  </c:pt>
                </c:numCache>
              </c:numRef>
            </c:plus>
            <c:minus>
              <c:numRef>
                <c:f>'Data S13'!$X$92:$Z$92</c:f>
                <c:numCache>
                  <c:ptCount val="3"/>
                  <c:pt idx="0">
                    <c:v>0.06642747846509883</c:v>
                  </c:pt>
                  <c:pt idx="1">
                    <c:v>0.08855819318612933</c:v>
                  </c:pt>
                  <c:pt idx="2">
                    <c:v>0.13283560389791585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'Data S13'!$X$89:$Z$89</c:f>
              <c:numCache/>
            </c:numRef>
          </c:cat>
          <c:val>
            <c:numRef>
              <c:f>'Data S13'!$X$90:$Z$90</c:f>
              <c:numCache/>
            </c:numRef>
          </c:val>
        </c:ser>
        <c:ser>
          <c:idx val="1"/>
          <c:order val="1"/>
          <c:tx>
            <c:strRef>
              <c:f>'Data S13'!$W$91</c:f>
              <c:strCache>
                <c:ptCount val="1"/>
                <c:pt idx="0">
                  <c:v>Bojihong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 S13'!$X$93:$Z$93</c:f>
                <c:numCache>
                  <c:ptCount val="3"/>
                  <c:pt idx="0">
                    <c:v>0.09180292229909937</c:v>
                  </c:pt>
                  <c:pt idx="1">
                    <c:v>0.07260747511540341</c:v>
                  </c:pt>
                  <c:pt idx="2">
                    <c:v>0.2972701449783232</c:v>
                  </c:pt>
                </c:numCache>
              </c:numRef>
            </c:plus>
            <c:minus>
              <c:numRef>
                <c:f>'Data S13'!$X$93:$Z$93</c:f>
                <c:numCache>
                  <c:ptCount val="3"/>
                  <c:pt idx="0">
                    <c:v>0.09180292229909937</c:v>
                  </c:pt>
                  <c:pt idx="1">
                    <c:v>0.07260747511540341</c:v>
                  </c:pt>
                  <c:pt idx="2">
                    <c:v>0.2972701449783232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'Data S13'!$X$89:$Z$89</c:f>
              <c:numCache/>
            </c:numRef>
          </c:cat>
          <c:val>
            <c:numRef>
              <c:f>'Data S13'!$X$91:$Z$91</c:f>
              <c:numCache/>
            </c:numRef>
          </c:val>
        </c:ser>
        <c:gapWidth val="60"/>
        <c:axId val="64363285"/>
        <c:axId val="42398654"/>
      </c:barChart>
      <c:catAx>
        <c:axId val="64363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398654"/>
        <c:crosses val="autoZero"/>
        <c:auto val="1"/>
        <c:lblOffset val="100"/>
        <c:tickLblSkip val="1"/>
        <c:noMultiLvlLbl val="0"/>
      </c:catAx>
      <c:valAx>
        <c:axId val="42398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expression level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</a:defRPr>
            </a:pPr>
          </a:p>
        </c:txPr>
        <c:crossAx val="64363285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666750</xdr:colOff>
      <xdr:row>8</xdr:row>
      <xdr:rowOff>47625</xdr:rowOff>
    </xdr:from>
    <xdr:to>
      <xdr:col>29</xdr:col>
      <xdr:colOff>76200</xdr:colOff>
      <xdr:row>23</xdr:row>
      <xdr:rowOff>57150</xdr:rowOff>
    </xdr:to>
    <xdr:graphicFrame>
      <xdr:nvGraphicFramePr>
        <xdr:cNvPr id="1" name="图表 2205"/>
        <xdr:cNvGraphicFramePr/>
      </xdr:nvGraphicFramePr>
      <xdr:xfrm>
        <a:off x="20031075" y="1647825"/>
        <a:ext cx="16764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47625</xdr:colOff>
      <xdr:row>35</xdr:row>
      <xdr:rowOff>47625</xdr:rowOff>
    </xdr:from>
    <xdr:to>
      <xdr:col>29</xdr:col>
      <xdr:colOff>133350</xdr:colOff>
      <xdr:row>50</xdr:row>
      <xdr:rowOff>38100</xdr:rowOff>
    </xdr:to>
    <xdr:graphicFrame>
      <xdr:nvGraphicFramePr>
        <xdr:cNvPr id="2" name="图表 2205"/>
        <xdr:cNvGraphicFramePr/>
      </xdr:nvGraphicFramePr>
      <xdr:xfrm>
        <a:off x="20097750" y="7029450"/>
        <a:ext cx="16668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62</xdr:row>
      <xdr:rowOff>0</xdr:rowOff>
    </xdr:from>
    <xdr:to>
      <xdr:col>29</xdr:col>
      <xdr:colOff>95250</xdr:colOff>
      <xdr:row>77</xdr:row>
      <xdr:rowOff>0</xdr:rowOff>
    </xdr:to>
    <xdr:graphicFrame>
      <xdr:nvGraphicFramePr>
        <xdr:cNvPr id="3" name="图表 2205"/>
        <xdr:cNvGraphicFramePr/>
      </xdr:nvGraphicFramePr>
      <xdr:xfrm>
        <a:off x="20050125" y="12344400"/>
        <a:ext cx="16764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88</xdr:row>
      <xdr:rowOff>0</xdr:rowOff>
    </xdr:from>
    <xdr:to>
      <xdr:col>29</xdr:col>
      <xdr:colOff>95250</xdr:colOff>
      <xdr:row>103</xdr:row>
      <xdr:rowOff>0</xdr:rowOff>
    </xdr:to>
    <xdr:graphicFrame>
      <xdr:nvGraphicFramePr>
        <xdr:cNvPr id="4" name="图表 2205"/>
        <xdr:cNvGraphicFramePr/>
      </xdr:nvGraphicFramePr>
      <xdr:xfrm>
        <a:off x="20050125" y="17526000"/>
        <a:ext cx="1676400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zoomScale="85" zoomScaleNormal="85" zoomScalePageLayoutView="0" workbookViewId="0" topLeftCell="L1">
      <selection activeCell="A2" sqref="A2"/>
    </sheetView>
  </sheetViews>
  <sheetFormatPr defaultColWidth="9.00390625" defaultRowHeight="14.25"/>
  <cols>
    <col min="1" max="1" width="17.625" style="0" bestFit="1" customWidth="1"/>
    <col min="9" max="9" width="14.75390625" style="0" bestFit="1" customWidth="1"/>
    <col min="19" max="21" width="9.00390625" style="11" customWidth="1"/>
    <col min="23" max="23" width="14.75390625" style="2" customWidth="1"/>
    <col min="24" max="27" width="9.00390625" style="2" customWidth="1"/>
    <col min="28" max="28" width="11.75390625" style="2" bestFit="1" customWidth="1"/>
    <col min="29" max="31" width="9.00390625" style="2" customWidth="1"/>
  </cols>
  <sheetData>
    <row r="1" spans="5:7" ht="15.75">
      <c r="E1" s="13"/>
      <c r="F1" s="13"/>
      <c r="G1" s="13"/>
    </row>
    <row r="2" spans="1:25" ht="15.75">
      <c r="A2" s="10" t="s">
        <v>13</v>
      </c>
      <c r="B2" s="20" t="s">
        <v>3</v>
      </c>
      <c r="C2" s="20"/>
      <c r="D2" s="20"/>
      <c r="E2" s="21" t="s">
        <v>4</v>
      </c>
      <c r="F2" s="21"/>
      <c r="G2" s="21"/>
      <c r="I2" s="2" t="s">
        <v>17</v>
      </c>
      <c r="J2" s="22" t="s">
        <v>18</v>
      </c>
      <c r="K2" s="22"/>
      <c r="L2" s="22"/>
      <c r="M2" s="2"/>
      <c r="N2" s="2" t="s">
        <v>16</v>
      </c>
      <c r="O2" s="20" t="s">
        <v>19</v>
      </c>
      <c r="P2" s="20"/>
      <c r="Q2" s="20"/>
      <c r="W2" s="21" t="s">
        <v>4</v>
      </c>
      <c r="X2" s="21"/>
      <c r="Y2" s="21"/>
    </row>
    <row r="3" spans="1:32" ht="15.75">
      <c r="A3" s="1" t="s">
        <v>7</v>
      </c>
      <c r="B3" s="5">
        <v>17.7968974304199</v>
      </c>
      <c r="C3" s="5">
        <v>17.739246368408203</v>
      </c>
      <c r="D3" s="5">
        <v>17.7128302764892</v>
      </c>
      <c r="E3" s="12">
        <v>26.457563400268555</v>
      </c>
      <c r="F3" s="12">
        <v>26.2395717620849</v>
      </c>
      <c r="G3" s="12">
        <v>26.2164489746093</v>
      </c>
      <c r="I3" s="5">
        <f aca="true" t="shared" si="0" ref="I3:I8">AVERAGE(B3:D3)</f>
        <v>17.74965802510577</v>
      </c>
      <c r="J3" s="5">
        <f>E3-$I$3</f>
        <v>8.707905375162785</v>
      </c>
      <c r="K3" s="5">
        <f>F3-$I$3</f>
        <v>8.48991373697913</v>
      </c>
      <c r="L3" s="5">
        <f>G3-$I$3</f>
        <v>8.46679094950353</v>
      </c>
      <c r="M3" s="2"/>
      <c r="N3" s="5">
        <f>AVERAGE(J3:L3)</f>
        <v>8.554870020548481</v>
      </c>
      <c r="O3" s="3">
        <f aca="true" t="shared" si="1" ref="O3:O8">J3-$N$3</f>
        <v>0.1530353546143033</v>
      </c>
      <c r="P3" s="3">
        <f aca="true" t="shared" si="2" ref="P3:Q8">K3-$N$3</f>
        <v>-0.06495628356935157</v>
      </c>
      <c r="Q3" s="3">
        <f t="shared" si="2"/>
        <v>-0.08807907104495172</v>
      </c>
      <c r="S3" s="17">
        <f aca="true" t="shared" si="3" ref="S3:U8">POWER(2,-O3)</f>
        <v>0.8993562722967573</v>
      </c>
      <c r="T3" s="17">
        <f t="shared" si="3"/>
        <v>1.0460532418899486</v>
      </c>
      <c r="U3" s="17">
        <f t="shared" si="3"/>
        <v>1.0629539310049338</v>
      </c>
      <c r="W3" s="1" t="s">
        <v>7</v>
      </c>
      <c r="X3" s="15">
        <v>0.8993562722967573</v>
      </c>
      <c r="Y3" s="15">
        <v>1.0460532418899486</v>
      </c>
      <c r="Z3" s="5">
        <v>1.0629539310049338</v>
      </c>
      <c r="AA3" s="5">
        <v>0.904845484573988</v>
      </c>
      <c r="AB3" s="16">
        <v>1.0490924877157441</v>
      </c>
      <c r="AC3" s="5">
        <v>1.0534448379074948</v>
      </c>
      <c r="AD3" s="5">
        <v>1.0562924700225431</v>
      </c>
      <c r="AE3" s="5">
        <v>1.0468750053238849</v>
      </c>
      <c r="AF3" s="5">
        <v>0.9043176041185216</v>
      </c>
    </row>
    <row r="4" spans="1:32" ht="15.75">
      <c r="A4" s="1" t="s">
        <v>8</v>
      </c>
      <c r="B4" s="5">
        <v>17.187698364257812</v>
      </c>
      <c r="C4" s="5">
        <v>17.126903533935547</v>
      </c>
      <c r="D4" s="5">
        <v>17.098478317260742</v>
      </c>
      <c r="E4" s="12">
        <v>25.3598434448242</v>
      </c>
      <c r="F4" s="12">
        <v>25.3997257232666</v>
      </c>
      <c r="G4" s="12">
        <v>25.2097367858886</v>
      </c>
      <c r="I4" s="5">
        <f t="shared" si="0"/>
        <v>17.137693405151367</v>
      </c>
      <c r="J4" s="5">
        <f>E4-$I$4</f>
        <v>8.222150039672833</v>
      </c>
      <c r="K4" s="5">
        <f>F4-$I$4</f>
        <v>8.262032318115232</v>
      </c>
      <c r="L4" s="5">
        <f>G4-$I$4</f>
        <v>8.072043380737234</v>
      </c>
      <c r="M4" s="2"/>
      <c r="N4" s="5"/>
      <c r="O4" s="3">
        <f t="shared" si="1"/>
        <v>-0.33271998087564825</v>
      </c>
      <c r="P4" s="3">
        <f t="shared" si="2"/>
        <v>-0.2928377024332498</v>
      </c>
      <c r="Q4" s="3">
        <f t="shared" si="2"/>
        <v>-0.48282663981124685</v>
      </c>
      <c r="S4" s="17">
        <f t="shared" si="3"/>
        <v>1.2593855164636667</v>
      </c>
      <c r="T4" s="17">
        <f t="shared" si="3"/>
        <v>1.2250475110843715</v>
      </c>
      <c r="U4" s="17">
        <f t="shared" si="3"/>
        <v>1.397479034914359</v>
      </c>
      <c r="W4" s="1" t="s">
        <v>8</v>
      </c>
      <c r="X4" s="15">
        <v>1.2593855164636667</v>
      </c>
      <c r="Y4" s="15">
        <v>1.2250475110843715</v>
      </c>
      <c r="Z4" s="5">
        <v>1.397479034914359</v>
      </c>
      <c r="AA4" s="5">
        <v>0.9418630270130561</v>
      </c>
      <c r="AB4" s="16">
        <v>1.0251051246378025</v>
      </c>
      <c r="AC4" s="5">
        <v>1.0525859658396857</v>
      </c>
      <c r="AD4" s="5">
        <v>1.3872928005005143</v>
      </c>
      <c r="AE4" s="5">
        <v>1.3615670898604522</v>
      </c>
      <c r="AF4" s="5">
        <v>1.3426316227256017</v>
      </c>
    </row>
    <row r="5" spans="1:32" ht="15.75">
      <c r="A5" s="1" t="s">
        <v>9</v>
      </c>
      <c r="B5" s="5">
        <v>17.68442153930664</v>
      </c>
      <c r="C5" s="8">
        <v>17.60593032836914</v>
      </c>
      <c r="D5" s="9">
        <v>17.604633331298828</v>
      </c>
      <c r="E5" s="12">
        <v>25.7819076538085</v>
      </c>
      <c r="F5" s="12">
        <v>25.8313899230957</v>
      </c>
      <c r="G5" s="12">
        <v>25.3528018951416</v>
      </c>
      <c r="I5" s="5">
        <f t="shared" si="0"/>
        <v>17.631661732991535</v>
      </c>
      <c r="J5" s="5">
        <f>E5-$I$5</f>
        <v>8.150245920816964</v>
      </c>
      <c r="K5" s="5">
        <f>F5-$I$5</f>
        <v>8.199728190104164</v>
      </c>
      <c r="L5" s="5">
        <f>G5-$I$5</f>
        <v>7.721140162150064</v>
      </c>
      <c r="M5" s="2"/>
      <c r="N5" s="5"/>
      <c r="O5" s="3">
        <f t="shared" si="1"/>
        <v>-0.40462409973151736</v>
      </c>
      <c r="P5" s="3">
        <f t="shared" si="2"/>
        <v>-0.35514183044431746</v>
      </c>
      <c r="Q5" s="3">
        <f t="shared" si="2"/>
        <v>-0.8337298583984172</v>
      </c>
      <c r="S5" s="17">
        <f t="shared" si="3"/>
        <v>1.3237439583949968</v>
      </c>
      <c r="T5" s="17">
        <f t="shared" si="3"/>
        <v>1.2791113237282132</v>
      </c>
      <c r="U5" s="17">
        <f t="shared" si="3"/>
        <v>1.782287231024445</v>
      </c>
      <c r="W5" s="1" t="s">
        <v>9</v>
      </c>
      <c r="X5" s="15">
        <v>1.3237439583949968</v>
      </c>
      <c r="Y5" s="15">
        <v>1.2791113237282132</v>
      </c>
      <c r="Z5" s="5">
        <v>1.782287231024445</v>
      </c>
      <c r="AA5" s="5">
        <v>1.4906537699146514</v>
      </c>
      <c r="AB5" s="16">
        <v>1.2828911150922597</v>
      </c>
      <c r="AC5" s="5">
        <v>1.8003732707609936</v>
      </c>
      <c r="AD5" s="5">
        <v>1.8293723810128906</v>
      </c>
      <c r="AE5" s="5">
        <v>1.4203745474387877</v>
      </c>
      <c r="AF5" s="5">
        <v>1.9371861665409331</v>
      </c>
    </row>
    <row r="6" spans="1:32" ht="15.75">
      <c r="A6" s="1" t="s">
        <v>10</v>
      </c>
      <c r="B6" s="5">
        <v>17.032188415527344</v>
      </c>
      <c r="C6" s="8">
        <v>16.992008209228516</v>
      </c>
      <c r="D6" s="9">
        <v>16.937341690063477</v>
      </c>
      <c r="E6" s="12">
        <v>24.9385620117187</v>
      </c>
      <c r="F6" s="12">
        <v>24.8798862457275</v>
      </c>
      <c r="G6" s="12">
        <v>24.9779445648193</v>
      </c>
      <c r="I6" s="5">
        <f t="shared" si="0"/>
        <v>16.987179438273113</v>
      </c>
      <c r="J6" s="5">
        <f>E6-$I$6</f>
        <v>7.9513825734455885</v>
      </c>
      <c r="K6" s="5">
        <f>F6-$I$6</f>
        <v>7.892706807454388</v>
      </c>
      <c r="L6" s="5">
        <f>G6-$I$6</f>
        <v>7.9907651265461865</v>
      </c>
      <c r="M6" s="2"/>
      <c r="N6" s="5"/>
      <c r="O6" s="3">
        <f t="shared" si="1"/>
        <v>-0.6034874471028928</v>
      </c>
      <c r="P6" s="3">
        <f t="shared" si="2"/>
        <v>-0.6621632130940931</v>
      </c>
      <c r="Q6" s="3">
        <f t="shared" si="2"/>
        <v>-0.5641048940022948</v>
      </c>
      <c r="S6" s="17">
        <f t="shared" si="3"/>
        <v>1.5193849616240684</v>
      </c>
      <c r="T6" s="17">
        <f t="shared" si="3"/>
        <v>1.5824536163237264</v>
      </c>
      <c r="U6" s="17">
        <f t="shared" si="3"/>
        <v>1.4784699224520779</v>
      </c>
      <c r="W6" s="1" t="s">
        <v>10</v>
      </c>
      <c r="X6" s="15">
        <v>1.5193849616240684</v>
      </c>
      <c r="Y6" s="15">
        <v>1.5824536163237264</v>
      </c>
      <c r="Z6" s="5">
        <v>1.4784699224520779</v>
      </c>
      <c r="AA6" s="5">
        <v>1.2057205130463953</v>
      </c>
      <c r="AB6" s="16">
        <v>1.3605276819268288</v>
      </c>
      <c r="AC6" s="5">
        <v>1.259219382622547</v>
      </c>
      <c r="AD6" s="5">
        <v>1.388310856376476</v>
      </c>
      <c r="AE6" s="5">
        <v>1.2473169863523503</v>
      </c>
      <c r="AF6" s="5">
        <v>1.4955220008500016</v>
      </c>
    </row>
    <row r="7" spans="1:32" ht="15.75">
      <c r="A7" s="1" t="s">
        <v>11</v>
      </c>
      <c r="B7" s="5">
        <v>17.30712890625</v>
      </c>
      <c r="C7" s="8">
        <v>17.341548919677734</v>
      </c>
      <c r="D7" s="9">
        <v>17.1686954498291</v>
      </c>
      <c r="E7" s="12">
        <v>23.3441825866699</v>
      </c>
      <c r="F7" s="12">
        <v>23.3396308898925</v>
      </c>
      <c r="G7" s="12">
        <v>23.4567569732666</v>
      </c>
      <c r="I7" s="5">
        <f t="shared" si="0"/>
        <v>17.272457758585613</v>
      </c>
      <c r="J7" s="5">
        <f>E7-$I$7</f>
        <v>6.071724828084285</v>
      </c>
      <c r="K7" s="5">
        <f>F7-$I$7</f>
        <v>6.0671731313068875</v>
      </c>
      <c r="L7" s="5">
        <f>G7-$I$7</f>
        <v>6.184299214680987</v>
      </c>
      <c r="M7" s="2"/>
      <c r="N7" s="5"/>
      <c r="O7" s="3">
        <f t="shared" si="1"/>
        <v>-2.483145192464196</v>
      </c>
      <c r="P7" s="3">
        <f t="shared" si="2"/>
        <v>-2.487696889241594</v>
      </c>
      <c r="Q7" s="3">
        <f t="shared" si="2"/>
        <v>-2.3705708058674944</v>
      </c>
      <c r="S7" s="17">
        <f t="shared" si="3"/>
        <v>5.591150551068619</v>
      </c>
      <c r="T7" s="17">
        <f t="shared" si="3"/>
        <v>5.608818463947238</v>
      </c>
      <c r="U7" s="17">
        <f t="shared" si="3"/>
        <v>5.171457017613465</v>
      </c>
      <c r="W7" s="1" t="s">
        <v>11</v>
      </c>
      <c r="X7" s="15">
        <v>5.591150551068619</v>
      </c>
      <c r="Y7" s="15">
        <v>5.608818463947238</v>
      </c>
      <c r="Z7" s="5">
        <v>5.171457017613465</v>
      </c>
      <c r="AA7" s="5">
        <v>5.6589194666155604</v>
      </c>
      <c r="AB7" s="16">
        <v>5.626279081531356</v>
      </c>
      <c r="AC7" s="5">
        <v>5.777075626806442</v>
      </c>
      <c r="AD7" s="5">
        <v>5.412611422007497</v>
      </c>
      <c r="AE7" s="5">
        <v>5.547733745068282</v>
      </c>
      <c r="AF7" s="5">
        <v>5.874091518242768</v>
      </c>
    </row>
    <row r="8" spans="1:32" ht="15.75">
      <c r="A8" s="1" t="s">
        <v>12</v>
      </c>
      <c r="B8" s="5">
        <v>17.09247589111328</v>
      </c>
      <c r="C8" s="8">
        <v>17.06485939025879</v>
      </c>
      <c r="D8" s="9">
        <v>16.998626708984375</v>
      </c>
      <c r="E8" s="12">
        <v>21.5788594055175</v>
      </c>
      <c r="F8" s="12">
        <v>21.6183265686035</v>
      </c>
      <c r="G8" s="12">
        <v>21.6105350494384</v>
      </c>
      <c r="I8" s="5">
        <f t="shared" si="0"/>
        <v>17.051987330118816</v>
      </c>
      <c r="J8" s="5">
        <f>E8-$I$8</f>
        <v>4.526872075398682</v>
      </c>
      <c r="K8" s="5">
        <f>F8-$I$8</f>
        <v>4.566339238484684</v>
      </c>
      <c r="L8" s="5">
        <f>G8-$I$8</f>
        <v>4.558547719319584</v>
      </c>
      <c r="M8" s="2"/>
      <c r="N8" s="5"/>
      <c r="O8" s="3">
        <f t="shared" si="1"/>
        <v>-4.027997945149799</v>
      </c>
      <c r="P8" s="3">
        <f t="shared" si="2"/>
        <v>-3.9885307820637976</v>
      </c>
      <c r="Q8" s="3">
        <f t="shared" si="2"/>
        <v>-3.996322301228897</v>
      </c>
      <c r="S8" s="17">
        <f t="shared" si="3"/>
        <v>16.31353969235768</v>
      </c>
      <c r="T8" s="17">
        <f t="shared" si="3"/>
        <v>15.873306567320078</v>
      </c>
      <c r="U8" s="17">
        <f t="shared" si="3"/>
        <v>15.959264958123104</v>
      </c>
      <c r="W8" s="1" t="s">
        <v>12</v>
      </c>
      <c r="X8" s="15">
        <v>16.31353969235768</v>
      </c>
      <c r="Y8" s="15">
        <v>15.873306567320078</v>
      </c>
      <c r="Z8" s="5">
        <v>15.959264958123104</v>
      </c>
      <c r="AA8" s="5">
        <v>16.021293685038035</v>
      </c>
      <c r="AB8" s="16">
        <v>16.431854546081187</v>
      </c>
      <c r="AC8" s="5">
        <v>15.653609018927954</v>
      </c>
      <c r="AD8" s="5">
        <v>16.423503311673468</v>
      </c>
      <c r="AE8" s="5">
        <v>16.095515840713237</v>
      </c>
      <c r="AF8" s="5">
        <v>16.869246735176382</v>
      </c>
    </row>
    <row r="9" spans="5:17" ht="15.75">
      <c r="E9" s="13"/>
      <c r="F9" s="13"/>
      <c r="G9" s="13"/>
      <c r="I9" s="2"/>
      <c r="J9" s="2"/>
      <c r="K9" s="2"/>
      <c r="L9" s="2"/>
      <c r="M9" s="2"/>
      <c r="N9" s="2"/>
      <c r="O9" s="3"/>
      <c r="P9" s="3"/>
      <c r="Q9" s="3"/>
    </row>
    <row r="10" spans="1:26" ht="15.75">
      <c r="A10" s="10" t="s">
        <v>14</v>
      </c>
      <c r="B10" s="20" t="s">
        <v>3</v>
      </c>
      <c r="C10" s="20"/>
      <c r="D10" s="20"/>
      <c r="E10" s="21" t="s">
        <v>4</v>
      </c>
      <c r="F10" s="21"/>
      <c r="G10" s="21"/>
      <c r="I10" s="2"/>
      <c r="J10" s="2"/>
      <c r="K10" s="2"/>
      <c r="L10" s="2"/>
      <c r="M10" s="2"/>
      <c r="N10" s="2"/>
      <c r="O10" s="3"/>
      <c r="P10" s="3"/>
      <c r="Q10" s="3"/>
      <c r="X10" s="2">
        <v>30</v>
      </c>
      <c r="Y10" s="2">
        <v>60</v>
      </c>
      <c r="Z10" s="2">
        <v>70</v>
      </c>
    </row>
    <row r="11" spans="1:26" ht="15.75">
      <c r="A11" s="1" t="s">
        <v>7</v>
      </c>
      <c r="B11" s="5">
        <v>18.061206817626953</v>
      </c>
      <c r="C11" s="5">
        <v>18.000600814819336</v>
      </c>
      <c r="D11" s="8">
        <v>18.04383659362793</v>
      </c>
      <c r="E11" s="12">
        <v>28.4249843597412</v>
      </c>
      <c r="F11" s="12">
        <v>28.2115858459472</v>
      </c>
      <c r="G11" s="12">
        <v>28.2056129455566</v>
      </c>
      <c r="I11" s="5">
        <f aca="true" t="shared" si="4" ref="I11:I16">AVERAGE(B11:D11)</f>
        <v>18.03521474202474</v>
      </c>
      <c r="J11" s="5">
        <f>E11-$I$11</f>
        <v>10.38976961771646</v>
      </c>
      <c r="K11" s="5">
        <f>F11-$I$11</f>
        <v>10.176371103922463</v>
      </c>
      <c r="L11" s="5">
        <f>G11-$I$11</f>
        <v>10.17039820353186</v>
      </c>
      <c r="M11" s="2"/>
      <c r="N11" s="5">
        <f>AVERAGE(J11:L11)</f>
        <v>10.245512975056927</v>
      </c>
      <c r="O11" s="3">
        <f aca="true" t="shared" si="5" ref="O11:Q16">J11-$N$11</f>
        <v>0.14425664265953309</v>
      </c>
      <c r="P11" s="3">
        <f t="shared" si="5"/>
        <v>-0.06914187113446424</v>
      </c>
      <c r="Q11" s="3">
        <f t="shared" si="5"/>
        <v>-0.07511477152506707</v>
      </c>
      <c r="S11" s="17">
        <f aca="true" t="shared" si="6" ref="S11:S16">POWER(2,-O11)</f>
        <v>0.904845484573988</v>
      </c>
      <c r="T11" s="17">
        <f aca="true" t="shared" si="7" ref="T11:T16">POWER(2,-P11)</f>
        <v>1.0490924877157441</v>
      </c>
      <c r="U11" s="17">
        <f aca="true" t="shared" si="8" ref="U11:U16">POWER(2,-Q11)</f>
        <v>1.0534448379074948</v>
      </c>
      <c r="W11" s="1" t="s">
        <v>1</v>
      </c>
      <c r="X11" s="14">
        <v>1.002</v>
      </c>
      <c r="Y11" s="14">
        <v>1.222</v>
      </c>
      <c r="Z11" s="14">
        <v>1.571</v>
      </c>
    </row>
    <row r="12" spans="1:26" ht="15.75">
      <c r="A12" s="1" t="s">
        <v>8</v>
      </c>
      <c r="B12" s="5">
        <v>16.658601760864258</v>
      </c>
      <c r="C12" s="5">
        <v>16.537080764770508</v>
      </c>
      <c r="D12" s="8">
        <v>16.614328384399414</v>
      </c>
      <c r="E12" s="12">
        <v>26.935260772705</v>
      </c>
      <c r="F12" s="12">
        <v>26.8130780792236</v>
      </c>
      <c r="G12" s="12">
        <v>26.7749118804931</v>
      </c>
      <c r="I12" s="5">
        <f t="shared" si="4"/>
        <v>16.603336970011394</v>
      </c>
      <c r="J12" s="5">
        <f>E12-$I$12</f>
        <v>10.331923802693606</v>
      </c>
      <c r="K12" s="5">
        <f>F12-$I$12</f>
        <v>10.209741109212207</v>
      </c>
      <c r="L12" s="5">
        <f>G12-$I$12</f>
        <v>10.171574910481706</v>
      </c>
      <c r="M12" s="2"/>
      <c r="N12" s="5"/>
      <c r="O12" s="3">
        <f t="shared" si="5"/>
        <v>0.08641082763667818</v>
      </c>
      <c r="P12" s="3">
        <f t="shared" si="5"/>
        <v>-0.03577186584472081</v>
      </c>
      <c r="Q12" s="3">
        <f t="shared" si="5"/>
        <v>-0.07393806457522167</v>
      </c>
      <c r="S12" s="17">
        <f t="shared" si="6"/>
        <v>0.9418630270130561</v>
      </c>
      <c r="T12" s="17">
        <f t="shared" si="7"/>
        <v>1.0251051246378025</v>
      </c>
      <c r="U12" s="17">
        <f t="shared" si="8"/>
        <v>1.0525859658396857</v>
      </c>
      <c r="W12" s="1" t="s">
        <v>2</v>
      </c>
      <c r="X12" s="14">
        <v>1.394</v>
      </c>
      <c r="Y12" s="14">
        <v>5.586</v>
      </c>
      <c r="Z12" s="14">
        <v>16.181</v>
      </c>
    </row>
    <row r="13" spans="1:26" ht="15.75">
      <c r="A13" s="1" t="s">
        <v>9</v>
      </c>
      <c r="B13" s="5">
        <v>16.871286392211914</v>
      </c>
      <c r="C13" s="5">
        <v>16.77005386352539</v>
      </c>
      <c r="D13" s="8">
        <v>16.765291213989258</v>
      </c>
      <c r="E13" s="12">
        <v>26.4717782592773</v>
      </c>
      <c r="F13" s="12">
        <v>26.6883247375488</v>
      </c>
      <c r="G13" s="12">
        <v>26.1994274139404</v>
      </c>
      <c r="I13" s="5">
        <f t="shared" si="4"/>
        <v>16.802210489908855</v>
      </c>
      <c r="J13" s="5">
        <f>E13-$I$13</f>
        <v>9.669567769368445</v>
      </c>
      <c r="K13" s="5">
        <f>F13-$I$13</f>
        <v>9.886114247639945</v>
      </c>
      <c r="L13" s="5">
        <f>G13-$I$13</f>
        <v>9.397216924031543</v>
      </c>
      <c r="M13" s="2"/>
      <c r="N13" s="5"/>
      <c r="O13" s="3">
        <f t="shared" si="5"/>
        <v>-0.5759452056884822</v>
      </c>
      <c r="P13" s="3">
        <f t="shared" si="5"/>
        <v>-0.3593987274169823</v>
      </c>
      <c r="Q13" s="3">
        <f t="shared" si="5"/>
        <v>-0.8482960510253843</v>
      </c>
      <c r="S13" s="17">
        <f t="shared" si="6"/>
        <v>1.4906537699146514</v>
      </c>
      <c r="T13" s="17">
        <f t="shared" si="7"/>
        <v>1.2828911150922597</v>
      </c>
      <c r="U13" s="17">
        <f t="shared" si="8"/>
        <v>1.8003732707609936</v>
      </c>
      <c r="W13" s="1"/>
      <c r="X13" s="7">
        <v>0.07499610521840666</v>
      </c>
      <c r="Y13" s="7">
        <v>0.1730228064066414</v>
      </c>
      <c r="Z13" s="7">
        <v>0.2637665575557445</v>
      </c>
    </row>
    <row r="14" spans="1:26" ht="15.75">
      <c r="A14" s="1" t="s">
        <v>10</v>
      </c>
      <c r="B14" s="5">
        <v>16.147127151489258</v>
      </c>
      <c r="C14" s="5">
        <v>16.06743812561035</v>
      </c>
      <c r="D14" s="8">
        <v>16.120271682739258</v>
      </c>
      <c r="E14" s="12">
        <v>26.0872297668457</v>
      </c>
      <c r="F14" s="12">
        <v>25.912958984375</v>
      </c>
      <c r="G14" s="12">
        <v>26.0245956420898</v>
      </c>
      <c r="I14" s="5">
        <f t="shared" si="4"/>
        <v>16.11161231994629</v>
      </c>
      <c r="J14" s="5">
        <f>E14-$I$14</f>
        <v>9.97561744689941</v>
      </c>
      <c r="K14" s="5">
        <f>F14-$I$14</f>
        <v>9.80134666442871</v>
      </c>
      <c r="L14" s="5">
        <f>G14-$I$14</f>
        <v>9.91298332214351</v>
      </c>
      <c r="M14" s="2"/>
      <c r="N14" s="5"/>
      <c r="O14" s="3">
        <f t="shared" si="5"/>
        <v>-0.2698955281575177</v>
      </c>
      <c r="P14" s="3">
        <f t="shared" si="5"/>
        <v>-0.44416631062821743</v>
      </c>
      <c r="Q14" s="3">
        <f t="shared" si="5"/>
        <v>-0.33252965291341674</v>
      </c>
      <c r="S14" s="17">
        <f t="shared" si="6"/>
        <v>1.2057205130463953</v>
      </c>
      <c r="T14" s="17">
        <f t="shared" si="7"/>
        <v>1.3605276819268288</v>
      </c>
      <c r="U14" s="17">
        <f t="shared" si="8"/>
        <v>1.259219382622547</v>
      </c>
      <c r="W14" s="4"/>
      <c r="X14" s="7">
        <v>0.13460708504258723</v>
      </c>
      <c r="Y14" s="7">
        <v>0.20321277379540983</v>
      </c>
      <c r="Z14" s="7">
        <v>0.3653365589529987</v>
      </c>
    </row>
    <row r="15" spans="1:26" ht="15.75">
      <c r="A15" s="1" t="s">
        <v>11</v>
      </c>
      <c r="B15" s="5">
        <v>16.39337158203125</v>
      </c>
      <c r="C15" s="5">
        <v>16.424560546875</v>
      </c>
      <c r="D15" s="5">
        <v>16.294769287109375</v>
      </c>
      <c r="E15" s="12">
        <v>24.1158868408203</v>
      </c>
      <c r="F15" s="12">
        <v>24.1242323303222</v>
      </c>
      <c r="G15" s="12">
        <v>24.0860740661621</v>
      </c>
      <c r="I15" s="5">
        <f t="shared" si="4"/>
        <v>16.370900472005207</v>
      </c>
      <c r="J15" s="5">
        <f>E15-$I$15</f>
        <v>7.744986368815091</v>
      </c>
      <c r="K15" s="5">
        <f>F15-$I$15</f>
        <v>7.753331858316994</v>
      </c>
      <c r="L15" s="5">
        <f>G15-$I$15</f>
        <v>7.715173594156894</v>
      </c>
      <c r="M15" s="2"/>
      <c r="N15" s="5"/>
      <c r="O15" s="3">
        <f t="shared" si="5"/>
        <v>-2.500526606241836</v>
      </c>
      <c r="P15" s="3">
        <f t="shared" si="5"/>
        <v>-2.4921811167399337</v>
      </c>
      <c r="Q15" s="3">
        <f t="shared" si="5"/>
        <v>-2.530339380900033</v>
      </c>
      <c r="S15" s="17">
        <f t="shared" si="6"/>
        <v>5.6589194666155604</v>
      </c>
      <c r="T15" s="17">
        <f t="shared" si="7"/>
        <v>5.626279081531356</v>
      </c>
      <c r="U15" s="17">
        <f t="shared" si="8"/>
        <v>5.777075626806442</v>
      </c>
      <c r="X15" s="14" t="s">
        <v>26</v>
      </c>
      <c r="Y15" s="14" t="s">
        <v>25</v>
      </c>
      <c r="Z15" s="14" t="s">
        <v>23</v>
      </c>
    </row>
    <row r="16" spans="1:26" ht="15.75">
      <c r="A16" s="1" t="s">
        <v>12</v>
      </c>
      <c r="B16" s="5">
        <v>16.147737503051758</v>
      </c>
      <c r="C16" s="5">
        <v>16.103857040405273</v>
      </c>
      <c r="D16" s="5">
        <v>15.97789192199707</v>
      </c>
      <c r="E16" s="12">
        <v>22.3200897216796</v>
      </c>
      <c r="F16" s="12">
        <v>22.2835850524902</v>
      </c>
      <c r="G16" s="12">
        <v>22.3535850524902</v>
      </c>
      <c r="I16" s="5">
        <f t="shared" si="4"/>
        <v>16.0764954884847</v>
      </c>
      <c r="J16" s="3">
        <f>E16-$I$16</f>
        <v>6.2435942331949015</v>
      </c>
      <c r="K16" s="3">
        <f>F16-$I$16</f>
        <v>6.2070895640055</v>
      </c>
      <c r="L16" s="3">
        <f>G16-$I$16</f>
        <v>6.2770895640055</v>
      </c>
      <c r="M16" s="2"/>
      <c r="N16" s="5"/>
      <c r="O16" s="3">
        <f t="shared" si="5"/>
        <v>-4.001918741862026</v>
      </c>
      <c r="P16" s="3">
        <f t="shared" si="5"/>
        <v>-4.038423411051427</v>
      </c>
      <c r="Q16" s="3">
        <f t="shared" si="5"/>
        <v>-3.968423411051427</v>
      </c>
      <c r="S16" s="17">
        <f t="shared" si="6"/>
        <v>16.021293685038035</v>
      </c>
      <c r="T16" s="17">
        <f t="shared" si="7"/>
        <v>16.431854546081187</v>
      </c>
      <c r="U16" s="17">
        <f t="shared" si="8"/>
        <v>15.653609018927954</v>
      </c>
      <c r="X16" s="14" t="s">
        <v>24</v>
      </c>
      <c r="Y16" s="14" t="s">
        <v>22</v>
      </c>
      <c r="Z16" s="14" t="s">
        <v>0</v>
      </c>
    </row>
    <row r="17" spans="5:26" ht="15.75">
      <c r="E17" s="13"/>
      <c r="F17" s="13"/>
      <c r="G17" s="13"/>
      <c r="I17" s="2"/>
      <c r="J17" s="2"/>
      <c r="K17" s="2"/>
      <c r="L17" s="2"/>
      <c r="M17" s="2"/>
      <c r="N17" s="2"/>
      <c r="O17" s="3"/>
      <c r="P17" s="3"/>
      <c r="Q17" s="3"/>
      <c r="W17" s="14"/>
      <c r="X17" s="14"/>
      <c r="Y17" s="14"/>
      <c r="Z17" s="14"/>
    </row>
    <row r="18" spans="5:17" ht="15.75">
      <c r="E18" s="13"/>
      <c r="F18" s="13"/>
      <c r="G18" s="13"/>
      <c r="I18" s="2"/>
      <c r="J18" s="2"/>
      <c r="K18" s="2"/>
      <c r="L18" s="2"/>
      <c r="M18" s="2"/>
      <c r="N18" s="2"/>
      <c r="O18" s="3"/>
      <c r="P18" s="3"/>
      <c r="Q18" s="3"/>
    </row>
    <row r="19" spans="1:17" ht="15.75">
      <c r="A19" s="10" t="s">
        <v>15</v>
      </c>
      <c r="B19" s="20" t="s">
        <v>3</v>
      </c>
      <c r="C19" s="20"/>
      <c r="D19" s="20"/>
      <c r="E19" s="21" t="s">
        <v>4</v>
      </c>
      <c r="F19" s="21"/>
      <c r="G19" s="21"/>
      <c r="I19" s="2"/>
      <c r="J19" s="2"/>
      <c r="K19" s="2"/>
      <c r="L19" s="2"/>
      <c r="M19" s="2"/>
      <c r="N19" s="2"/>
      <c r="O19" s="3"/>
      <c r="P19" s="3"/>
      <c r="Q19" s="3"/>
    </row>
    <row r="20" spans="1:21" ht="15.75">
      <c r="A20" s="1" t="s">
        <v>7</v>
      </c>
      <c r="B20" s="5">
        <v>17.85213279724121</v>
      </c>
      <c r="C20" s="5">
        <v>17.806447982788086</v>
      </c>
      <c r="D20" s="8">
        <v>17.761112213134766</v>
      </c>
      <c r="E20" s="12">
        <v>23.4133657836914</v>
      </c>
      <c r="F20" s="12">
        <v>23.4262859344482</v>
      </c>
      <c r="G20" s="12">
        <v>23.6374736785888</v>
      </c>
      <c r="I20" s="5">
        <f aca="true" t="shared" si="9" ref="I20:I25">AVERAGE(B20:D20)</f>
        <v>17.806564331054688</v>
      </c>
      <c r="J20" s="5">
        <f>E20-$I$20</f>
        <v>5.606801452636713</v>
      </c>
      <c r="K20" s="5">
        <f>F20-$I$20</f>
        <v>5.619721603393511</v>
      </c>
      <c r="L20" s="5">
        <f>G20-$I$20</f>
        <v>5.830909347534114</v>
      </c>
      <c r="M20" s="2"/>
      <c r="N20" s="5">
        <f>AVERAGE(J20:L20)</f>
        <v>5.685810801188112</v>
      </c>
      <c r="O20" s="3">
        <f aca="true" t="shared" si="10" ref="O20:Q25">J20-$N$20</f>
        <v>-0.0790093485513994</v>
      </c>
      <c r="P20" s="3">
        <f t="shared" si="10"/>
        <v>-0.06608919779460098</v>
      </c>
      <c r="Q20" s="3">
        <f t="shared" si="10"/>
        <v>0.14509854634600128</v>
      </c>
      <c r="S20" s="17">
        <f aca="true" t="shared" si="11" ref="S20:S25">POWER(2,-O20)</f>
        <v>1.0562924700225431</v>
      </c>
      <c r="T20" s="17">
        <f aca="true" t="shared" si="12" ref="T20:T25">POWER(2,-P20)</f>
        <v>1.0468750053238849</v>
      </c>
      <c r="U20" s="17">
        <f aca="true" t="shared" si="13" ref="U20:U25">POWER(2,-Q20)</f>
        <v>0.9043176041185216</v>
      </c>
    </row>
    <row r="21" spans="1:21" ht="15.75" customHeight="1">
      <c r="A21" s="1" t="s">
        <v>8</v>
      </c>
      <c r="B21" s="5">
        <v>17.32080841064453</v>
      </c>
      <c r="C21" s="5">
        <v>17.20880889892578</v>
      </c>
      <c r="D21" s="8">
        <v>17.16893196105957</v>
      </c>
      <c r="E21" s="12">
        <v>22.446388244628906</v>
      </c>
      <c r="F21" s="12">
        <v>22.473392486572266</v>
      </c>
      <c r="G21" s="12">
        <v>22.49359703063965</v>
      </c>
      <c r="I21" s="5">
        <f t="shared" si="9"/>
        <v>17.23284975687663</v>
      </c>
      <c r="J21" s="5">
        <f>E21-$I$21</f>
        <v>5.2135384877522775</v>
      </c>
      <c r="K21" s="5">
        <f>F21-$I$21</f>
        <v>5.240542729695637</v>
      </c>
      <c r="L21" s="5">
        <f>G21-$I$21</f>
        <v>5.26074727376302</v>
      </c>
      <c r="M21" s="2"/>
      <c r="N21" s="5"/>
      <c r="O21" s="3">
        <f t="shared" si="10"/>
        <v>-0.47227231343583487</v>
      </c>
      <c r="P21" s="3">
        <f t="shared" si="10"/>
        <v>-0.4452680714924755</v>
      </c>
      <c r="Q21" s="3">
        <f t="shared" si="10"/>
        <v>-0.4250635274250927</v>
      </c>
      <c r="S21" s="17">
        <f t="shared" si="11"/>
        <v>1.3872928005005143</v>
      </c>
      <c r="T21" s="17">
        <f t="shared" si="12"/>
        <v>1.3615670898604522</v>
      </c>
      <c r="U21" s="17">
        <f t="shared" si="13"/>
        <v>1.3426316227256017</v>
      </c>
    </row>
    <row r="22" spans="1:21" ht="15.75">
      <c r="A22" s="1" t="s">
        <v>9</v>
      </c>
      <c r="B22" s="5">
        <v>17.71498680114746</v>
      </c>
      <c r="C22" s="5">
        <v>17.618574142456055</v>
      </c>
      <c r="D22" s="8">
        <v>17.639299392700195</v>
      </c>
      <c r="E22" s="12">
        <v>22.4720821380615</v>
      </c>
      <c r="F22" s="12">
        <v>22.837159500122</v>
      </c>
      <c r="G22" s="12">
        <v>22.3894683074951</v>
      </c>
      <c r="I22" s="5">
        <f t="shared" si="9"/>
        <v>17.657620112101238</v>
      </c>
      <c r="J22" s="5">
        <f>E22-$I$22</f>
        <v>4.81446202596026</v>
      </c>
      <c r="K22" s="5">
        <f>F22-$I$22</f>
        <v>5.1795393880207605</v>
      </c>
      <c r="L22" s="5">
        <f>G22-$I$22</f>
        <v>4.731848195393862</v>
      </c>
      <c r="M22" s="2"/>
      <c r="N22" s="5"/>
      <c r="O22" s="3">
        <f t="shared" si="10"/>
        <v>-0.8713487752278519</v>
      </c>
      <c r="P22" s="3">
        <f t="shared" si="10"/>
        <v>-0.5062714131673518</v>
      </c>
      <c r="Q22" s="3">
        <f t="shared" si="10"/>
        <v>-0.9539626057942501</v>
      </c>
      <c r="S22" s="17">
        <f t="shared" si="11"/>
        <v>1.8293723810128906</v>
      </c>
      <c r="T22" s="17">
        <f t="shared" si="12"/>
        <v>1.4203745474387877</v>
      </c>
      <c r="U22" s="17">
        <f t="shared" si="13"/>
        <v>1.9371861665409331</v>
      </c>
    </row>
    <row r="23" spans="1:21" ht="15.75">
      <c r="A23" s="1" t="s">
        <v>10</v>
      </c>
      <c r="B23" s="5">
        <v>17.072418212890625</v>
      </c>
      <c r="C23" s="5">
        <v>16.97500228881836</v>
      </c>
      <c r="D23" s="8">
        <v>16.94817352294922</v>
      </c>
      <c r="E23" s="12">
        <v>22.2110115051269</v>
      </c>
      <c r="F23" s="12">
        <v>22.3655139923095</v>
      </c>
      <c r="G23" s="12">
        <v>22.10369300842285</v>
      </c>
      <c r="I23" s="5">
        <f t="shared" si="9"/>
        <v>16.998531341552734</v>
      </c>
      <c r="J23" s="5">
        <f>E23-$I$23</f>
        <v>5.212480163574167</v>
      </c>
      <c r="K23" s="5">
        <f>F23-$I$23</f>
        <v>5.366982650756764</v>
      </c>
      <c r="L23" s="5">
        <f>G23-$I$23</f>
        <v>5.105161666870117</v>
      </c>
      <c r="M23" s="2"/>
      <c r="N23" s="5"/>
      <c r="O23" s="3">
        <f t="shared" si="10"/>
        <v>-0.47333063761394545</v>
      </c>
      <c r="P23" s="3">
        <f t="shared" si="10"/>
        <v>-0.31882815043134816</v>
      </c>
      <c r="Q23" s="3">
        <f t="shared" si="10"/>
        <v>-0.5806491343179951</v>
      </c>
      <c r="S23" s="17">
        <f t="shared" si="11"/>
        <v>1.388310856376476</v>
      </c>
      <c r="T23" s="17">
        <f t="shared" si="12"/>
        <v>1.2473169863523503</v>
      </c>
      <c r="U23" s="17">
        <f t="shared" si="13"/>
        <v>1.4955220008500016</v>
      </c>
    </row>
    <row r="24" spans="1:21" ht="15.75">
      <c r="A24" s="1" t="s">
        <v>11</v>
      </c>
      <c r="B24" s="5">
        <v>17.352964401245117</v>
      </c>
      <c r="C24" s="5">
        <v>17.362655639648438</v>
      </c>
      <c r="D24" s="5">
        <v>17.21356201171875</v>
      </c>
      <c r="E24" s="12">
        <v>20.5592133331298</v>
      </c>
      <c r="F24" s="12">
        <v>20.5236396026611</v>
      </c>
      <c r="G24" s="12">
        <v>20.4411724090576</v>
      </c>
      <c r="I24" s="5">
        <f t="shared" si="9"/>
        <v>17.30972735087077</v>
      </c>
      <c r="J24" s="5">
        <f>E24-$I$24</f>
        <v>3.2494859822590314</v>
      </c>
      <c r="K24" s="5">
        <f>F24-$I$24</f>
        <v>3.2139122517903296</v>
      </c>
      <c r="L24" s="5">
        <f>G24-$I$24</f>
        <v>3.1314450581868307</v>
      </c>
      <c r="M24" s="2"/>
      <c r="N24" s="5"/>
      <c r="O24" s="3">
        <f t="shared" si="10"/>
        <v>-2.436324818929081</v>
      </c>
      <c r="P24" s="3">
        <f t="shared" si="10"/>
        <v>-2.4718985493977828</v>
      </c>
      <c r="Q24" s="3">
        <f t="shared" si="10"/>
        <v>-2.5543657430012816</v>
      </c>
      <c r="S24" s="17">
        <f t="shared" si="11"/>
        <v>5.412611422007497</v>
      </c>
      <c r="T24" s="17">
        <f t="shared" si="12"/>
        <v>5.547733745068282</v>
      </c>
      <c r="U24" s="17">
        <f t="shared" si="13"/>
        <v>5.874091518242768</v>
      </c>
    </row>
    <row r="25" spans="1:21" ht="15.75">
      <c r="A25" s="1" t="s">
        <v>12</v>
      </c>
      <c r="B25" s="5">
        <v>17.121627807617188</v>
      </c>
      <c r="C25" s="5">
        <v>17.03173828125</v>
      </c>
      <c r="D25" s="5">
        <v>16.95775604248047</v>
      </c>
      <c r="E25" s="5">
        <v>18.6851615142822</v>
      </c>
      <c r="F25" s="5">
        <v>18.7142646026611</v>
      </c>
      <c r="G25" s="5">
        <v>18.6465278625488</v>
      </c>
      <c r="I25" s="5">
        <f t="shared" si="9"/>
        <v>17.03704071044922</v>
      </c>
      <c r="J25" s="5">
        <f>E25-$I$25</f>
        <v>1.648120803832981</v>
      </c>
      <c r="K25" s="5">
        <f>F25-$I$25</f>
        <v>1.677223892211881</v>
      </c>
      <c r="L25" s="5">
        <f>G25-$I$25</f>
        <v>1.6094871520995824</v>
      </c>
      <c r="M25" s="2"/>
      <c r="N25" s="5"/>
      <c r="O25" s="3">
        <f t="shared" si="10"/>
        <v>-4.037689997355131</v>
      </c>
      <c r="P25" s="3">
        <f t="shared" si="10"/>
        <v>-4.008586908976231</v>
      </c>
      <c r="Q25" s="3">
        <f t="shared" si="10"/>
        <v>-4.07632364908853</v>
      </c>
      <c r="S25" s="17">
        <f t="shared" si="11"/>
        <v>16.423503311673468</v>
      </c>
      <c r="T25" s="17">
        <f t="shared" si="12"/>
        <v>16.095515840713237</v>
      </c>
      <c r="U25" s="17">
        <f t="shared" si="13"/>
        <v>16.869246735176382</v>
      </c>
    </row>
    <row r="26" spans="9:17" ht="15.75">
      <c r="I26" s="2"/>
      <c r="J26" s="2"/>
      <c r="K26" s="2"/>
      <c r="L26" s="2"/>
      <c r="M26" s="2"/>
      <c r="N26" s="2"/>
      <c r="O26" s="2"/>
      <c r="P26" s="2"/>
      <c r="Q26" s="2"/>
    </row>
    <row r="28" spans="1:25" ht="15.75">
      <c r="A28" s="10" t="s">
        <v>13</v>
      </c>
      <c r="B28" s="20" t="s">
        <v>3</v>
      </c>
      <c r="C28" s="20"/>
      <c r="D28" s="20"/>
      <c r="E28" s="21" t="s">
        <v>20</v>
      </c>
      <c r="F28" s="21"/>
      <c r="G28" s="21"/>
      <c r="I28" s="2" t="s">
        <v>17</v>
      </c>
      <c r="J28" s="22" t="s">
        <v>18</v>
      </c>
      <c r="K28" s="22"/>
      <c r="L28" s="22"/>
      <c r="M28" s="2"/>
      <c r="N28" s="2" t="s">
        <v>16</v>
      </c>
      <c r="O28" s="20" t="s">
        <v>19</v>
      </c>
      <c r="P28" s="20"/>
      <c r="Q28" s="20"/>
      <c r="W28" s="21" t="s">
        <v>20</v>
      </c>
      <c r="X28" s="21"/>
      <c r="Y28" s="21"/>
    </row>
    <row r="29" spans="1:32" ht="15.75">
      <c r="A29" s="1" t="s">
        <v>7</v>
      </c>
      <c r="B29" s="5">
        <v>17.7968974304199</v>
      </c>
      <c r="C29" s="5">
        <v>17.739246368408203</v>
      </c>
      <c r="D29" s="5">
        <v>17.7128302764892</v>
      </c>
      <c r="E29" s="12">
        <v>23.973365783691406</v>
      </c>
      <c r="F29" s="12">
        <v>23.976285934448242</v>
      </c>
      <c r="G29" s="12">
        <v>24.0874736785888</v>
      </c>
      <c r="I29" s="5">
        <f aca="true" t="shared" si="14" ref="I29:I34">AVERAGE(B29:D29)</f>
        <v>17.74965802510577</v>
      </c>
      <c r="J29" s="5">
        <f>E29-$I$3</f>
        <v>6.223707758585636</v>
      </c>
      <c r="K29" s="5">
        <f>F29-$I$3</f>
        <v>6.226627909342472</v>
      </c>
      <c r="L29" s="5">
        <f>G29-$I$3</f>
        <v>6.33781565348303</v>
      </c>
      <c r="M29" s="2"/>
      <c r="N29" s="5">
        <f>AVERAGE(J29:L29)</f>
        <v>6.262717107137046</v>
      </c>
      <c r="O29" s="3">
        <f aca="true" t="shared" si="15" ref="O29:Q34">J29-$N$29</f>
        <v>-0.03900934855141003</v>
      </c>
      <c r="P29" s="3">
        <f t="shared" si="15"/>
        <v>-0.03608919779457409</v>
      </c>
      <c r="Q29" s="3">
        <f t="shared" si="15"/>
        <v>0.07509854634598412</v>
      </c>
      <c r="S29" s="17">
        <f aca="true" t="shared" si="16" ref="S29:S34">POWER(2,-O29)</f>
        <v>1.0274080968817774</v>
      </c>
      <c r="T29" s="17">
        <f aca="true" t="shared" si="17" ref="T29:T34">POWER(2,-P29)</f>
        <v>1.025330629250616</v>
      </c>
      <c r="U29" s="17">
        <f aca="true" t="shared" si="18" ref="U29:U34">POWER(2,-Q29)</f>
        <v>0.9492772763372637</v>
      </c>
      <c r="W29" s="1" t="s">
        <v>7</v>
      </c>
      <c r="X29" s="15">
        <v>1.0274080968817774</v>
      </c>
      <c r="Y29" s="15">
        <v>1.025330629250616</v>
      </c>
      <c r="Z29" s="15">
        <v>0.9492772763372637</v>
      </c>
      <c r="AA29" s="15">
        <v>0.8896489249424616</v>
      </c>
      <c r="AB29" s="18">
        <v>1.0463451238513966</v>
      </c>
      <c r="AC29" s="15">
        <v>1.0742525343940292</v>
      </c>
      <c r="AD29" s="15">
        <v>1.0520703482014182</v>
      </c>
      <c r="AE29" s="15">
        <v>0.9915039357062061</v>
      </c>
      <c r="AF29" s="18">
        <v>0.9586515461193925</v>
      </c>
    </row>
    <row r="30" spans="1:32" ht="15.75">
      <c r="A30" s="1" t="s">
        <v>8</v>
      </c>
      <c r="B30" s="5">
        <v>17.187698364257812</v>
      </c>
      <c r="C30" s="5">
        <v>17.126903533935547</v>
      </c>
      <c r="D30" s="5">
        <v>17.098478317260742</v>
      </c>
      <c r="E30" s="12">
        <v>22.9463882446289</v>
      </c>
      <c r="F30" s="12">
        <v>23.0733924865722</v>
      </c>
      <c r="G30" s="12">
        <v>23.1235970306396</v>
      </c>
      <c r="I30" s="5">
        <f t="shared" si="14"/>
        <v>17.137693405151367</v>
      </c>
      <c r="J30" s="5">
        <f>E30-$I$4</f>
        <v>5.808694839477532</v>
      </c>
      <c r="K30" s="5">
        <f>F30-$I$4</f>
        <v>5.935699081420832</v>
      </c>
      <c r="L30" s="5">
        <f>G30-$I$4</f>
        <v>5.985903625488234</v>
      </c>
      <c r="M30" s="2"/>
      <c r="N30" s="5"/>
      <c r="O30" s="3">
        <f t="shared" si="15"/>
        <v>-0.45402226765951426</v>
      </c>
      <c r="P30" s="3">
        <f t="shared" si="15"/>
        <v>-0.32701802571621386</v>
      </c>
      <c r="Q30" s="3">
        <f t="shared" si="15"/>
        <v>-0.27681348164881214</v>
      </c>
      <c r="S30" s="17">
        <f t="shared" si="16"/>
        <v>1.3698541231794323</v>
      </c>
      <c r="T30" s="17">
        <f t="shared" si="17"/>
        <v>1.2544178777151045</v>
      </c>
      <c r="U30" s="17">
        <f t="shared" si="18"/>
        <v>1.2115160198569324</v>
      </c>
      <c r="W30" s="1" t="s">
        <v>8</v>
      </c>
      <c r="X30" s="15">
        <v>1.3698541231794323</v>
      </c>
      <c r="Y30" s="15">
        <v>1.2544178777151045</v>
      </c>
      <c r="Z30" s="15">
        <v>1.2115160198569324</v>
      </c>
      <c r="AA30" s="15">
        <v>0.9320674995657273</v>
      </c>
      <c r="AB30" s="18">
        <v>0.944921907336545</v>
      </c>
      <c r="AC30" s="15">
        <v>1.0078332564284724</v>
      </c>
      <c r="AD30" s="15">
        <v>1.2989308237396444</v>
      </c>
      <c r="AE30" s="15">
        <v>1.148623274729553</v>
      </c>
      <c r="AF30" s="18">
        <v>1.245048295779975</v>
      </c>
    </row>
    <row r="31" spans="1:32" ht="15.75">
      <c r="A31" s="1" t="s">
        <v>9</v>
      </c>
      <c r="B31" s="5">
        <v>17.68442153930664</v>
      </c>
      <c r="C31" s="8">
        <v>17.60593032836914</v>
      </c>
      <c r="D31" s="9">
        <v>17.604633331298828</v>
      </c>
      <c r="E31" s="12">
        <v>23.4720821380615</v>
      </c>
      <c r="F31" s="12">
        <v>23.227159500122</v>
      </c>
      <c r="G31" s="12">
        <v>23.1894683074951</v>
      </c>
      <c r="I31" s="5">
        <f t="shared" si="14"/>
        <v>17.631661732991535</v>
      </c>
      <c r="J31" s="5">
        <f>E31-$I$5</f>
        <v>5.840420405069963</v>
      </c>
      <c r="K31" s="5">
        <f>F31-$I$5</f>
        <v>5.595497767130464</v>
      </c>
      <c r="L31" s="5">
        <f>G31-$I$5</f>
        <v>5.557806574503566</v>
      </c>
      <c r="M31" s="2"/>
      <c r="N31" s="5"/>
      <c r="O31" s="3">
        <f t="shared" si="15"/>
        <v>-0.4222967020670829</v>
      </c>
      <c r="P31" s="3">
        <f t="shared" si="15"/>
        <v>-0.6672193400065822</v>
      </c>
      <c r="Q31" s="3">
        <f t="shared" si="15"/>
        <v>-0.7049105326334804</v>
      </c>
      <c r="S31" s="17">
        <f t="shared" si="16"/>
        <v>1.3400591682488145</v>
      </c>
      <c r="T31" s="17">
        <f t="shared" si="17"/>
        <v>1.5880092763540035</v>
      </c>
      <c r="U31" s="17">
        <f t="shared" si="18"/>
        <v>1.6300435760623395</v>
      </c>
      <c r="W31" s="1" t="s">
        <v>9</v>
      </c>
      <c r="X31" s="15">
        <v>1.3400591682488145</v>
      </c>
      <c r="Y31" s="15">
        <v>1.5880092763540035</v>
      </c>
      <c r="Z31" s="18">
        <v>1.6300435760623395</v>
      </c>
      <c r="AA31" s="15">
        <v>1.0563004580104987</v>
      </c>
      <c r="AB31" s="18">
        <v>1.1102695564093905</v>
      </c>
      <c r="AC31" s="15">
        <v>1.20367546668324</v>
      </c>
      <c r="AD31" s="15">
        <v>1.467718492671745</v>
      </c>
      <c r="AE31" s="15">
        <v>1.4213256783855892</v>
      </c>
      <c r="AF31" s="18">
        <v>1.2891429746848382</v>
      </c>
    </row>
    <row r="32" spans="1:32" ht="15.75">
      <c r="A32" s="1" t="s">
        <v>10</v>
      </c>
      <c r="B32" s="5">
        <v>17.032188415527344</v>
      </c>
      <c r="C32" s="8">
        <v>16.992008209228516</v>
      </c>
      <c r="D32" s="9">
        <v>16.937341690063477</v>
      </c>
      <c r="E32" s="12">
        <v>23.1110115051269</v>
      </c>
      <c r="F32" s="12">
        <v>23.1655139923095</v>
      </c>
      <c r="G32" s="12">
        <v>23.1036930084228</v>
      </c>
      <c r="I32" s="5">
        <f t="shared" si="14"/>
        <v>16.987179438273113</v>
      </c>
      <c r="J32" s="5">
        <f>E32-$I$6</f>
        <v>6.123832066853787</v>
      </c>
      <c r="K32" s="5">
        <f>F32-$I$6</f>
        <v>6.178334554036386</v>
      </c>
      <c r="L32" s="5">
        <f>G32-$I$6</f>
        <v>6.116513570149685</v>
      </c>
      <c r="M32" s="2"/>
      <c r="N32" s="5"/>
      <c r="O32" s="3">
        <f t="shared" si="15"/>
        <v>-0.13888504028325954</v>
      </c>
      <c r="P32" s="3">
        <f t="shared" si="15"/>
        <v>-0.08438255310066012</v>
      </c>
      <c r="Q32" s="3">
        <f t="shared" si="15"/>
        <v>-0.1462035369873611</v>
      </c>
      <c r="S32" s="17">
        <f t="shared" si="16"/>
        <v>1.1010538582227452</v>
      </c>
      <c r="T32" s="17">
        <f t="shared" si="17"/>
        <v>1.0602338836838046</v>
      </c>
      <c r="U32" s="17">
        <f t="shared" si="18"/>
        <v>1.106653469956053</v>
      </c>
      <c r="W32" s="1" t="s">
        <v>10</v>
      </c>
      <c r="X32" s="15">
        <v>1.1010538582227452</v>
      </c>
      <c r="Y32" s="15">
        <v>1.0602338836838046</v>
      </c>
      <c r="Z32" s="18">
        <v>1.106653469956053</v>
      </c>
      <c r="AA32" s="15">
        <v>0.9328099451836657</v>
      </c>
      <c r="AB32" s="18">
        <v>0.8363979487329947</v>
      </c>
      <c r="AC32" s="15">
        <v>0.9446925051497268</v>
      </c>
      <c r="AD32" s="15">
        <v>1.0950320559243518</v>
      </c>
      <c r="AE32" s="15">
        <v>1.1417699702260837</v>
      </c>
      <c r="AF32" s="18">
        <v>1.07967941481545</v>
      </c>
    </row>
    <row r="33" spans="1:32" ht="15.75">
      <c r="A33" s="1" t="s">
        <v>11</v>
      </c>
      <c r="B33" s="5">
        <v>17.30712890625</v>
      </c>
      <c r="C33" s="8">
        <v>17.341548919677734</v>
      </c>
      <c r="D33" s="9">
        <v>17.1686954498291</v>
      </c>
      <c r="E33" s="12">
        <v>23.4292133331298</v>
      </c>
      <c r="F33" s="12">
        <v>23.3536396026611</v>
      </c>
      <c r="G33" s="12">
        <v>23.5411724090576</v>
      </c>
      <c r="I33" s="5">
        <f t="shared" si="14"/>
        <v>17.272457758585613</v>
      </c>
      <c r="J33" s="5">
        <f>E33-$I$7</f>
        <v>6.156755574544185</v>
      </c>
      <c r="K33" s="5">
        <f>F33-$I$7</f>
        <v>6.081181844075488</v>
      </c>
      <c r="L33" s="5">
        <f>G33-$I$7</f>
        <v>6.268714650471988</v>
      </c>
      <c r="M33" s="2"/>
      <c r="N33" s="5"/>
      <c r="O33" s="3">
        <f t="shared" si="15"/>
        <v>-0.10596153259286112</v>
      </c>
      <c r="P33" s="3">
        <f t="shared" si="15"/>
        <v>-0.18153526306155854</v>
      </c>
      <c r="Q33" s="3">
        <f t="shared" si="15"/>
        <v>0.005997543334942179</v>
      </c>
      <c r="S33" s="17">
        <f t="shared" si="16"/>
        <v>1.0762114287572964</v>
      </c>
      <c r="T33" s="17">
        <f t="shared" si="17"/>
        <v>1.1340901003983193</v>
      </c>
      <c r="U33" s="17">
        <f t="shared" si="18"/>
        <v>0.9958514488591935</v>
      </c>
      <c r="W33" s="1" t="s">
        <v>11</v>
      </c>
      <c r="X33" s="15">
        <v>1.0762114287572964</v>
      </c>
      <c r="Y33" s="15">
        <v>1.1340901003983193</v>
      </c>
      <c r="Z33" s="15">
        <v>0.9958514488591935</v>
      </c>
      <c r="AA33" s="15">
        <v>0.8935971612107959</v>
      </c>
      <c r="AB33" s="18">
        <v>0.8148217102121572</v>
      </c>
      <c r="AC33" s="15">
        <v>0.8875324386213195</v>
      </c>
      <c r="AD33" s="15">
        <v>0.9428424219178507</v>
      </c>
      <c r="AE33" s="15">
        <v>0.98632491862871</v>
      </c>
      <c r="AF33" s="18">
        <v>0.8933237953438895</v>
      </c>
    </row>
    <row r="34" spans="1:32" ht="15.75">
      <c r="A34" s="1" t="s">
        <v>12</v>
      </c>
      <c r="B34" s="5">
        <v>17.09247589111328</v>
      </c>
      <c r="C34" s="8">
        <v>17.06485939025879</v>
      </c>
      <c r="D34" s="9">
        <v>16.998626708984375</v>
      </c>
      <c r="E34" s="12">
        <v>21.8951615142822</v>
      </c>
      <c r="F34" s="12">
        <v>21.8642646026611</v>
      </c>
      <c r="G34" s="12">
        <v>22.0365278625488</v>
      </c>
      <c r="I34" s="5">
        <f t="shared" si="14"/>
        <v>17.051987330118816</v>
      </c>
      <c r="J34" s="5">
        <f>E34-$I$8</f>
        <v>4.843174184163384</v>
      </c>
      <c r="K34" s="5">
        <f>F34-$I$8</f>
        <v>4.812277272542282</v>
      </c>
      <c r="L34" s="5">
        <f>G34-$I$8</f>
        <v>4.984540532429985</v>
      </c>
      <c r="M34" s="2"/>
      <c r="N34" s="5"/>
      <c r="O34" s="3">
        <f t="shared" si="15"/>
        <v>-1.4195429229736618</v>
      </c>
      <c r="P34" s="3">
        <f t="shared" si="15"/>
        <v>-1.4504398345947642</v>
      </c>
      <c r="Q34" s="3">
        <f t="shared" si="15"/>
        <v>-1.2781765747070608</v>
      </c>
      <c r="S34" s="17">
        <f t="shared" si="16"/>
        <v>2.6750074750171957</v>
      </c>
      <c r="T34" s="17">
        <f t="shared" si="17"/>
        <v>2.7329135701740745</v>
      </c>
      <c r="U34" s="17">
        <f t="shared" si="18"/>
        <v>2.4253224606567687</v>
      </c>
      <c r="W34" s="1" t="s">
        <v>12</v>
      </c>
      <c r="X34" s="15">
        <v>2.6750074750171957</v>
      </c>
      <c r="Y34" s="15">
        <v>2.7329135701740745</v>
      </c>
      <c r="Z34" s="15">
        <v>2.4253224606567687</v>
      </c>
      <c r="AA34" s="15">
        <v>2.6247290061389426</v>
      </c>
      <c r="AB34" s="18">
        <v>2.6065224516125314</v>
      </c>
      <c r="AC34" s="15">
        <v>2.887665157800151</v>
      </c>
      <c r="AD34" s="15">
        <v>2.9527825023769196</v>
      </c>
      <c r="AE34" s="15">
        <v>3.0333022414670956</v>
      </c>
      <c r="AF34" s="15">
        <v>2.679626333602231</v>
      </c>
    </row>
    <row r="35" spans="5:17" ht="15.75">
      <c r="E35" s="13"/>
      <c r="F35" s="13"/>
      <c r="G35" s="13"/>
      <c r="I35" s="2"/>
      <c r="J35" s="2"/>
      <c r="K35" s="2"/>
      <c r="L35" s="2"/>
      <c r="M35" s="2"/>
      <c r="N35" s="2"/>
      <c r="O35" s="3"/>
      <c r="P35" s="3"/>
      <c r="Q35" s="3"/>
    </row>
    <row r="36" spans="1:24" ht="15.75">
      <c r="A36" s="10" t="s">
        <v>14</v>
      </c>
      <c r="B36" s="20" t="s">
        <v>3</v>
      </c>
      <c r="C36" s="20"/>
      <c r="D36" s="20"/>
      <c r="E36" s="21" t="s">
        <v>20</v>
      </c>
      <c r="F36" s="21"/>
      <c r="G36" s="21"/>
      <c r="I36" s="2"/>
      <c r="J36" s="2"/>
      <c r="K36" s="2"/>
      <c r="L36" s="2"/>
      <c r="M36" s="2"/>
      <c r="N36" s="2"/>
      <c r="O36" s="3"/>
      <c r="P36" s="3"/>
      <c r="Q36" s="3"/>
      <c r="W36" s="19"/>
      <c r="X36" s="19"/>
    </row>
    <row r="37" spans="1:26" ht="15.75">
      <c r="A37" s="1" t="s">
        <v>7</v>
      </c>
      <c r="B37" s="5">
        <v>18.061206817626953</v>
      </c>
      <c r="C37" s="5">
        <v>18.000600814819336</v>
      </c>
      <c r="D37" s="8">
        <v>18.04383659362793</v>
      </c>
      <c r="E37" s="12">
        <v>23.333587646484375</v>
      </c>
      <c r="F37" s="12">
        <v>23.099536895751953</v>
      </c>
      <c r="G37" s="12">
        <v>23.0615625</v>
      </c>
      <c r="I37" s="5">
        <f aca="true" t="shared" si="19" ref="I37:I42">AVERAGE(B37:D37)</f>
        <v>18.03521474202474</v>
      </c>
      <c r="J37" s="5">
        <f>E37-$I$11</f>
        <v>5.298372904459637</v>
      </c>
      <c r="K37" s="5">
        <f>F37-$I$11</f>
        <v>5.064322153727215</v>
      </c>
      <c r="L37" s="5">
        <f>G37-$I$11</f>
        <v>5.0263477579752625</v>
      </c>
      <c r="M37" s="2"/>
      <c r="N37" s="5">
        <f>AVERAGE(J37:L37)</f>
        <v>5.129680938720704</v>
      </c>
      <c r="O37" s="3">
        <f aca="true" t="shared" si="20" ref="O37:Q42">J37-$N$37</f>
        <v>0.1686919657389323</v>
      </c>
      <c r="P37" s="3">
        <f t="shared" si="20"/>
        <v>-0.06535878499348957</v>
      </c>
      <c r="Q37" s="3">
        <f t="shared" si="20"/>
        <v>-0.10333318074544184</v>
      </c>
      <c r="S37" s="17">
        <f aca="true" t="shared" si="21" ref="S37:S42">POWER(2,-O37)</f>
        <v>0.8896489249424616</v>
      </c>
      <c r="T37" s="17">
        <f aca="true" t="shared" si="22" ref="T37:T42">POWER(2,-P37)</f>
        <v>1.0463451238513966</v>
      </c>
      <c r="U37" s="17">
        <f aca="true" t="shared" si="23" ref="U37:U42">POWER(2,-Q37)</f>
        <v>1.0742525343940292</v>
      </c>
      <c r="X37" s="2">
        <v>30</v>
      </c>
      <c r="Y37" s="2">
        <v>60</v>
      </c>
      <c r="Z37" s="2">
        <v>70</v>
      </c>
    </row>
    <row r="38" spans="1:26" ht="15.75">
      <c r="A38" s="1" t="s">
        <v>8</v>
      </c>
      <c r="B38" s="5">
        <v>16.658601760864258</v>
      </c>
      <c r="C38" s="5">
        <v>16.537080764770508</v>
      </c>
      <c r="D38" s="8">
        <v>16.614328384399414</v>
      </c>
      <c r="E38" s="12">
        <v>21.8345115661621</v>
      </c>
      <c r="F38" s="12">
        <v>21.8147509002685</v>
      </c>
      <c r="G38" s="12">
        <v>21.7217609405517</v>
      </c>
      <c r="I38" s="5">
        <f t="shared" si="19"/>
        <v>16.603336970011394</v>
      </c>
      <c r="J38" s="5">
        <f>E38-$I$12</f>
        <v>5.231174596150705</v>
      </c>
      <c r="K38" s="5">
        <f>F38-$I$12</f>
        <v>5.211413930257105</v>
      </c>
      <c r="L38" s="5">
        <f>G38-$I$12</f>
        <v>5.118423970540306</v>
      </c>
      <c r="M38" s="2"/>
      <c r="N38" s="5"/>
      <c r="O38" s="3">
        <f t="shared" si="20"/>
        <v>0.10149365743000072</v>
      </c>
      <c r="P38" s="3">
        <f t="shared" si="20"/>
        <v>0.08173299153640112</v>
      </c>
      <c r="Q38" s="3">
        <f t="shared" si="20"/>
        <v>-0.011256968180398452</v>
      </c>
      <c r="S38" s="17">
        <f t="shared" si="21"/>
        <v>0.9320674995657273</v>
      </c>
      <c r="T38" s="17">
        <f t="shared" si="22"/>
        <v>0.944921907336545</v>
      </c>
      <c r="U38" s="17">
        <f t="shared" si="23"/>
        <v>1.0078332564284724</v>
      </c>
      <c r="W38" s="1" t="s">
        <v>1</v>
      </c>
      <c r="X38" s="2">
        <v>1.002</v>
      </c>
      <c r="Y38" s="2">
        <v>1.157</v>
      </c>
      <c r="Z38" s="2">
        <v>1.346</v>
      </c>
    </row>
    <row r="39" spans="1:26" ht="15.75">
      <c r="A39" s="1" t="s">
        <v>9</v>
      </c>
      <c r="B39" s="5">
        <v>16.871286392211914</v>
      </c>
      <c r="C39" s="5">
        <v>16.77005386352539</v>
      </c>
      <c r="D39" s="8">
        <v>16.765291213989258</v>
      </c>
      <c r="E39" s="12">
        <v>21.8528711700439</v>
      </c>
      <c r="F39" s="12">
        <v>21.7809814453125</v>
      </c>
      <c r="G39" s="12">
        <v>21.6644449615478</v>
      </c>
      <c r="I39" s="5">
        <f t="shared" si="19"/>
        <v>16.802210489908855</v>
      </c>
      <c r="J39" s="5">
        <f>E39-$I$13</f>
        <v>5.050660680135046</v>
      </c>
      <c r="K39" s="5">
        <f>F39-$I$13</f>
        <v>4.978770955403643</v>
      </c>
      <c r="L39" s="5">
        <f>G39-$I$13</f>
        <v>4.862234471638946</v>
      </c>
      <c r="M39" s="2"/>
      <c r="N39" s="5"/>
      <c r="O39" s="3">
        <f t="shared" si="20"/>
        <v>-0.07902025858565853</v>
      </c>
      <c r="P39" s="3">
        <f t="shared" si="20"/>
        <v>-0.15090998331706107</v>
      </c>
      <c r="Q39" s="3">
        <f t="shared" si="20"/>
        <v>-0.2674464670817587</v>
      </c>
      <c r="S39" s="17">
        <f t="shared" si="21"/>
        <v>1.0563004580104987</v>
      </c>
      <c r="T39" s="17">
        <f t="shared" si="22"/>
        <v>1.1102695564093905</v>
      </c>
      <c r="U39" s="17">
        <f t="shared" si="23"/>
        <v>1.20367546668324</v>
      </c>
      <c r="W39" s="1" t="s">
        <v>2</v>
      </c>
      <c r="X39" s="2">
        <v>1.033</v>
      </c>
      <c r="Y39" s="2">
        <v>0.958</v>
      </c>
      <c r="Z39" s="2">
        <v>2.736</v>
      </c>
    </row>
    <row r="40" spans="1:26" ht="15.75">
      <c r="A40" s="1" t="s">
        <v>10</v>
      </c>
      <c r="B40" s="5">
        <v>16.147127151489258</v>
      </c>
      <c r="C40" s="5">
        <v>16.06743812561035</v>
      </c>
      <c r="D40" s="8">
        <v>16.120271682739258</v>
      </c>
      <c r="E40" s="12">
        <v>21.3416381835937</v>
      </c>
      <c r="F40" s="12">
        <v>21.4990318298339</v>
      </c>
      <c r="G40" s="12">
        <v>21.3233765411376</v>
      </c>
      <c r="I40" s="5">
        <f t="shared" si="19"/>
        <v>16.11161231994629</v>
      </c>
      <c r="J40" s="5">
        <f>E40-$I$14</f>
        <v>5.230025863647413</v>
      </c>
      <c r="K40" s="5">
        <f>F40-$I$14</f>
        <v>5.387419509887611</v>
      </c>
      <c r="L40" s="5">
        <f>G40-$I$14</f>
        <v>5.211764221191309</v>
      </c>
      <c r="M40" s="2"/>
      <c r="N40" s="5"/>
      <c r="O40" s="3">
        <f t="shared" si="20"/>
        <v>0.10034492492670832</v>
      </c>
      <c r="P40" s="3">
        <f t="shared" si="20"/>
        <v>0.25773857116690646</v>
      </c>
      <c r="Q40" s="3">
        <f t="shared" si="20"/>
        <v>0.08208328247060503</v>
      </c>
      <c r="S40" s="17">
        <f t="shared" si="21"/>
        <v>0.9328099451836657</v>
      </c>
      <c r="T40" s="17">
        <f t="shared" si="22"/>
        <v>0.8363979487329947</v>
      </c>
      <c r="U40" s="17">
        <f t="shared" si="23"/>
        <v>0.9446925051497268</v>
      </c>
      <c r="W40" s="1"/>
      <c r="X40" s="7">
        <v>0.05944975135945311</v>
      </c>
      <c r="Y40" s="7">
        <v>0.15951434386908414</v>
      </c>
      <c r="Z40" s="7">
        <v>0.2008579630843014</v>
      </c>
    </row>
    <row r="41" spans="1:26" ht="15.75">
      <c r="A41" s="1" t="s">
        <v>11</v>
      </c>
      <c r="B41" s="5">
        <v>16.39337158203125</v>
      </c>
      <c r="C41" s="5">
        <v>16.424560546875</v>
      </c>
      <c r="D41" s="5">
        <v>16.294769287109375</v>
      </c>
      <c r="E41" s="12">
        <v>21.6628849029541</v>
      </c>
      <c r="F41" s="12">
        <v>21.7960250854492</v>
      </c>
      <c r="G41" s="12">
        <v>21.6727096557617</v>
      </c>
      <c r="I41" s="5">
        <f t="shared" si="19"/>
        <v>16.370900472005207</v>
      </c>
      <c r="J41" s="5">
        <f>E41-$I$15</f>
        <v>5.291984430948894</v>
      </c>
      <c r="K41" s="5">
        <f>F41-$I$15</f>
        <v>5.4251246134439945</v>
      </c>
      <c r="L41" s="5">
        <f>G41-$I$15</f>
        <v>5.301809183756493</v>
      </c>
      <c r="M41" s="2"/>
      <c r="N41" s="5"/>
      <c r="O41" s="3">
        <f t="shared" si="20"/>
        <v>0.1623034922281894</v>
      </c>
      <c r="P41" s="3">
        <f t="shared" si="20"/>
        <v>0.29544367472329025</v>
      </c>
      <c r="Q41" s="3">
        <f t="shared" si="20"/>
        <v>0.17212824503578883</v>
      </c>
      <c r="S41" s="17">
        <f t="shared" si="21"/>
        <v>0.8935971612107959</v>
      </c>
      <c r="T41" s="17">
        <f t="shared" si="22"/>
        <v>0.8148217102121572</v>
      </c>
      <c r="U41" s="17">
        <f t="shared" si="23"/>
        <v>0.8875324386213195</v>
      </c>
      <c r="W41" s="4"/>
      <c r="X41" s="7">
        <v>0.1031649944419966</v>
      </c>
      <c r="Y41" s="7">
        <v>0.10077334668271076</v>
      </c>
      <c r="Z41" s="7">
        <v>0.19070763950027145</v>
      </c>
    </row>
    <row r="42" spans="1:26" ht="15.75">
      <c r="A42" s="1" t="s">
        <v>12</v>
      </c>
      <c r="B42" s="5">
        <v>16.147737503051758</v>
      </c>
      <c r="C42" s="5">
        <v>16.103857040405273</v>
      </c>
      <c r="D42" s="5">
        <v>15.97789192199707</v>
      </c>
      <c r="E42" s="12">
        <v>19.8140079498291</v>
      </c>
      <c r="F42" s="12">
        <v>19.8240501403808</v>
      </c>
      <c r="G42" s="12">
        <v>19.6762729644775</v>
      </c>
      <c r="I42" s="5">
        <f t="shared" si="19"/>
        <v>16.0764954884847</v>
      </c>
      <c r="J42" s="3">
        <f>E42-$I$16</f>
        <v>3.7375124613444015</v>
      </c>
      <c r="K42" s="3">
        <f>F42-$I$16</f>
        <v>3.747554651896099</v>
      </c>
      <c r="L42" s="3">
        <f>G42-$I$16</f>
        <v>3.599777475992802</v>
      </c>
      <c r="M42" s="2"/>
      <c r="N42" s="5"/>
      <c r="O42" s="3">
        <f t="shared" si="20"/>
        <v>-1.3921684773763028</v>
      </c>
      <c r="P42" s="3">
        <f t="shared" si="20"/>
        <v>-1.3821262868246054</v>
      </c>
      <c r="Q42" s="3">
        <f t="shared" si="20"/>
        <v>-1.5299034627279022</v>
      </c>
      <c r="S42" s="17">
        <f t="shared" si="21"/>
        <v>2.6247290061389426</v>
      </c>
      <c r="T42" s="17">
        <f t="shared" si="22"/>
        <v>2.6065224516125314</v>
      </c>
      <c r="U42" s="17">
        <f t="shared" si="23"/>
        <v>2.887665157800151</v>
      </c>
      <c r="X42" s="2" t="s">
        <v>25</v>
      </c>
      <c r="Y42" s="2" t="s">
        <v>23</v>
      </c>
      <c r="Z42" s="2" t="s">
        <v>22</v>
      </c>
    </row>
    <row r="43" spans="5:26" ht="15.75">
      <c r="E43" s="13"/>
      <c r="F43" s="13"/>
      <c r="G43" s="13"/>
      <c r="I43" s="2"/>
      <c r="J43" s="2"/>
      <c r="K43" s="2"/>
      <c r="L43" s="2"/>
      <c r="M43" s="2"/>
      <c r="N43" s="2"/>
      <c r="O43" s="3"/>
      <c r="P43" s="3"/>
      <c r="Q43" s="3"/>
      <c r="X43" s="2" t="s">
        <v>24</v>
      </c>
      <c r="Y43" s="2" t="s">
        <v>25</v>
      </c>
      <c r="Z43" s="2" t="s">
        <v>0</v>
      </c>
    </row>
    <row r="44" spans="5:17" ht="15.75">
      <c r="E44" s="13"/>
      <c r="F44" s="13"/>
      <c r="G44" s="13"/>
      <c r="I44" s="2"/>
      <c r="J44" s="2"/>
      <c r="K44" s="2"/>
      <c r="L44" s="2"/>
      <c r="M44" s="2"/>
      <c r="N44" s="2"/>
      <c r="O44" s="3"/>
      <c r="P44" s="3"/>
      <c r="Q44" s="3"/>
    </row>
    <row r="45" spans="1:17" ht="15.75">
      <c r="A45" s="10" t="s">
        <v>15</v>
      </c>
      <c r="B45" s="20" t="s">
        <v>3</v>
      </c>
      <c r="C45" s="20"/>
      <c r="D45" s="20"/>
      <c r="E45" s="21" t="s">
        <v>20</v>
      </c>
      <c r="F45" s="21"/>
      <c r="G45" s="21"/>
      <c r="I45" s="2"/>
      <c r="J45" s="2"/>
      <c r="K45" s="2"/>
      <c r="L45" s="2"/>
      <c r="M45" s="2"/>
      <c r="N45" s="2"/>
      <c r="O45" s="3"/>
      <c r="P45" s="3"/>
      <c r="Q45" s="3"/>
    </row>
    <row r="46" spans="1:21" ht="15.75">
      <c r="A46" s="1" t="s">
        <v>7</v>
      </c>
      <c r="B46" s="5">
        <v>17.85213279724121</v>
      </c>
      <c r="C46" s="5">
        <v>17.806447982788086</v>
      </c>
      <c r="D46" s="8">
        <v>17.761112213134766</v>
      </c>
      <c r="E46" s="12">
        <v>25.676206588745117</v>
      </c>
      <c r="F46" s="12">
        <v>25.761747360229492</v>
      </c>
      <c r="G46" s="12">
        <v>25.8103593444824</v>
      </c>
      <c r="I46" s="5">
        <f aca="true" t="shared" si="24" ref="I46:I51">AVERAGE(B46:D46)</f>
        <v>17.806564331054688</v>
      </c>
      <c r="J46" s="5">
        <f>E46-$I$20</f>
        <v>7.86964225769043</v>
      </c>
      <c r="K46" s="5">
        <f>F46-$I$20</f>
        <v>7.955183029174805</v>
      </c>
      <c r="L46" s="5">
        <f>G46-$I$20</f>
        <v>8.003795013427712</v>
      </c>
      <c r="M46" s="2"/>
      <c r="N46" s="5">
        <f>AVERAGE(J46:L46)</f>
        <v>7.942873433430982</v>
      </c>
      <c r="O46" s="3">
        <f aca="true" t="shared" si="25" ref="O46:Q51">J46-$N$46</f>
        <v>-0.0732311757405526</v>
      </c>
      <c r="P46" s="3">
        <f t="shared" si="25"/>
        <v>0.012309595743822399</v>
      </c>
      <c r="Q46" s="3">
        <f t="shared" si="25"/>
        <v>0.0609215799967302</v>
      </c>
      <c r="S46" s="17">
        <f aca="true" t="shared" si="26" ref="S46:S51">POWER(2,-O46)</f>
        <v>1.0520703482014182</v>
      </c>
      <c r="T46" s="17">
        <f aca="true" t="shared" si="27" ref="T46:T51">POWER(2,-P46)</f>
        <v>0.9915039357062061</v>
      </c>
      <c r="U46" s="17">
        <f aca="true" t="shared" si="28" ref="U46:U51">POWER(2,-Q46)</f>
        <v>0.9586515461193925</v>
      </c>
    </row>
    <row r="47" spans="1:21" ht="15.75">
      <c r="A47" s="1" t="s">
        <v>8</v>
      </c>
      <c r="B47" s="5">
        <v>17.32080841064453</v>
      </c>
      <c r="C47" s="5">
        <v>17.20880889892578</v>
      </c>
      <c r="D47" s="8">
        <v>17.16893196105957</v>
      </c>
      <c r="E47" s="12">
        <v>24.7983985900878</v>
      </c>
      <c r="F47" s="12">
        <v>24.975817489624</v>
      </c>
      <c r="G47" s="12">
        <v>24.859521484375</v>
      </c>
      <c r="I47" s="5">
        <f t="shared" si="24"/>
        <v>17.23284975687663</v>
      </c>
      <c r="J47" s="5">
        <f>E47-$I$21</f>
        <v>7.565548833211171</v>
      </c>
      <c r="K47" s="5">
        <f>F47-$I$21</f>
        <v>7.7429677327473705</v>
      </c>
      <c r="L47" s="5">
        <f>G47-$I$21</f>
        <v>7.626671727498373</v>
      </c>
      <c r="M47" s="2"/>
      <c r="N47" s="5"/>
      <c r="O47" s="3">
        <f t="shared" si="25"/>
        <v>-0.3773246002198114</v>
      </c>
      <c r="P47" s="3">
        <f t="shared" si="25"/>
        <v>-0.1999057006836118</v>
      </c>
      <c r="Q47" s="3">
        <f t="shared" si="25"/>
        <v>-0.31620170593260966</v>
      </c>
      <c r="S47" s="17">
        <f t="shared" si="26"/>
        <v>1.2989308237396444</v>
      </c>
      <c r="T47" s="17">
        <f t="shared" si="27"/>
        <v>1.148623274729553</v>
      </c>
      <c r="U47" s="17">
        <f t="shared" si="28"/>
        <v>1.245048295779975</v>
      </c>
    </row>
    <row r="48" spans="1:21" ht="15.75">
      <c r="A48" s="1" t="s">
        <v>9</v>
      </c>
      <c r="B48" s="5">
        <v>17.71498680114746</v>
      </c>
      <c r="C48" s="5">
        <v>17.618574142456055</v>
      </c>
      <c r="D48" s="8">
        <v>17.639299392700195</v>
      </c>
      <c r="E48" s="12">
        <v>25.0469182586669</v>
      </c>
      <c r="F48" s="12">
        <v>25.0932563781738</v>
      </c>
      <c r="G48" s="12">
        <v>25.2340812683105</v>
      </c>
      <c r="I48" s="5">
        <f t="shared" si="24"/>
        <v>17.657620112101238</v>
      </c>
      <c r="J48" s="5">
        <f>E48-$I$22</f>
        <v>7.389298146565661</v>
      </c>
      <c r="K48" s="5">
        <f>F48-$I$22</f>
        <v>7.43563626607256</v>
      </c>
      <c r="L48" s="5">
        <f>G48-$I$22</f>
        <v>7.5764611562092625</v>
      </c>
      <c r="M48" s="2"/>
      <c r="N48" s="5"/>
      <c r="O48" s="3">
        <f t="shared" si="25"/>
        <v>-0.5535752868653212</v>
      </c>
      <c r="P48" s="3">
        <f t="shared" si="25"/>
        <v>-0.5072371673584222</v>
      </c>
      <c r="Q48" s="3">
        <f t="shared" si="25"/>
        <v>-0.36641227722171976</v>
      </c>
      <c r="S48" s="17">
        <f t="shared" si="26"/>
        <v>1.467718492671745</v>
      </c>
      <c r="T48" s="17">
        <f t="shared" si="27"/>
        <v>1.4213256783855892</v>
      </c>
      <c r="U48" s="17">
        <f t="shared" si="28"/>
        <v>1.2891429746848382</v>
      </c>
    </row>
    <row r="49" spans="1:21" ht="15.75">
      <c r="A49" s="1" t="s">
        <v>10</v>
      </c>
      <c r="B49" s="5">
        <v>17.072418212890625</v>
      </c>
      <c r="C49" s="5">
        <v>16.97500228881836</v>
      </c>
      <c r="D49" s="8">
        <v>16.94817352294922</v>
      </c>
      <c r="E49" s="12">
        <v>24.8104316711425</v>
      </c>
      <c r="F49" s="12">
        <v>24.7501327514648</v>
      </c>
      <c r="G49" s="12">
        <v>24.8308017730712</v>
      </c>
      <c r="I49" s="5">
        <f t="shared" si="24"/>
        <v>16.998531341552734</v>
      </c>
      <c r="J49" s="5">
        <f>E49-$I$23</f>
        <v>7.811900329589765</v>
      </c>
      <c r="K49" s="5">
        <f>F49-$I$23</f>
        <v>7.751601409912066</v>
      </c>
      <c r="L49" s="5">
        <f>G49-$I$23</f>
        <v>7.832270431518467</v>
      </c>
      <c r="M49" s="2"/>
      <c r="N49" s="5"/>
      <c r="O49" s="3">
        <f t="shared" si="25"/>
        <v>-0.1309731038412174</v>
      </c>
      <c r="P49" s="3">
        <f t="shared" si="25"/>
        <v>-0.19127202351891626</v>
      </c>
      <c r="Q49" s="3">
        <f t="shared" si="25"/>
        <v>-0.11060300191251571</v>
      </c>
      <c r="S49" s="17">
        <f t="shared" si="26"/>
        <v>1.0950320559243518</v>
      </c>
      <c r="T49" s="17">
        <f t="shared" si="27"/>
        <v>1.1417699702260837</v>
      </c>
      <c r="U49" s="17">
        <f t="shared" si="28"/>
        <v>1.07967941481545</v>
      </c>
    </row>
    <row r="50" spans="1:21" ht="15.75">
      <c r="A50" s="1" t="s">
        <v>11</v>
      </c>
      <c r="B50" s="5">
        <v>17.352964401245117</v>
      </c>
      <c r="C50" s="5">
        <v>17.362655639648438</v>
      </c>
      <c r="D50" s="5">
        <v>17.21356201171875</v>
      </c>
      <c r="E50" s="12">
        <v>25.3375122070312</v>
      </c>
      <c r="F50" s="12">
        <v>25.2724658966064</v>
      </c>
      <c r="G50" s="12">
        <v>25.4153456878662</v>
      </c>
      <c r="I50" s="5">
        <f t="shared" si="24"/>
        <v>17.30972735087077</v>
      </c>
      <c r="J50" s="5">
        <f>E50-$I$24</f>
        <v>8.02778485616043</v>
      </c>
      <c r="K50" s="5">
        <f>F50-$I$24</f>
        <v>7.962738545735629</v>
      </c>
      <c r="L50" s="5">
        <f>G50-$I$24</f>
        <v>8.10561833699543</v>
      </c>
      <c r="M50" s="2"/>
      <c r="N50" s="5"/>
      <c r="O50" s="3">
        <f t="shared" si="25"/>
        <v>0.08491142272944785</v>
      </c>
      <c r="P50" s="3">
        <f t="shared" si="25"/>
        <v>0.019865112304646715</v>
      </c>
      <c r="Q50" s="3">
        <f t="shared" si="25"/>
        <v>0.16274490356444815</v>
      </c>
      <c r="S50" s="17">
        <f t="shared" si="26"/>
        <v>0.9428424219178507</v>
      </c>
      <c r="T50" s="17">
        <f t="shared" si="27"/>
        <v>0.98632491862871</v>
      </c>
      <c r="U50" s="17">
        <f t="shared" si="28"/>
        <v>0.8933237953438895</v>
      </c>
    </row>
    <row r="51" spans="1:21" ht="15.75">
      <c r="A51" s="1" t="s">
        <v>12</v>
      </c>
      <c r="B51" s="5">
        <v>17.121627807617188</v>
      </c>
      <c r="C51" s="5">
        <v>17.03173828125</v>
      </c>
      <c r="D51" s="5">
        <v>16.95775604248047</v>
      </c>
      <c r="E51" s="5">
        <v>23.41783905029297</v>
      </c>
      <c r="F51" s="5">
        <v>23.3790248870849</v>
      </c>
      <c r="G51" s="5">
        <v>23.55788230895996</v>
      </c>
      <c r="I51" s="5">
        <f t="shared" si="24"/>
        <v>17.03704071044922</v>
      </c>
      <c r="J51" s="5">
        <f>E51-$I$25</f>
        <v>6.38079833984375</v>
      </c>
      <c r="K51" s="5">
        <f>F51-$I$25</f>
        <v>6.34198417663568</v>
      </c>
      <c r="L51" s="5">
        <f>G51-$I$25</f>
        <v>6.520841598510742</v>
      </c>
      <c r="M51" s="2"/>
      <c r="N51" s="5"/>
      <c r="O51" s="3">
        <f t="shared" si="25"/>
        <v>-1.5620750935872323</v>
      </c>
      <c r="P51" s="3">
        <f t="shared" si="25"/>
        <v>-1.600889256795302</v>
      </c>
      <c r="Q51" s="3">
        <f t="shared" si="25"/>
        <v>-1.42203183492024</v>
      </c>
      <c r="S51" s="17">
        <f t="shared" si="26"/>
        <v>2.9527825023769196</v>
      </c>
      <c r="T51" s="17">
        <f t="shared" si="27"/>
        <v>3.0333022414670956</v>
      </c>
      <c r="U51" s="17">
        <f t="shared" si="28"/>
        <v>2.679626333602231</v>
      </c>
    </row>
    <row r="54" spans="1:25" ht="15.75">
      <c r="A54" s="10" t="s">
        <v>13</v>
      </c>
      <c r="B54" s="20" t="s">
        <v>3</v>
      </c>
      <c r="C54" s="20"/>
      <c r="D54" s="20"/>
      <c r="E54" s="21" t="s">
        <v>5</v>
      </c>
      <c r="F54" s="21"/>
      <c r="G54" s="21"/>
      <c r="I54" s="2" t="s">
        <v>17</v>
      </c>
      <c r="J54" s="22" t="s">
        <v>18</v>
      </c>
      <c r="K54" s="22"/>
      <c r="L54" s="22"/>
      <c r="M54" s="2"/>
      <c r="N54" s="2" t="s">
        <v>16</v>
      </c>
      <c r="O54" s="20" t="s">
        <v>19</v>
      </c>
      <c r="P54" s="20"/>
      <c r="Q54" s="20"/>
      <c r="W54" s="21" t="s">
        <v>5</v>
      </c>
      <c r="X54" s="21"/>
      <c r="Y54" s="21"/>
    </row>
    <row r="55" spans="1:32" ht="15.75">
      <c r="A55" s="1" t="s">
        <v>7</v>
      </c>
      <c r="B55" s="5">
        <v>17.7968974304199</v>
      </c>
      <c r="C55" s="5">
        <v>17.739246368408203</v>
      </c>
      <c r="D55" s="5">
        <v>17.7128302764892</v>
      </c>
      <c r="E55" s="9">
        <v>27.912622451782227</v>
      </c>
      <c r="F55" s="12">
        <v>27.811565399169922</v>
      </c>
      <c r="G55" s="12">
        <v>27.72842788696289</v>
      </c>
      <c r="I55" s="5">
        <f aca="true" t="shared" si="29" ref="I55:I60">AVERAGE(B55:D55)</f>
        <v>17.74965802510577</v>
      </c>
      <c r="J55" s="5">
        <f>E55-$I$3</f>
        <v>10.162964426676456</v>
      </c>
      <c r="K55" s="5">
        <f>F55-$I$3</f>
        <v>10.061907374064152</v>
      </c>
      <c r="L55" s="5">
        <f>G55-$I$3</f>
        <v>9.97876986185712</v>
      </c>
      <c r="M55" s="2"/>
      <c r="N55" s="5">
        <f>AVERAGE(J55:L55)</f>
        <v>10.067880554199244</v>
      </c>
      <c r="O55" s="3">
        <f aca="true" t="shared" si="30" ref="O55:Q60">J55-$N$55</f>
        <v>0.09508387247721295</v>
      </c>
      <c r="P55" s="3">
        <f t="shared" si="30"/>
        <v>-0.005973180135091738</v>
      </c>
      <c r="Q55" s="3">
        <f t="shared" si="30"/>
        <v>-0.08911069234212299</v>
      </c>
      <c r="S55" s="17">
        <f aca="true" t="shared" si="31" ref="S55:S60">POWER(2,-O55)</f>
        <v>0.936217817920339</v>
      </c>
      <c r="T55" s="17">
        <f aca="true" t="shared" si="32" ref="T55:T60">POWER(2,-P55)</f>
        <v>1.0041488758236414</v>
      </c>
      <c r="U55" s="17">
        <f aca="true" t="shared" si="33" ref="U55:U60">POWER(2,-Q55)</f>
        <v>1.063714284394722</v>
      </c>
      <c r="W55" s="15" t="s">
        <v>7</v>
      </c>
      <c r="X55" s="15">
        <v>0.936217817920339</v>
      </c>
      <c r="Y55" s="15">
        <v>1.0041488758236414</v>
      </c>
      <c r="Z55" s="15">
        <v>1.063714284394722</v>
      </c>
      <c r="AA55" s="15">
        <v>0.9590970842598474</v>
      </c>
      <c r="AB55" s="15">
        <v>1.0608763964772154</v>
      </c>
      <c r="AC55" s="15">
        <v>0.9828169603414687</v>
      </c>
      <c r="AD55" s="15">
        <v>1.0326414519104148</v>
      </c>
      <c r="AE55" s="15">
        <v>1.040214701064227</v>
      </c>
      <c r="AF55" s="15">
        <v>0.930952362534245</v>
      </c>
    </row>
    <row r="56" spans="1:32" ht="15.75">
      <c r="A56" s="1" t="s">
        <v>8</v>
      </c>
      <c r="B56" s="5">
        <v>17.187698364257812</v>
      </c>
      <c r="C56" s="5">
        <v>17.126903533935547</v>
      </c>
      <c r="D56" s="5">
        <v>17.098478317260742</v>
      </c>
      <c r="E56" s="9">
        <v>26.9250335693359</v>
      </c>
      <c r="F56" s="12">
        <v>27.0484004974365</v>
      </c>
      <c r="G56" s="12">
        <v>26.9868033599853</v>
      </c>
      <c r="I56" s="5">
        <f t="shared" si="29"/>
        <v>17.137693405151367</v>
      </c>
      <c r="J56" s="5">
        <f>E56-$I$4</f>
        <v>9.787340164184531</v>
      </c>
      <c r="K56" s="5">
        <f>F56-$I$4</f>
        <v>9.910707092285133</v>
      </c>
      <c r="L56" s="5">
        <f>G56-$I$4</f>
        <v>9.849109954833931</v>
      </c>
      <c r="M56" s="2"/>
      <c r="N56" s="5"/>
      <c r="O56" s="3">
        <f t="shared" si="30"/>
        <v>-0.2805403900147123</v>
      </c>
      <c r="P56" s="3">
        <f t="shared" si="30"/>
        <v>-0.15717346191411075</v>
      </c>
      <c r="Q56" s="3">
        <f t="shared" si="30"/>
        <v>-0.21877059936531218</v>
      </c>
      <c r="S56" s="17">
        <f t="shared" si="31"/>
        <v>1.2146497703363437</v>
      </c>
      <c r="T56" s="17">
        <f t="shared" si="32"/>
        <v>1.1151002843454432</v>
      </c>
      <c r="U56" s="17">
        <f t="shared" si="33"/>
        <v>1.163741475015903</v>
      </c>
      <c r="W56" s="15" t="s">
        <v>8</v>
      </c>
      <c r="X56" s="15">
        <v>1.2146497703363437</v>
      </c>
      <c r="Y56" s="15">
        <v>1.1151002843454432</v>
      </c>
      <c r="Z56" s="15">
        <v>1.163741475015903</v>
      </c>
      <c r="AA56" s="15">
        <v>1.324619477765579</v>
      </c>
      <c r="AB56" s="15">
        <v>1.2734740007264405</v>
      </c>
      <c r="AC56" s="15">
        <v>1.4469827156127717</v>
      </c>
      <c r="AD56" s="15">
        <v>1.0828900206722176</v>
      </c>
      <c r="AE56" s="15">
        <v>1.1348648893064155</v>
      </c>
      <c r="AF56" s="15">
        <v>1.1687672562510043</v>
      </c>
    </row>
    <row r="57" spans="1:32" ht="15.75">
      <c r="A57" s="1" t="s">
        <v>9</v>
      </c>
      <c r="B57" s="5">
        <v>17.68442153930664</v>
      </c>
      <c r="C57" s="8">
        <v>17.60593032836914</v>
      </c>
      <c r="D57" s="9">
        <v>17.604633331298828</v>
      </c>
      <c r="E57" s="9">
        <v>27.4954597473144</v>
      </c>
      <c r="F57" s="12">
        <v>27.310646057128906</v>
      </c>
      <c r="G57" s="12">
        <v>27.535033416748</v>
      </c>
      <c r="I57" s="5">
        <f t="shared" si="29"/>
        <v>17.631661732991535</v>
      </c>
      <c r="J57" s="5">
        <f>E57-$I$5</f>
        <v>9.863798014322864</v>
      </c>
      <c r="K57" s="5">
        <f>F57-$I$5</f>
        <v>9.678984324137371</v>
      </c>
      <c r="L57" s="5">
        <f>G57-$I$5</f>
        <v>9.903371683756465</v>
      </c>
      <c r="M57" s="2"/>
      <c r="N57" s="5"/>
      <c r="O57" s="3">
        <f t="shared" si="30"/>
        <v>-0.2040825398763797</v>
      </c>
      <c r="P57" s="3">
        <f t="shared" si="30"/>
        <v>-0.38889623006187257</v>
      </c>
      <c r="Q57" s="3">
        <f t="shared" si="30"/>
        <v>-0.16450887044277884</v>
      </c>
      <c r="S57" s="17">
        <f t="shared" si="31"/>
        <v>1.1519535463559123</v>
      </c>
      <c r="T57" s="17">
        <f t="shared" si="32"/>
        <v>1.3093912380128239</v>
      </c>
      <c r="U57" s="17">
        <f t="shared" si="33"/>
        <v>1.1207844699484577</v>
      </c>
      <c r="W57" s="15" t="s">
        <v>9</v>
      </c>
      <c r="X57" s="15">
        <v>1.1519535463559123</v>
      </c>
      <c r="Y57" s="15">
        <v>1.3093912380128239</v>
      </c>
      <c r="Z57" s="15">
        <v>1.1207844699484577</v>
      </c>
      <c r="AA57" s="15">
        <v>1.3700081433252598</v>
      </c>
      <c r="AB57" s="15">
        <v>1.3979646113191484</v>
      </c>
      <c r="AC57" s="15">
        <v>1.236266334695767</v>
      </c>
      <c r="AD57" s="15">
        <v>1.3194768127651433</v>
      </c>
      <c r="AE57" s="15">
        <v>1.1637487575160563</v>
      </c>
      <c r="AF57" s="15">
        <v>1.3272894966503472</v>
      </c>
    </row>
    <row r="58" spans="1:32" ht="15.75">
      <c r="A58" s="1" t="s">
        <v>10</v>
      </c>
      <c r="B58" s="5">
        <v>17.032188415527344</v>
      </c>
      <c r="C58" s="8">
        <v>16.992008209228516</v>
      </c>
      <c r="D58" s="9">
        <v>16.937341690063477</v>
      </c>
      <c r="E58" s="9">
        <v>26.8580818176269</v>
      </c>
      <c r="F58" s="12">
        <v>26.6915677642822</v>
      </c>
      <c r="G58" s="12">
        <v>26.8915179443359</v>
      </c>
      <c r="I58" s="5">
        <f t="shared" si="29"/>
        <v>16.987179438273113</v>
      </c>
      <c r="J58" s="5">
        <f>E58-$I$6</f>
        <v>9.870902379353787</v>
      </c>
      <c r="K58" s="5">
        <f>F58-$I$6</f>
        <v>9.704388326009088</v>
      </c>
      <c r="L58" s="5">
        <f>G58-$I$6</f>
        <v>9.904338506062786</v>
      </c>
      <c r="M58" s="2"/>
      <c r="N58" s="5"/>
      <c r="O58" s="3">
        <f t="shared" si="30"/>
        <v>-0.19697817484545688</v>
      </c>
      <c r="P58" s="3">
        <f t="shared" si="30"/>
        <v>-0.3634922281901556</v>
      </c>
      <c r="Q58" s="3">
        <f t="shared" si="30"/>
        <v>-0.163542048136458</v>
      </c>
      <c r="S58" s="17">
        <f t="shared" si="31"/>
        <v>1.1462948443979788</v>
      </c>
      <c r="T58" s="17">
        <f t="shared" si="32"/>
        <v>1.2865363575000637</v>
      </c>
      <c r="U58" s="17">
        <f t="shared" si="33"/>
        <v>1.1200336276780158</v>
      </c>
      <c r="W58" s="15" t="s">
        <v>10</v>
      </c>
      <c r="X58" s="15">
        <v>1.1462948443979788</v>
      </c>
      <c r="Y58" s="15">
        <v>1.2865363575000637</v>
      </c>
      <c r="Z58" s="15">
        <v>1.1200336276780158</v>
      </c>
      <c r="AA58" s="15">
        <v>1.2686160397155493</v>
      </c>
      <c r="AB58" s="15">
        <v>1.1029073443224726</v>
      </c>
      <c r="AC58" s="15">
        <v>1.0981689079634211</v>
      </c>
      <c r="AD58" s="15">
        <v>1.3171101325445984</v>
      </c>
      <c r="AE58" s="15">
        <v>1.1539109611902023</v>
      </c>
      <c r="AF58" s="15">
        <v>1.205688271140691</v>
      </c>
    </row>
    <row r="59" spans="1:32" ht="15.75">
      <c r="A59" s="1" t="s">
        <v>11</v>
      </c>
      <c r="B59" s="5">
        <v>17.30712890625</v>
      </c>
      <c r="C59" s="8">
        <v>17.341548919677734</v>
      </c>
      <c r="D59" s="9">
        <v>17.1686954498291</v>
      </c>
      <c r="E59" s="12">
        <v>26.6135401153564</v>
      </c>
      <c r="F59" s="12">
        <v>26.5219627380371</v>
      </c>
      <c r="G59" s="12">
        <v>26.5972351074218</v>
      </c>
      <c r="I59" s="5">
        <f t="shared" si="29"/>
        <v>17.272457758585613</v>
      </c>
      <c r="J59" s="5">
        <f>E59-$I$7</f>
        <v>9.341082356770787</v>
      </c>
      <c r="K59" s="5">
        <f>F59-$I$7</f>
        <v>9.249504979451487</v>
      </c>
      <c r="L59" s="5">
        <f>G59-$I$7</f>
        <v>9.324777348836186</v>
      </c>
      <c r="M59" s="2"/>
      <c r="N59" s="5"/>
      <c r="O59" s="3">
        <f t="shared" si="30"/>
        <v>-0.7267981974284563</v>
      </c>
      <c r="P59" s="3">
        <f t="shared" si="30"/>
        <v>-0.8183755747477566</v>
      </c>
      <c r="Q59" s="3">
        <f t="shared" si="30"/>
        <v>-0.7431032053630577</v>
      </c>
      <c r="S59" s="17">
        <f t="shared" si="31"/>
        <v>1.6549621217112649</v>
      </c>
      <c r="T59" s="17">
        <f t="shared" si="32"/>
        <v>1.7634193245094878</v>
      </c>
      <c r="U59" s="17">
        <f t="shared" si="33"/>
        <v>1.6737722169010876</v>
      </c>
      <c r="W59" s="15" t="s">
        <v>11</v>
      </c>
      <c r="X59" s="15">
        <v>1.6549621217112649</v>
      </c>
      <c r="Y59" s="15">
        <v>1.7634193245094878</v>
      </c>
      <c r="Z59" s="15">
        <v>1.6737722169010876</v>
      </c>
      <c r="AA59" s="15">
        <v>1.4722550773351106</v>
      </c>
      <c r="AB59" s="15">
        <v>1.5264495422314235</v>
      </c>
      <c r="AC59" s="15">
        <v>1.6148333298253073</v>
      </c>
      <c r="AD59" s="15">
        <v>1.4561151313851133</v>
      </c>
      <c r="AE59" s="15">
        <v>1.6126267538372512</v>
      </c>
      <c r="AF59" s="15">
        <v>1.363850847024354</v>
      </c>
    </row>
    <row r="60" spans="1:32" ht="15.75">
      <c r="A60" s="1" t="s">
        <v>12</v>
      </c>
      <c r="B60" s="5">
        <v>17.09247589111328</v>
      </c>
      <c r="C60" s="8">
        <v>17.06485939025879</v>
      </c>
      <c r="D60" s="9">
        <v>16.998626708984375</v>
      </c>
      <c r="E60" s="12">
        <v>25.1319843292236</v>
      </c>
      <c r="F60" s="12">
        <v>25.1159791564941</v>
      </c>
      <c r="G60" s="12">
        <v>25.0621242523193</v>
      </c>
      <c r="I60" s="5">
        <f t="shared" si="29"/>
        <v>17.051987330118816</v>
      </c>
      <c r="J60" s="5">
        <f>E60-$I$8</f>
        <v>8.079996999104782</v>
      </c>
      <c r="K60" s="5">
        <f>F60-$I$8</f>
        <v>8.063991826375283</v>
      </c>
      <c r="L60" s="5">
        <f>G60-$I$8</f>
        <v>8.010136922200484</v>
      </c>
      <c r="M60" s="2"/>
      <c r="N60" s="5"/>
      <c r="O60" s="3">
        <f t="shared" si="30"/>
        <v>-1.9878835550944611</v>
      </c>
      <c r="P60" s="3">
        <f t="shared" si="30"/>
        <v>-2.003888727823961</v>
      </c>
      <c r="Q60" s="3">
        <f t="shared" si="30"/>
        <v>-2.0577436319987594</v>
      </c>
      <c r="S60" s="17">
        <f t="shared" si="31"/>
        <v>3.9665467563275865</v>
      </c>
      <c r="T60" s="17">
        <f t="shared" si="32"/>
        <v>4.010796386990369</v>
      </c>
      <c r="U60" s="17">
        <f t="shared" si="33"/>
        <v>4.163346495173523</v>
      </c>
      <c r="W60" s="15" t="s">
        <v>12</v>
      </c>
      <c r="X60" s="15">
        <v>3.9665467563275865</v>
      </c>
      <c r="Y60" s="15">
        <v>4.010796386990369</v>
      </c>
      <c r="Z60" s="15">
        <v>4.163346495173523</v>
      </c>
      <c r="AA60" s="15">
        <v>3.749349315819265</v>
      </c>
      <c r="AB60" s="15">
        <v>4.013329621916208</v>
      </c>
      <c r="AC60" s="15">
        <v>3.9552572067723957</v>
      </c>
      <c r="AD60" s="15">
        <v>3.6159078461268157</v>
      </c>
      <c r="AE60" s="15">
        <v>3.5101869064467244</v>
      </c>
      <c r="AF60" s="15">
        <v>3.829316196077043</v>
      </c>
    </row>
    <row r="61" spans="5:17" ht="15.75">
      <c r="E61" s="13"/>
      <c r="F61" s="13"/>
      <c r="G61" s="13"/>
      <c r="I61" s="2"/>
      <c r="J61" s="2"/>
      <c r="K61" s="2"/>
      <c r="L61" s="2"/>
      <c r="M61" s="2"/>
      <c r="N61" s="2"/>
      <c r="O61" s="3"/>
      <c r="P61" s="3"/>
      <c r="Q61" s="3"/>
    </row>
    <row r="62" spans="1:17" ht="15.75">
      <c r="A62" s="10" t="s">
        <v>14</v>
      </c>
      <c r="B62" s="20" t="s">
        <v>3</v>
      </c>
      <c r="C62" s="20"/>
      <c r="D62" s="20"/>
      <c r="E62" s="21" t="s">
        <v>5</v>
      </c>
      <c r="F62" s="21"/>
      <c r="G62" s="21"/>
      <c r="I62" s="2"/>
      <c r="J62" s="2"/>
      <c r="K62" s="2"/>
      <c r="L62" s="2"/>
      <c r="M62" s="2"/>
      <c r="N62" s="2"/>
      <c r="O62" s="3"/>
      <c r="P62" s="3"/>
      <c r="Q62" s="3"/>
    </row>
    <row r="63" spans="1:26" ht="15.75">
      <c r="A63" s="1" t="s">
        <v>7</v>
      </c>
      <c r="B63" s="5">
        <v>18.061206817626953</v>
      </c>
      <c r="C63" s="5">
        <v>18.000600814819336</v>
      </c>
      <c r="D63" s="8">
        <v>18.04383659362793</v>
      </c>
      <c r="E63" s="9">
        <v>25.5137996673584</v>
      </c>
      <c r="F63" s="9">
        <v>25.3682918548584</v>
      </c>
      <c r="G63" s="12">
        <v>25.478553771972656</v>
      </c>
      <c r="I63" s="5">
        <f aca="true" t="shared" si="34" ref="I63:I68">AVERAGE(B63:D63)</f>
        <v>18.03521474202474</v>
      </c>
      <c r="J63" s="5">
        <f>E63-$I$11</f>
        <v>7.47858492533366</v>
      </c>
      <c r="K63" s="5">
        <f>F63-$I$11</f>
        <v>7.33307711283366</v>
      </c>
      <c r="L63" s="5">
        <f>G63-$I$11</f>
        <v>7.443339029947918</v>
      </c>
      <c r="M63" s="2"/>
      <c r="N63" s="5">
        <f>AVERAGE(J63:L63)</f>
        <v>7.418333689371746</v>
      </c>
      <c r="O63" s="3">
        <f aca="true" t="shared" si="35" ref="O63:Q68">J63-$N$63</f>
        <v>0.06025123596191406</v>
      </c>
      <c r="P63" s="3">
        <f t="shared" si="35"/>
        <v>-0.08525657653808594</v>
      </c>
      <c r="Q63" s="3">
        <f t="shared" si="35"/>
        <v>0.025005340576171875</v>
      </c>
      <c r="S63" s="17">
        <f aca="true" t="shared" si="36" ref="S63:S68">POWER(2,-O63)</f>
        <v>0.9590970842598474</v>
      </c>
      <c r="T63" s="17">
        <f aca="true" t="shared" si="37" ref="T63:T68">POWER(2,-P63)</f>
        <v>1.0608763964772154</v>
      </c>
      <c r="U63" s="17">
        <f aca="true" t="shared" si="38" ref="U63:U68">POWER(2,-Q63)</f>
        <v>0.9828169603414687</v>
      </c>
      <c r="X63" s="2">
        <v>30</v>
      </c>
      <c r="Y63" s="2">
        <v>60</v>
      </c>
      <c r="Z63" s="2">
        <v>70</v>
      </c>
    </row>
    <row r="64" spans="1:26" ht="15.75">
      <c r="A64" s="1" t="s">
        <v>8</v>
      </c>
      <c r="B64" s="5">
        <v>16.658601760864258</v>
      </c>
      <c r="C64" s="5">
        <v>16.537080764770508</v>
      </c>
      <c r="D64" s="8">
        <v>16.614328384399414</v>
      </c>
      <c r="E64" s="9">
        <v>23.616092681884766</v>
      </c>
      <c r="F64" s="9">
        <v>23.672901153564453</v>
      </c>
      <c r="G64" s="12">
        <v>23.488622970581</v>
      </c>
      <c r="I64" s="5">
        <f t="shared" si="34"/>
        <v>16.603336970011394</v>
      </c>
      <c r="J64" s="5">
        <f>E64-$I$12</f>
        <v>7.012755711873371</v>
      </c>
      <c r="K64" s="5">
        <f>F64-$I$12</f>
        <v>7.069564183553059</v>
      </c>
      <c r="L64" s="5">
        <f>G64-$I$12</f>
        <v>6.885286000569607</v>
      </c>
      <c r="M64" s="2"/>
      <c r="N64" s="5"/>
      <c r="O64" s="3">
        <f t="shared" si="35"/>
        <v>-0.40557797749837476</v>
      </c>
      <c r="P64" s="3">
        <f t="shared" si="35"/>
        <v>-0.34876950581868726</v>
      </c>
      <c r="Q64" s="3">
        <f t="shared" si="35"/>
        <v>-0.5330476888021387</v>
      </c>
      <c r="S64" s="17">
        <f t="shared" si="36"/>
        <v>1.324619477765579</v>
      </c>
      <c r="T64" s="17">
        <f t="shared" si="37"/>
        <v>1.2734740007264405</v>
      </c>
      <c r="U64" s="17">
        <f t="shared" si="38"/>
        <v>1.4469827156127717</v>
      </c>
      <c r="W64" s="1" t="s">
        <v>1</v>
      </c>
      <c r="X64" s="2">
        <v>1</v>
      </c>
      <c r="Y64" s="2">
        <v>1.212</v>
      </c>
      <c r="Z64" s="2">
        <v>1.267</v>
      </c>
    </row>
    <row r="65" spans="1:26" ht="15.75">
      <c r="A65" s="1" t="s">
        <v>9</v>
      </c>
      <c r="B65" s="5">
        <v>16.871286392211914</v>
      </c>
      <c r="C65" s="5">
        <v>16.77005386352539</v>
      </c>
      <c r="D65" s="8">
        <v>16.765291213989258</v>
      </c>
      <c r="E65" s="9">
        <v>23.7663597106933</v>
      </c>
      <c r="F65" s="9">
        <v>23.7372163391113</v>
      </c>
      <c r="G65" s="12">
        <v>23.914554595947266</v>
      </c>
      <c r="I65" s="5">
        <f t="shared" si="34"/>
        <v>16.802210489908855</v>
      </c>
      <c r="J65" s="5">
        <f>E65-$I$13</f>
        <v>6.964149220784446</v>
      </c>
      <c r="K65" s="5">
        <f>F65-$I$13</f>
        <v>6.935005849202444</v>
      </c>
      <c r="L65" s="5">
        <f>G65-$I$13</f>
        <v>7.11234410603841</v>
      </c>
      <c r="M65" s="2"/>
      <c r="N65" s="5"/>
      <c r="O65" s="3">
        <f t="shared" si="35"/>
        <v>-0.4541844685873002</v>
      </c>
      <c r="P65" s="3">
        <f t="shared" si="35"/>
        <v>-0.4833278401693022</v>
      </c>
      <c r="Q65" s="3">
        <f t="shared" si="35"/>
        <v>-0.3059895833333357</v>
      </c>
      <c r="S65" s="17">
        <f t="shared" si="36"/>
        <v>1.3700081433252598</v>
      </c>
      <c r="T65" s="17">
        <f t="shared" si="37"/>
        <v>1.3979646113191484</v>
      </c>
      <c r="U65" s="17">
        <f t="shared" si="38"/>
        <v>1.236266334695767</v>
      </c>
      <c r="W65" s="1" t="s">
        <v>2</v>
      </c>
      <c r="X65" s="2">
        <v>1.19</v>
      </c>
      <c r="Y65" s="2">
        <v>1.569</v>
      </c>
      <c r="Z65" s="2">
        <v>3.869</v>
      </c>
    </row>
    <row r="66" spans="1:26" ht="15.75">
      <c r="A66" s="1" t="s">
        <v>10</v>
      </c>
      <c r="B66" s="5">
        <v>16.147127151489258</v>
      </c>
      <c r="C66" s="5">
        <v>16.06743812561035</v>
      </c>
      <c r="D66" s="8">
        <v>16.120271682739258</v>
      </c>
      <c r="E66" s="9">
        <v>23.1866905212402</v>
      </c>
      <c r="F66" s="12">
        <v>23.3886344146728</v>
      </c>
      <c r="G66" s="12">
        <v>23.3948460388183</v>
      </c>
      <c r="I66" s="5">
        <f t="shared" si="34"/>
        <v>16.11161231994629</v>
      </c>
      <c r="J66" s="5">
        <f>E66-$I$14</f>
        <v>7.075078201293913</v>
      </c>
      <c r="K66" s="5">
        <f>F66-$I$14</f>
        <v>7.277022094726512</v>
      </c>
      <c r="L66" s="5">
        <f>G66-$I$14</f>
        <v>7.283233718872012</v>
      </c>
      <c r="M66" s="2"/>
      <c r="N66" s="5"/>
      <c r="O66" s="3">
        <f t="shared" si="35"/>
        <v>-0.34325548807783335</v>
      </c>
      <c r="P66" s="3">
        <f t="shared" si="35"/>
        <v>-0.14131159464523435</v>
      </c>
      <c r="Q66" s="3">
        <f t="shared" si="35"/>
        <v>-0.1350999704997342</v>
      </c>
      <c r="S66" s="17">
        <f t="shared" si="36"/>
        <v>1.2686160397155493</v>
      </c>
      <c r="T66" s="17">
        <f t="shared" si="37"/>
        <v>1.1029073443224726</v>
      </c>
      <c r="U66" s="17">
        <f t="shared" si="38"/>
        <v>1.0981689079634211</v>
      </c>
      <c r="W66" s="1"/>
      <c r="X66" s="7">
        <v>0.05154696927609077</v>
      </c>
      <c r="Y66" s="7">
        <v>0.11611436613689771</v>
      </c>
      <c r="Z66" s="7">
        <v>0.1013434453805763</v>
      </c>
    </row>
    <row r="67" spans="1:26" ht="15.75">
      <c r="A67" s="1" t="s">
        <v>11</v>
      </c>
      <c r="B67" s="5">
        <v>16.39337158203125</v>
      </c>
      <c r="C67" s="5">
        <v>16.424560546875</v>
      </c>
      <c r="D67" s="5">
        <v>16.294769287109375</v>
      </c>
      <c r="E67" s="12">
        <v>23.2312065124511</v>
      </c>
      <c r="F67" s="12">
        <v>23.1790542602539</v>
      </c>
      <c r="G67" s="12">
        <v>23.0978488922119</v>
      </c>
      <c r="I67" s="5">
        <f t="shared" si="34"/>
        <v>16.370900472005207</v>
      </c>
      <c r="J67" s="5">
        <f>E67-$I$15</f>
        <v>6.8603060404458915</v>
      </c>
      <c r="K67" s="5">
        <f>F67-$I$15</f>
        <v>6.808153788248692</v>
      </c>
      <c r="L67" s="5">
        <f>G67-$I$15</f>
        <v>6.726948420206693</v>
      </c>
      <c r="M67" s="2"/>
      <c r="N67" s="5"/>
      <c r="O67" s="3">
        <f t="shared" si="35"/>
        <v>-0.5580276489258544</v>
      </c>
      <c r="P67" s="3">
        <f t="shared" si="35"/>
        <v>-0.610179901123054</v>
      </c>
      <c r="Q67" s="3">
        <f t="shared" si="35"/>
        <v>-0.6913852691650533</v>
      </c>
      <c r="S67" s="17">
        <f t="shared" si="36"/>
        <v>1.4722550773351106</v>
      </c>
      <c r="T67" s="17">
        <f t="shared" si="37"/>
        <v>1.5264495422314235</v>
      </c>
      <c r="U67" s="17">
        <f t="shared" si="38"/>
        <v>1.6148333298253073</v>
      </c>
      <c r="W67" s="4"/>
      <c r="X67" s="7">
        <v>0.08367794623215981</v>
      </c>
      <c r="Y67" s="7">
        <v>0.12556654663964376</v>
      </c>
      <c r="Z67" s="7">
        <v>0.21012525052247477</v>
      </c>
    </row>
    <row r="68" spans="1:26" ht="15.75">
      <c r="A68" s="1" t="s">
        <v>12</v>
      </c>
      <c r="B68" s="5">
        <v>16.147737503051758</v>
      </c>
      <c r="C68" s="5">
        <v>16.103857040405273</v>
      </c>
      <c r="D68" s="5">
        <v>15.97789192199707</v>
      </c>
      <c r="E68" s="12">
        <v>21.5881889343261</v>
      </c>
      <c r="F68" s="12">
        <v>21.4900295257568</v>
      </c>
      <c r="G68" s="12">
        <v>21.5110576629638</v>
      </c>
      <c r="I68" s="5">
        <f t="shared" si="34"/>
        <v>16.0764954884847</v>
      </c>
      <c r="J68" s="3">
        <f>E68-$I$16</f>
        <v>5.511693445841402</v>
      </c>
      <c r="K68" s="3">
        <f>F68-$I$16</f>
        <v>5.4135340372721</v>
      </c>
      <c r="L68" s="3">
        <f>G68-$I$16</f>
        <v>5.434562174479101</v>
      </c>
      <c r="M68" s="2"/>
      <c r="N68" s="5"/>
      <c r="O68" s="3">
        <f t="shared" si="35"/>
        <v>-1.9066402435303438</v>
      </c>
      <c r="P68" s="3">
        <f t="shared" si="35"/>
        <v>-2.0047996520996456</v>
      </c>
      <c r="Q68" s="3">
        <f t="shared" si="35"/>
        <v>-1.983771514892645</v>
      </c>
      <c r="S68" s="17">
        <f t="shared" si="36"/>
        <v>3.749349315819265</v>
      </c>
      <c r="T68" s="17">
        <f t="shared" si="37"/>
        <v>4.013329621916208</v>
      </c>
      <c r="U68" s="17">
        <f t="shared" si="38"/>
        <v>3.9552572067723957</v>
      </c>
      <c r="X68" s="2" t="s">
        <v>25</v>
      </c>
      <c r="Y68" s="2" t="s">
        <v>23</v>
      </c>
      <c r="Z68" s="2" t="s">
        <v>23</v>
      </c>
    </row>
    <row r="69" spans="5:26" ht="15.75">
      <c r="E69" s="13"/>
      <c r="F69" s="13"/>
      <c r="G69" s="13"/>
      <c r="I69" s="2"/>
      <c r="J69" s="2"/>
      <c r="K69" s="2"/>
      <c r="L69" s="2"/>
      <c r="M69" s="2"/>
      <c r="N69" s="2"/>
      <c r="O69" s="3"/>
      <c r="P69" s="3"/>
      <c r="Q69" s="3"/>
      <c r="X69" s="2" t="s">
        <v>23</v>
      </c>
      <c r="Y69" s="2" t="s">
        <v>22</v>
      </c>
      <c r="Z69" s="2" t="s">
        <v>0</v>
      </c>
    </row>
    <row r="70" spans="5:17" ht="15.75">
      <c r="E70" s="13"/>
      <c r="F70" s="13"/>
      <c r="G70" s="13"/>
      <c r="I70" s="2"/>
      <c r="J70" s="2"/>
      <c r="K70" s="2"/>
      <c r="L70" s="2"/>
      <c r="M70" s="2"/>
      <c r="N70" s="2"/>
      <c r="O70" s="3"/>
      <c r="P70" s="3"/>
      <c r="Q70" s="3"/>
    </row>
    <row r="71" spans="1:17" ht="15.75">
      <c r="A71" s="10" t="s">
        <v>15</v>
      </c>
      <c r="B71" s="20" t="s">
        <v>3</v>
      </c>
      <c r="C71" s="20"/>
      <c r="D71" s="20"/>
      <c r="E71" s="21" t="s">
        <v>5</v>
      </c>
      <c r="F71" s="21"/>
      <c r="G71" s="21"/>
      <c r="I71" s="2"/>
      <c r="J71" s="2"/>
      <c r="K71" s="2"/>
      <c r="L71" s="2"/>
      <c r="M71" s="2"/>
      <c r="N71" s="2"/>
      <c r="O71" s="3"/>
      <c r="P71" s="3"/>
      <c r="Q71" s="3"/>
    </row>
    <row r="72" spans="1:21" ht="15.75">
      <c r="A72" s="1" t="s">
        <v>7</v>
      </c>
      <c r="B72" s="5">
        <v>17.85213279724121</v>
      </c>
      <c r="C72" s="5">
        <v>17.806447982788086</v>
      </c>
      <c r="D72" s="8">
        <v>17.761112213134766</v>
      </c>
      <c r="E72" s="8">
        <v>25.2423152923584</v>
      </c>
      <c r="F72" s="9">
        <v>25.231773376464844</v>
      </c>
      <c r="G72" s="12">
        <v>25.3918754577636</v>
      </c>
      <c r="I72" s="5">
        <f aca="true" t="shared" si="39" ref="I72:I77">AVERAGE(B72:D72)</f>
        <v>17.806564331054688</v>
      </c>
      <c r="J72" s="5">
        <f>E72-$I$20</f>
        <v>7.435750961303711</v>
      </c>
      <c r="K72" s="5">
        <f>F72-$I$20</f>
        <v>7.425209045410156</v>
      </c>
      <c r="L72" s="5">
        <f>G72-$I$20</f>
        <v>7.585311126708913</v>
      </c>
      <c r="M72" s="2"/>
      <c r="N72" s="5">
        <f>AVERAGE(J72:L72)</f>
        <v>7.482090377807594</v>
      </c>
      <c r="O72" s="3">
        <f aca="true" t="shared" si="40" ref="O72:Q77">J72-$N$72</f>
        <v>-0.046339416503882624</v>
      </c>
      <c r="P72" s="3">
        <f t="shared" si="40"/>
        <v>-0.05688133239743731</v>
      </c>
      <c r="Q72" s="3">
        <f t="shared" si="40"/>
        <v>0.10322074890131905</v>
      </c>
      <c r="S72" s="17">
        <f aca="true" t="shared" si="41" ref="S72:S77">POWER(2,-O72)</f>
        <v>1.0326414519104148</v>
      </c>
      <c r="T72" s="17">
        <f aca="true" t="shared" si="42" ref="T72:T77">POWER(2,-P72)</f>
        <v>1.040214701064227</v>
      </c>
      <c r="U72" s="17">
        <f aca="true" t="shared" si="43" ref="U72:U77">POWER(2,-Q72)</f>
        <v>0.930952362534245</v>
      </c>
    </row>
    <row r="73" spans="1:21" ht="15.75">
      <c r="A73" s="1" t="s">
        <v>8</v>
      </c>
      <c r="B73" s="5">
        <v>17.32080841064453</v>
      </c>
      <c r="C73" s="5">
        <v>17.20880889892578</v>
      </c>
      <c r="D73" s="8">
        <v>17.16893196105957</v>
      </c>
      <c r="E73" s="9">
        <v>24.6000534057617</v>
      </c>
      <c r="F73" s="9">
        <v>24.5324195861816</v>
      </c>
      <c r="G73" s="12">
        <v>24.489952468872</v>
      </c>
      <c r="I73" s="5">
        <f t="shared" si="39"/>
        <v>17.23284975687663</v>
      </c>
      <c r="J73" s="5">
        <f>E73-$I$21</f>
        <v>7.36720364888507</v>
      </c>
      <c r="K73" s="5">
        <f>F73-$I$21</f>
        <v>7.299569829304971</v>
      </c>
      <c r="L73" s="5">
        <f>G73-$I$21</f>
        <v>7.257102711995373</v>
      </c>
      <c r="M73" s="2"/>
      <c r="N73" s="5"/>
      <c r="O73" s="3">
        <f t="shared" si="40"/>
        <v>-0.1148867289225235</v>
      </c>
      <c r="P73" s="3">
        <f t="shared" si="40"/>
        <v>-0.18252054850262223</v>
      </c>
      <c r="Q73" s="3">
        <f t="shared" si="40"/>
        <v>-0.22498766581222096</v>
      </c>
      <c r="S73" s="17">
        <f t="shared" si="41"/>
        <v>1.0828900206722176</v>
      </c>
      <c r="T73" s="17">
        <f t="shared" si="42"/>
        <v>1.1348648893064155</v>
      </c>
      <c r="U73" s="17">
        <f t="shared" si="43"/>
        <v>1.1687672562510043</v>
      </c>
    </row>
    <row r="74" spans="1:21" ht="15.75">
      <c r="A74" s="1" t="s">
        <v>9</v>
      </c>
      <c r="B74" s="5">
        <v>17.71498680114746</v>
      </c>
      <c r="C74" s="5">
        <v>17.618574142456055</v>
      </c>
      <c r="D74" s="8">
        <v>17.639299392700195</v>
      </c>
      <c r="E74" s="9">
        <v>24.7397444915771</v>
      </c>
      <c r="F74" s="9">
        <v>24.9209308624267</v>
      </c>
      <c r="G74" s="12">
        <v>24.7312274169921</v>
      </c>
      <c r="I74" s="5">
        <f t="shared" si="39"/>
        <v>17.657620112101238</v>
      </c>
      <c r="J74" s="5">
        <f>E74-$I$22</f>
        <v>7.082124379475861</v>
      </c>
      <c r="K74" s="5">
        <f>F74-$I$22</f>
        <v>7.263310750325463</v>
      </c>
      <c r="L74" s="5">
        <f>G74-$I$22</f>
        <v>7.07360730489086</v>
      </c>
      <c r="M74" s="2"/>
      <c r="N74" s="5"/>
      <c r="O74" s="3">
        <f t="shared" si="40"/>
        <v>-0.39996599833173274</v>
      </c>
      <c r="P74" s="3">
        <f t="shared" si="40"/>
        <v>-0.21877962748213076</v>
      </c>
      <c r="Q74" s="3">
        <f t="shared" si="40"/>
        <v>-0.40848307291673347</v>
      </c>
      <c r="S74" s="17">
        <f t="shared" si="41"/>
        <v>1.3194768127651433</v>
      </c>
      <c r="T74" s="17">
        <f t="shared" si="42"/>
        <v>1.1637487575160563</v>
      </c>
      <c r="U74" s="17">
        <f t="shared" si="43"/>
        <v>1.3272894966503472</v>
      </c>
    </row>
    <row r="75" spans="1:21" ht="15.75">
      <c r="A75" s="1" t="s">
        <v>10</v>
      </c>
      <c r="B75" s="5">
        <v>17.072418212890625</v>
      </c>
      <c r="C75" s="5">
        <v>16.97500228881836</v>
      </c>
      <c r="D75" s="8">
        <v>16.94817352294922</v>
      </c>
      <c r="E75" s="9">
        <v>24.0832457351684</v>
      </c>
      <c r="F75" s="9">
        <v>24.2740898132324</v>
      </c>
      <c r="G75" s="12">
        <v>24.2107647705078</v>
      </c>
      <c r="I75" s="5">
        <f t="shared" si="39"/>
        <v>16.998531341552734</v>
      </c>
      <c r="J75" s="5">
        <f>E75-$I$23</f>
        <v>7.084714393615666</v>
      </c>
      <c r="K75" s="5">
        <f>F75-$I$23</f>
        <v>7.275558471679666</v>
      </c>
      <c r="L75" s="5">
        <f>G75-$I$23</f>
        <v>7.2122334289550665</v>
      </c>
      <c r="M75" s="2"/>
      <c r="N75" s="5"/>
      <c r="O75" s="3">
        <f t="shared" si="40"/>
        <v>-0.3973759841919273</v>
      </c>
      <c r="P75" s="3">
        <f t="shared" si="40"/>
        <v>-0.20653190612792738</v>
      </c>
      <c r="Q75" s="3">
        <f t="shared" si="40"/>
        <v>-0.2698569488525271</v>
      </c>
      <c r="S75" s="17">
        <f t="shared" si="41"/>
        <v>1.3171101325445984</v>
      </c>
      <c r="T75" s="17">
        <f t="shared" si="42"/>
        <v>1.1539109611902023</v>
      </c>
      <c r="U75" s="17">
        <f t="shared" si="43"/>
        <v>1.205688271140691</v>
      </c>
    </row>
    <row r="76" spans="1:21" ht="15.75">
      <c r="A76" s="1" t="s">
        <v>11</v>
      </c>
      <c r="B76" s="5">
        <v>17.352964401245117</v>
      </c>
      <c r="C76" s="5">
        <v>17.362655639648438</v>
      </c>
      <c r="D76" s="5">
        <v>17.21356201171875</v>
      </c>
      <c r="E76" s="9">
        <v>24.2496932983398</v>
      </c>
      <c r="F76" s="12">
        <v>24.1024051666259</v>
      </c>
      <c r="G76" s="12">
        <v>24.3441318511962</v>
      </c>
      <c r="I76" s="5">
        <f t="shared" si="39"/>
        <v>17.30972735087077</v>
      </c>
      <c r="J76" s="5">
        <f>E76-$I$24</f>
        <v>6.93996594746903</v>
      </c>
      <c r="K76" s="5">
        <f>F76-$I$24</f>
        <v>6.79267781575513</v>
      </c>
      <c r="L76" s="5">
        <f>G76-$I$24</f>
        <v>7.034404500325429</v>
      </c>
      <c r="M76" s="2"/>
      <c r="N76" s="5"/>
      <c r="O76" s="3">
        <f t="shared" si="40"/>
        <v>-0.5421244303385633</v>
      </c>
      <c r="P76" s="3">
        <f t="shared" si="40"/>
        <v>-0.6894125620524632</v>
      </c>
      <c r="Q76" s="3">
        <f t="shared" si="40"/>
        <v>-0.44768587748216415</v>
      </c>
      <c r="S76" s="17">
        <f t="shared" si="41"/>
        <v>1.4561151313851133</v>
      </c>
      <c r="T76" s="17">
        <f t="shared" si="42"/>
        <v>1.6126267538372512</v>
      </c>
      <c r="U76" s="17">
        <f t="shared" si="43"/>
        <v>1.363850847024354</v>
      </c>
    </row>
    <row r="77" spans="1:21" ht="15.75">
      <c r="A77" s="1" t="s">
        <v>12</v>
      </c>
      <c r="B77" s="5">
        <v>17.121627807617188</v>
      </c>
      <c r="C77" s="5">
        <v>17.03173828125</v>
      </c>
      <c r="D77" s="5">
        <v>16.95775604248047</v>
      </c>
      <c r="E77" s="12">
        <v>22.6647731781005</v>
      </c>
      <c r="F77" s="12">
        <v>22.7075832366943</v>
      </c>
      <c r="G77" s="12">
        <v>22.5820442962646</v>
      </c>
      <c r="I77" s="5">
        <f t="shared" si="39"/>
        <v>17.03704071044922</v>
      </c>
      <c r="J77" s="5">
        <f>E77-$I$25</f>
        <v>5.627732467651281</v>
      </c>
      <c r="K77" s="5">
        <f>F77-$I$25</f>
        <v>5.670542526245082</v>
      </c>
      <c r="L77" s="5">
        <f>G77-$I$25</f>
        <v>5.54500358581538</v>
      </c>
      <c r="M77" s="2"/>
      <c r="N77" s="5"/>
      <c r="O77" s="3">
        <f t="shared" si="40"/>
        <v>-1.8543579101563124</v>
      </c>
      <c r="P77" s="3">
        <f t="shared" si="40"/>
        <v>-1.8115478515625112</v>
      </c>
      <c r="Q77" s="3">
        <f t="shared" si="40"/>
        <v>-1.937086791992214</v>
      </c>
      <c r="S77" s="17">
        <f t="shared" si="41"/>
        <v>3.6159078461268157</v>
      </c>
      <c r="T77" s="17">
        <f t="shared" si="42"/>
        <v>3.5101869064467244</v>
      </c>
      <c r="U77" s="17">
        <f t="shared" si="43"/>
        <v>3.829316196077043</v>
      </c>
    </row>
    <row r="80" spans="1:25" ht="15.75">
      <c r="A80" s="10" t="s">
        <v>13</v>
      </c>
      <c r="B80" s="20" t="s">
        <v>3</v>
      </c>
      <c r="C80" s="20"/>
      <c r="D80" s="20"/>
      <c r="E80" s="21" t="s">
        <v>21</v>
      </c>
      <c r="F80" s="21"/>
      <c r="G80" s="21"/>
      <c r="I80" s="2" t="s">
        <v>17</v>
      </c>
      <c r="J80" s="22" t="s">
        <v>18</v>
      </c>
      <c r="K80" s="22"/>
      <c r="L80" s="22"/>
      <c r="M80" s="2"/>
      <c r="N80" s="2" t="s">
        <v>16</v>
      </c>
      <c r="O80" s="20" t="s">
        <v>19</v>
      </c>
      <c r="P80" s="20"/>
      <c r="Q80" s="20"/>
      <c r="W80" s="21" t="s">
        <v>6</v>
      </c>
      <c r="X80" s="21"/>
      <c r="Y80" s="21"/>
    </row>
    <row r="81" spans="1:32" ht="15.75">
      <c r="A81" s="1" t="s">
        <v>7</v>
      </c>
      <c r="B81" s="5">
        <v>17.7968974304199</v>
      </c>
      <c r="C81" s="5">
        <v>17.739246368408203</v>
      </c>
      <c r="D81" s="5">
        <v>17.7128302764892</v>
      </c>
      <c r="E81" s="12">
        <v>24.03288459777832</v>
      </c>
      <c r="F81" s="12">
        <v>24.00252342224121</v>
      </c>
      <c r="G81" s="12">
        <v>24.172090530395508</v>
      </c>
      <c r="I81" s="5">
        <f aca="true" t="shared" si="44" ref="I81:I86">AVERAGE(B81:D81)</f>
        <v>17.74965802510577</v>
      </c>
      <c r="J81" s="5">
        <f>E81-$I$3</f>
        <v>6.28322657267255</v>
      </c>
      <c r="K81" s="5">
        <f>F81-$I$3</f>
        <v>6.252865397135441</v>
      </c>
      <c r="L81" s="5">
        <f>G81-$I$3</f>
        <v>6.422432505289738</v>
      </c>
      <c r="M81" s="2"/>
      <c r="N81" s="5">
        <f>AVERAGE(J81:L81)</f>
        <v>6.31950815836591</v>
      </c>
      <c r="O81" s="3">
        <f aca="true" t="shared" si="45" ref="O81:Q86">J81-$N$81</f>
        <v>-0.036281585693359375</v>
      </c>
      <c r="P81" s="3">
        <f t="shared" si="45"/>
        <v>-0.06664276123046875</v>
      </c>
      <c r="Q81" s="3">
        <f t="shared" si="45"/>
        <v>0.10292434692382812</v>
      </c>
      <c r="S81" s="17">
        <f aca="true" t="shared" si="46" ref="S81:S86">POWER(2,-O81)</f>
        <v>1.0254673694160803</v>
      </c>
      <c r="T81" s="17">
        <f aca="true" t="shared" si="47" ref="T81:T86">POWER(2,-P81)</f>
        <v>1.0472767693157612</v>
      </c>
      <c r="U81" s="17">
        <f aca="true" t="shared" si="48" ref="U81:U86">POWER(2,-Q81)</f>
        <v>0.9311436465276668</v>
      </c>
      <c r="W81" s="15" t="s">
        <v>7</v>
      </c>
      <c r="X81" s="15">
        <v>1.0254673694160803</v>
      </c>
      <c r="Y81" s="15">
        <v>1.0472767693157612</v>
      </c>
      <c r="Z81" s="15">
        <v>0.9311436465276668</v>
      </c>
      <c r="AA81" s="15">
        <v>0.9264688508699718</v>
      </c>
      <c r="AB81" s="15">
        <v>1.0115951884365204</v>
      </c>
      <c r="AC81" s="15">
        <v>1.0669950942709023</v>
      </c>
      <c r="AD81" s="15">
        <v>0.942029684325185</v>
      </c>
      <c r="AE81" s="15">
        <v>0.9554315656451696</v>
      </c>
      <c r="AF81" s="15">
        <v>1.1110556864944212</v>
      </c>
    </row>
    <row r="82" spans="1:32" ht="15.75">
      <c r="A82" s="1" t="s">
        <v>8</v>
      </c>
      <c r="B82" s="5">
        <v>17.187698364257812</v>
      </c>
      <c r="C82" s="5">
        <v>17.126903533935547</v>
      </c>
      <c r="D82" s="5">
        <v>17.098478317260742</v>
      </c>
      <c r="E82" s="12">
        <v>23.19710922241211</v>
      </c>
      <c r="F82" s="12">
        <v>23.26646614074707</v>
      </c>
      <c r="G82" s="12">
        <v>23.0820300292968</v>
      </c>
      <c r="I82" s="5">
        <f t="shared" si="44"/>
        <v>17.137693405151367</v>
      </c>
      <c r="J82" s="5">
        <f>E82-$I$4</f>
        <v>6.059415817260742</v>
      </c>
      <c r="K82" s="5">
        <f>F82-$I$4</f>
        <v>6.128772735595703</v>
      </c>
      <c r="L82" s="5">
        <f>G82-$I$4</f>
        <v>5.944336624145432</v>
      </c>
      <c r="M82" s="2"/>
      <c r="N82" s="5"/>
      <c r="O82" s="3">
        <f t="shared" si="45"/>
        <v>-0.26009234110516743</v>
      </c>
      <c r="P82" s="3">
        <f t="shared" si="45"/>
        <v>-0.1907354227702065</v>
      </c>
      <c r="Q82" s="3">
        <f t="shared" si="45"/>
        <v>-0.37517153422047755</v>
      </c>
      <c r="S82" s="17">
        <f t="shared" si="46"/>
        <v>1.197555352865938</v>
      </c>
      <c r="T82" s="17">
        <f t="shared" si="47"/>
        <v>1.1413453755074963</v>
      </c>
      <c r="U82" s="17">
        <f t="shared" si="48"/>
        <v>1.2969937560455749</v>
      </c>
      <c r="W82" s="15" t="s">
        <v>8</v>
      </c>
      <c r="X82" s="15">
        <v>1.197555352865938</v>
      </c>
      <c r="Y82" s="15">
        <v>1.1413453755074963</v>
      </c>
      <c r="Z82" s="15">
        <v>1.2969937560455749</v>
      </c>
      <c r="AA82" s="15">
        <v>1.0472408632426746</v>
      </c>
      <c r="AB82" s="15">
        <v>1.1309310392984417</v>
      </c>
      <c r="AC82" s="15">
        <v>1.2808929086852867</v>
      </c>
      <c r="AD82" s="15">
        <v>1.0848974438105703</v>
      </c>
      <c r="AE82" s="15">
        <v>1.1973497161252293</v>
      </c>
      <c r="AF82" s="15">
        <v>1.2681142302721344</v>
      </c>
    </row>
    <row r="83" spans="1:32" ht="15.75">
      <c r="A83" s="1" t="s">
        <v>9</v>
      </c>
      <c r="B83" s="5">
        <v>17.68442153930664</v>
      </c>
      <c r="C83" s="8">
        <v>17.60593032836914</v>
      </c>
      <c r="D83" s="9">
        <v>17.604633331298828</v>
      </c>
      <c r="E83" s="12">
        <v>23.7619235992431</v>
      </c>
      <c r="F83" s="12">
        <v>23.89828109741211</v>
      </c>
      <c r="G83" s="12">
        <v>23.7766063690185</v>
      </c>
      <c r="I83" s="5">
        <f t="shared" si="44"/>
        <v>17.631661732991535</v>
      </c>
      <c r="J83" s="5">
        <f>E83-$I$5</f>
        <v>6.1302618662515656</v>
      </c>
      <c r="K83" s="5">
        <f>F83-$I$5</f>
        <v>6.266619364420574</v>
      </c>
      <c r="L83" s="5">
        <f>G83-$I$5</f>
        <v>6.144944636026963</v>
      </c>
      <c r="M83" s="2"/>
      <c r="N83" s="5"/>
      <c r="O83" s="3">
        <f t="shared" si="45"/>
        <v>-0.18924629211434407</v>
      </c>
      <c r="P83" s="3">
        <f t="shared" si="45"/>
        <v>-0.05288879394533552</v>
      </c>
      <c r="Q83" s="3">
        <f t="shared" si="45"/>
        <v>-0.17456352233894634</v>
      </c>
      <c r="S83" s="17">
        <f t="shared" si="46"/>
        <v>1.1401679017639088</v>
      </c>
      <c r="T83" s="17">
        <f t="shared" si="47"/>
        <v>1.0373399730746193</v>
      </c>
      <c r="U83" s="17">
        <f t="shared" si="48"/>
        <v>1.1286228958977371</v>
      </c>
      <c r="W83" s="15" t="s">
        <v>9</v>
      </c>
      <c r="X83" s="15">
        <v>1.1401679017639088</v>
      </c>
      <c r="Y83" s="15">
        <v>1.0373399730746193</v>
      </c>
      <c r="Z83" s="15">
        <v>1.1286228958977371</v>
      </c>
      <c r="AA83" s="15">
        <v>1.1729475676452557</v>
      </c>
      <c r="AB83" s="15">
        <v>1.1170035443540003</v>
      </c>
      <c r="AC83" s="15">
        <v>1.2966332575175394</v>
      </c>
      <c r="AD83" s="15">
        <v>1.4267818217025032</v>
      </c>
      <c r="AE83" s="15">
        <v>1.3968103500596756</v>
      </c>
      <c r="AF83" s="15">
        <v>1.240473866824451</v>
      </c>
    </row>
    <row r="84" spans="1:32" ht="15.75">
      <c r="A84" s="1" t="s">
        <v>10</v>
      </c>
      <c r="B84" s="5">
        <v>17.032188415527344</v>
      </c>
      <c r="C84" s="8">
        <v>16.992008209228516</v>
      </c>
      <c r="D84" s="9">
        <v>16.937341690063477</v>
      </c>
      <c r="E84" s="12">
        <v>23.5907024383544</v>
      </c>
      <c r="F84" s="12">
        <v>23.6678997039794</v>
      </c>
      <c r="G84" s="12">
        <v>23.5426677703857</v>
      </c>
      <c r="I84" s="5">
        <f t="shared" si="44"/>
        <v>16.987179438273113</v>
      </c>
      <c r="J84" s="5">
        <f>E84-$I$6</f>
        <v>6.603523000081285</v>
      </c>
      <c r="K84" s="5">
        <f>F84-$I$6</f>
        <v>6.680720265706288</v>
      </c>
      <c r="L84" s="5">
        <f>G84-$I$6</f>
        <v>6.5554883321125885</v>
      </c>
      <c r="M84" s="2"/>
      <c r="N84" s="5"/>
      <c r="O84" s="3">
        <f t="shared" si="45"/>
        <v>0.2840148417153756</v>
      </c>
      <c r="P84" s="3">
        <f t="shared" si="45"/>
        <v>0.36121210734037845</v>
      </c>
      <c r="Q84" s="3">
        <f t="shared" si="45"/>
        <v>0.2359801737466789</v>
      </c>
      <c r="S84" s="17">
        <f t="shared" si="46"/>
        <v>0.8213022515673042</v>
      </c>
      <c r="T84" s="17">
        <f t="shared" si="47"/>
        <v>0.7785102248246322</v>
      </c>
      <c r="U84" s="17">
        <f t="shared" si="48"/>
        <v>0.8491079152420271</v>
      </c>
      <c r="W84" s="15" t="s">
        <v>10</v>
      </c>
      <c r="X84" s="15">
        <v>0.8213022515673042</v>
      </c>
      <c r="Y84" s="15">
        <v>0.7785102248246322</v>
      </c>
      <c r="Z84" s="15">
        <v>0.8491079152420271</v>
      </c>
      <c r="AA84" s="15">
        <v>0.730704939650494</v>
      </c>
      <c r="AB84" s="15">
        <v>0.7177199206548407</v>
      </c>
      <c r="AC84" s="15">
        <v>0.6786106613001415</v>
      </c>
      <c r="AD84" s="15">
        <v>0.8435416592925243</v>
      </c>
      <c r="AE84" s="15">
        <v>0.9801937756394309</v>
      </c>
      <c r="AF84" s="15">
        <v>0.8620093974763164</v>
      </c>
    </row>
    <row r="85" spans="1:32" ht="15.75">
      <c r="A85" s="1" t="s">
        <v>11</v>
      </c>
      <c r="B85" s="5">
        <v>17.30712890625</v>
      </c>
      <c r="C85" s="8">
        <v>17.341548919677734</v>
      </c>
      <c r="D85" s="9">
        <v>17.1686954498291</v>
      </c>
      <c r="E85" s="12">
        <v>24.397903442382812</v>
      </c>
      <c r="F85" s="12">
        <v>24.372739791870117</v>
      </c>
      <c r="G85" s="12">
        <v>24.37611198425293</v>
      </c>
      <c r="I85" s="5">
        <f t="shared" si="44"/>
        <v>17.272457758585613</v>
      </c>
      <c r="J85" s="5">
        <f>E85-$I$7</f>
        <v>7.125445683797199</v>
      </c>
      <c r="K85" s="5">
        <f>F85-$I$7</f>
        <v>7.100282033284504</v>
      </c>
      <c r="L85" s="5">
        <f>G85-$I$7</f>
        <v>7.1036542256673165</v>
      </c>
      <c r="M85" s="2"/>
      <c r="N85" s="5"/>
      <c r="O85" s="3">
        <f t="shared" si="45"/>
        <v>0.8059375254312897</v>
      </c>
      <c r="P85" s="3">
        <f t="shared" si="45"/>
        <v>0.7807738749185944</v>
      </c>
      <c r="Q85" s="3">
        <f t="shared" si="45"/>
        <v>0.7841460673014069</v>
      </c>
      <c r="S85" s="17">
        <f t="shared" si="46"/>
        <v>0.5719902555723304</v>
      </c>
      <c r="T85" s="17">
        <f t="shared" si="47"/>
        <v>0.5820544900867528</v>
      </c>
      <c r="U85" s="17">
        <f t="shared" si="48"/>
        <v>0.5806955698025904</v>
      </c>
      <c r="W85" s="15" t="s">
        <v>11</v>
      </c>
      <c r="X85" s="15">
        <v>0.5719902555723304</v>
      </c>
      <c r="Y85" s="15">
        <v>0.5820544900867528</v>
      </c>
      <c r="Z85" s="15">
        <v>0.5806955698025904</v>
      </c>
      <c r="AA85" s="15">
        <v>0.7225416839385732</v>
      </c>
      <c r="AB85" s="15">
        <v>0.6895132264013984</v>
      </c>
      <c r="AC85" s="15">
        <v>0.7739741892671222</v>
      </c>
      <c r="AD85" s="15">
        <v>0.6475567499622076</v>
      </c>
      <c r="AE85" s="15">
        <v>0.7046034024423848</v>
      </c>
      <c r="AF85" s="15">
        <v>0.708339234481722</v>
      </c>
    </row>
    <row r="86" spans="1:32" ht="15.75">
      <c r="A86" s="1" t="s">
        <v>12</v>
      </c>
      <c r="B86" s="5">
        <v>17.09247589111328</v>
      </c>
      <c r="C86" s="8">
        <v>17.06485939025879</v>
      </c>
      <c r="D86" s="9">
        <v>16.998626708984375</v>
      </c>
      <c r="E86" s="12">
        <v>20.6168766021728</v>
      </c>
      <c r="F86" s="12">
        <v>20.7020557403564</v>
      </c>
      <c r="G86" s="12">
        <v>20.6306015014648</v>
      </c>
      <c r="I86" s="5">
        <f t="shared" si="44"/>
        <v>17.051987330118816</v>
      </c>
      <c r="J86" s="5">
        <f>E86-$I$8</f>
        <v>3.564889272053982</v>
      </c>
      <c r="K86" s="5">
        <f>F86-$I$8</f>
        <v>3.6500684102375835</v>
      </c>
      <c r="L86" s="5">
        <f>G86-$I$8</f>
        <v>3.5786141713459827</v>
      </c>
      <c r="M86" s="2"/>
      <c r="N86" s="5"/>
      <c r="O86" s="3">
        <f t="shared" si="45"/>
        <v>-2.7546188863119276</v>
      </c>
      <c r="P86" s="3">
        <f t="shared" si="45"/>
        <v>-2.669439748128326</v>
      </c>
      <c r="Q86" s="3">
        <f t="shared" si="45"/>
        <v>-2.740893987019927</v>
      </c>
      <c r="S86" s="17">
        <f t="shared" si="46"/>
        <v>6.7487433323323</v>
      </c>
      <c r="T86" s="17">
        <f t="shared" si="47"/>
        <v>6.361820859817382</v>
      </c>
      <c r="U86" s="17">
        <f t="shared" si="48"/>
        <v>6.6848444335885215</v>
      </c>
      <c r="W86" s="15" t="s">
        <v>12</v>
      </c>
      <c r="X86" s="15">
        <v>6.7487433323323</v>
      </c>
      <c r="Y86" s="15">
        <v>6.361820859817382</v>
      </c>
      <c r="Z86" s="15">
        <v>6.6848444335885215</v>
      </c>
      <c r="AA86" s="15">
        <v>7.060080340634629</v>
      </c>
      <c r="AB86" s="15">
        <v>7.118640351226153</v>
      </c>
      <c r="AC86" s="15">
        <v>6.963693358976289</v>
      </c>
      <c r="AD86" s="15">
        <v>6.4351640114881965</v>
      </c>
      <c r="AE86" s="15">
        <v>6.433117030070092</v>
      </c>
      <c r="AF86" s="15">
        <v>6.426741402158302</v>
      </c>
    </row>
    <row r="87" spans="5:25" ht="15.75">
      <c r="E87" s="13"/>
      <c r="F87" s="13"/>
      <c r="G87" s="13"/>
      <c r="I87" s="2"/>
      <c r="J87" s="2"/>
      <c r="K87" s="2"/>
      <c r="L87" s="2"/>
      <c r="M87" s="2"/>
      <c r="N87" s="2"/>
      <c r="O87" s="3"/>
      <c r="P87" s="3"/>
      <c r="Q87" s="3"/>
      <c r="W87" s="6"/>
      <c r="X87" s="6"/>
      <c r="Y87" s="6"/>
    </row>
    <row r="88" spans="1:17" ht="15.75">
      <c r="A88" s="10" t="s">
        <v>14</v>
      </c>
      <c r="B88" s="20" t="s">
        <v>3</v>
      </c>
      <c r="C88" s="20"/>
      <c r="D88" s="20"/>
      <c r="E88" s="21" t="s">
        <v>6</v>
      </c>
      <c r="F88" s="21"/>
      <c r="G88" s="21"/>
      <c r="I88" s="2"/>
      <c r="J88" s="2"/>
      <c r="K88" s="2"/>
      <c r="L88" s="2"/>
      <c r="M88" s="2"/>
      <c r="N88" s="2"/>
      <c r="O88" s="3"/>
      <c r="P88" s="3"/>
      <c r="Q88" s="3"/>
    </row>
    <row r="89" spans="1:26" ht="15.75">
      <c r="A89" s="1" t="s">
        <v>7</v>
      </c>
      <c r="B89" s="5">
        <v>18.061206817626953</v>
      </c>
      <c r="C89" s="5">
        <v>18.000600814819336</v>
      </c>
      <c r="D89" s="8">
        <v>18.04383659362793</v>
      </c>
      <c r="E89" s="12">
        <v>26.292818069458</v>
      </c>
      <c r="F89" s="12">
        <v>26.166000366210938</v>
      </c>
      <c r="G89" s="12">
        <v>26.089078903198242</v>
      </c>
      <c r="I89" s="5">
        <f aca="true" t="shared" si="49" ref="I89:I94">AVERAGE(B89:D89)</f>
        <v>18.03521474202474</v>
      </c>
      <c r="J89" s="5">
        <f>E89-$I$11</f>
        <v>8.257603327433262</v>
      </c>
      <c r="K89" s="5">
        <f>F89-$I$11</f>
        <v>8.130785624186199</v>
      </c>
      <c r="L89" s="5">
        <f>G89-$I$11</f>
        <v>8.053864161173504</v>
      </c>
      <c r="M89" s="2"/>
      <c r="N89" s="5">
        <f>AVERAGE(J89:L89)</f>
        <v>8.147417704264322</v>
      </c>
      <c r="O89" s="3">
        <f aca="true" t="shared" si="50" ref="O89:Q94">J89-$N$89</f>
        <v>0.11018562316893998</v>
      </c>
      <c r="P89" s="3">
        <f t="shared" si="50"/>
        <v>-0.016632080078123224</v>
      </c>
      <c r="Q89" s="3">
        <f t="shared" si="50"/>
        <v>-0.09355354309081854</v>
      </c>
      <c r="S89" s="17">
        <f aca="true" t="shared" si="51" ref="S89:S94">POWER(2,-O89)</f>
        <v>0.9264688508699718</v>
      </c>
      <c r="T89" s="17">
        <f aca="true" t="shared" si="52" ref="T89:T94">POWER(2,-P89)</f>
        <v>1.0115951884365204</v>
      </c>
      <c r="U89" s="17">
        <f aca="true" t="shared" si="53" ref="U89:U94">POWER(2,-Q89)</f>
        <v>1.0669950942709023</v>
      </c>
      <c r="X89" s="2">
        <v>30</v>
      </c>
      <c r="Y89" s="2">
        <v>60</v>
      </c>
      <c r="Z89" s="2">
        <v>70</v>
      </c>
    </row>
    <row r="90" spans="1:26" ht="15.75">
      <c r="A90" s="1" t="s">
        <v>8</v>
      </c>
      <c r="B90" s="5">
        <v>16.658601760864258</v>
      </c>
      <c r="C90" s="5">
        <v>16.537080764770508</v>
      </c>
      <c r="D90" s="8">
        <v>16.614328384399414</v>
      </c>
      <c r="E90" s="12">
        <v>24.6841613769531</v>
      </c>
      <c r="F90" s="12">
        <v>24.5732437133789</v>
      </c>
      <c r="G90" s="12">
        <v>24.393604812622</v>
      </c>
      <c r="I90" s="5">
        <f t="shared" si="49"/>
        <v>16.603336970011394</v>
      </c>
      <c r="J90" s="5">
        <f>E90-$I$12</f>
        <v>8.080824406941705</v>
      </c>
      <c r="K90" s="5">
        <f>F90-$I$12</f>
        <v>7.969906743367506</v>
      </c>
      <c r="L90" s="5">
        <f>G90-$I$12</f>
        <v>7.790267842610607</v>
      </c>
      <c r="M90" s="2"/>
      <c r="N90" s="5"/>
      <c r="O90" s="3">
        <f t="shared" si="50"/>
        <v>-0.06659329732261732</v>
      </c>
      <c r="P90" s="3">
        <f t="shared" si="50"/>
        <v>-0.17751096089681617</v>
      </c>
      <c r="Q90" s="3">
        <f t="shared" si="50"/>
        <v>-0.3571498616537152</v>
      </c>
      <c r="S90" s="17">
        <f t="shared" si="51"/>
        <v>1.0472408632426746</v>
      </c>
      <c r="T90" s="17">
        <f t="shared" si="52"/>
        <v>1.1309310392984417</v>
      </c>
      <c r="U90" s="17">
        <f t="shared" si="53"/>
        <v>1.2808929086852867</v>
      </c>
      <c r="W90" s="1" t="s">
        <v>1</v>
      </c>
      <c r="X90" s="2">
        <v>1.003</v>
      </c>
      <c r="Y90" s="2">
        <v>1.183</v>
      </c>
      <c r="Z90" s="2">
        <v>1.219</v>
      </c>
    </row>
    <row r="91" spans="1:26" ht="15.75">
      <c r="A91" s="1" t="s">
        <v>9</v>
      </c>
      <c r="B91" s="5">
        <v>16.871286392211914</v>
      </c>
      <c r="C91" s="5">
        <v>16.77005386352539</v>
      </c>
      <c r="D91" s="8">
        <v>16.765291213989258</v>
      </c>
      <c r="E91" s="12">
        <v>24.7194896697998</v>
      </c>
      <c r="F91" s="12">
        <v>24.7899944305419</v>
      </c>
      <c r="G91" s="12">
        <v>24.5748577117919</v>
      </c>
      <c r="I91" s="5">
        <f t="shared" si="49"/>
        <v>16.802210489908855</v>
      </c>
      <c r="J91" s="5">
        <f>E91-$I$13</f>
        <v>7.917279179890944</v>
      </c>
      <c r="K91" s="5">
        <f>F91-$I$13</f>
        <v>7.987783940633044</v>
      </c>
      <c r="L91" s="5">
        <f>G91-$I$13</f>
        <v>7.7726472218830445</v>
      </c>
      <c r="M91" s="2"/>
      <c r="N91" s="5"/>
      <c r="O91" s="3">
        <f t="shared" si="50"/>
        <v>-0.23013852437337867</v>
      </c>
      <c r="P91" s="3">
        <f t="shared" si="50"/>
        <v>-0.15963376363127857</v>
      </c>
      <c r="Q91" s="3">
        <f t="shared" si="50"/>
        <v>-0.37477048238127786</v>
      </c>
      <c r="S91" s="17">
        <f t="shared" si="51"/>
        <v>1.1729475676452557</v>
      </c>
      <c r="T91" s="17">
        <f t="shared" si="52"/>
        <v>1.1170035443540003</v>
      </c>
      <c r="U91" s="17">
        <f t="shared" si="53"/>
        <v>1.2966332575175394</v>
      </c>
      <c r="W91" s="1" t="s">
        <v>2</v>
      </c>
      <c r="X91" s="2">
        <v>0.807</v>
      </c>
      <c r="Y91" s="2">
        <v>0.663</v>
      </c>
      <c r="Z91" s="2">
        <v>6.692</v>
      </c>
    </row>
    <row r="92" spans="1:26" ht="15.75">
      <c r="A92" s="1" t="s">
        <v>10</v>
      </c>
      <c r="B92" s="5">
        <v>16.147127151489258</v>
      </c>
      <c r="C92" s="5">
        <v>16.06743812561035</v>
      </c>
      <c r="D92" s="8">
        <v>16.120271682739258</v>
      </c>
      <c r="E92" s="12">
        <v>24.7116691589355</v>
      </c>
      <c r="F92" s="12">
        <v>24.7375371551513</v>
      </c>
      <c r="G92" s="12">
        <v>24.8183740234375</v>
      </c>
      <c r="I92" s="5">
        <f t="shared" si="49"/>
        <v>16.11161231994629</v>
      </c>
      <c r="J92" s="5">
        <f>E92-$I$14</f>
        <v>8.600056838989211</v>
      </c>
      <c r="K92" s="5">
        <f>F92-$I$14</f>
        <v>8.625924835205012</v>
      </c>
      <c r="L92" s="5">
        <f>G92-$I$14</f>
        <v>8.70676170349121</v>
      </c>
      <c r="M92" s="2"/>
      <c r="N92" s="5"/>
      <c r="O92" s="3">
        <f t="shared" si="50"/>
        <v>0.4526391347248886</v>
      </c>
      <c r="P92" s="3">
        <f t="shared" si="50"/>
        <v>0.47850713094068986</v>
      </c>
      <c r="Q92" s="3">
        <f t="shared" si="50"/>
        <v>0.559343999226888</v>
      </c>
      <c r="S92" s="17">
        <f t="shared" si="51"/>
        <v>0.730704939650494</v>
      </c>
      <c r="T92" s="17">
        <f t="shared" si="52"/>
        <v>0.7177199206548407</v>
      </c>
      <c r="U92" s="17">
        <f t="shared" si="53"/>
        <v>0.6786106613001415</v>
      </c>
      <c r="W92" s="1"/>
      <c r="X92" s="7">
        <v>0.06642747846509883</v>
      </c>
      <c r="Y92" s="7">
        <v>0.08855819318612933</v>
      </c>
      <c r="Z92" s="7">
        <v>0.13283560389791585</v>
      </c>
    </row>
    <row r="93" spans="1:26" ht="15.75">
      <c r="A93" s="1" t="s">
        <v>11</v>
      </c>
      <c r="B93" s="5">
        <v>16.39337158203125</v>
      </c>
      <c r="C93" s="5">
        <v>16.424560546875</v>
      </c>
      <c r="D93" s="5">
        <v>16.294769287109375</v>
      </c>
      <c r="E93" s="12">
        <v>24.9871654510498</v>
      </c>
      <c r="F93" s="12">
        <v>25.0546680450439</v>
      </c>
      <c r="G93" s="12">
        <v>24.8879608154296</v>
      </c>
      <c r="I93" s="5">
        <f t="shared" si="49"/>
        <v>16.370900472005207</v>
      </c>
      <c r="J93" s="5">
        <f>E93-$I$15</f>
        <v>8.616264979044594</v>
      </c>
      <c r="K93" s="5">
        <f>F93-$I$15</f>
        <v>8.683767573038693</v>
      </c>
      <c r="L93" s="5">
        <f>G93-$I$15</f>
        <v>8.517060343424394</v>
      </c>
      <c r="M93" s="2"/>
      <c r="N93" s="5"/>
      <c r="O93" s="3">
        <f t="shared" si="50"/>
        <v>0.46884727478027166</v>
      </c>
      <c r="P93" s="3">
        <f t="shared" si="50"/>
        <v>0.5363498687743711</v>
      </c>
      <c r="Q93" s="3">
        <f t="shared" si="50"/>
        <v>0.36964263916007134</v>
      </c>
      <c r="S93" s="17">
        <f t="shared" si="51"/>
        <v>0.7225416839385732</v>
      </c>
      <c r="T93" s="17">
        <f t="shared" si="52"/>
        <v>0.6895132264013984</v>
      </c>
      <c r="U93" s="17">
        <f t="shared" si="53"/>
        <v>0.7739741892671222</v>
      </c>
      <c r="W93" s="4"/>
      <c r="X93" s="7">
        <v>0.09180292229909937</v>
      </c>
      <c r="Y93" s="7">
        <v>0.07260747511540341</v>
      </c>
      <c r="Z93" s="7">
        <v>0.2972701449783232</v>
      </c>
    </row>
    <row r="94" spans="1:26" ht="15.75">
      <c r="A94" s="1" t="s">
        <v>12</v>
      </c>
      <c r="B94" s="5">
        <v>16.147737503051758</v>
      </c>
      <c r="C94" s="5">
        <v>16.103857040405273</v>
      </c>
      <c r="D94" s="5">
        <v>15.97789192199707</v>
      </c>
      <c r="E94" s="5">
        <v>21.4042285919189</v>
      </c>
      <c r="F94" s="5">
        <v>21.3923114776611</v>
      </c>
      <c r="G94" s="5">
        <v>21.4240605163574</v>
      </c>
      <c r="I94" s="5">
        <f t="shared" si="49"/>
        <v>16.0764954884847</v>
      </c>
      <c r="J94" s="3">
        <f>E94-$I$16</f>
        <v>5.327733103434202</v>
      </c>
      <c r="K94" s="3">
        <f>F94-$I$16</f>
        <v>5.3158159891764</v>
      </c>
      <c r="L94" s="3">
        <f>G94-$I$16</f>
        <v>5.347565027872701</v>
      </c>
      <c r="M94" s="2"/>
      <c r="N94" s="5"/>
      <c r="O94" s="3">
        <f t="shared" si="50"/>
        <v>-2.8196846008301204</v>
      </c>
      <c r="P94" s="3">
        <f t="shared" si="50"/>
        <v>-2.8316017150879222</v>
      </c>
      <c r="Q94" s="3">
        <f t="shared" si="50"/>
        <v>-2.7998526763916214</v>
      </c>
      <c r="S94" s="17">
        <f t="shared" si="51"/>
        <v>7.060080340634629</v>
      </c>
      <c r="T94" s="17">
        <f t="shared" si="52"/>
        <v>7.118640351226153</v>
      </c>
      <c r="U94" s="17">
        <f t="shared" si="53"/>
        <v>6.963693358976289</v>
      </c>
      <c r="X94" s="2" t="s">
        <v>23</v>
      </c>
      <c r="Y94" s="2" t="s">
        <v>22</v>
      </c>
      <c r="Z94" s="2" t="s">
        <v>22</v>
      </c>
    </row>
    <row r="95" spans="5:26" ht="15.75">
      <c r="E95" s="13"/>
      <c r="F95" s="13"/>
      <c r="G95" s="13"/>
      <c r="I95" s="2"/>
      <c r="J95" s="2"/>
      <c r="K95" s="2"/>
      <c r="L95" s="2"/>
      <c r="M95" s="2"/>
      <c r="N95" s="2"/>
      <c r="O95" s="3"/>
      <c r="P95" s="3"/>
      <c r="Q95" s="3"/>
      <c r="X95" s="2" t="s">
        <v>25</v>
      </c>
      <c r="Y95" s="2" t="s">
        <v>26</v>
      </c>
      <c r="Z95" s="2" t="s">
        <v>0</v>
      </c>
    </row>
    <row r="96" spans="5:17" ht="15.75">
      <c r="E96" s="13"/>
      <c r="F96" s="13"/>
      <c r="G96" s="13"/>
      <c r="I96" s="2"/>
      <c r="J96" s="2"/>
      <c r="K96" s="2"/>
      <c r="L96" s="2"/>
      <c r="M96" s="2"/>
      <c r="N96" s="2"/>
      <c r="O96" s="3"/>
      <c r="P96" s="3"/>
      <c r="Q96" s="3"/>
    </row>
    <row r="97" spans="1:17" ht="15.75">
      <c r="A97" s="10" t="s">
        <v>15</v>
      </c>
      <c r="B97" s="20" t="s">
        <v>3</v>
      </c>
      <c r="C97" s="20"/>
      <c r="D97" s="20"/>
      <c r="E97" s="21" t="s">
        <v>6</v>
      </c>
      <c r="F97" s="21"/>
      <c r="G97" s="21"/>
      <c r="I97" s="2"/>
      <c r="J97" s="2"/>
      <c r="K97" s="2"/>
      <c r="L97" s="2"/>
      <c r="M97" s="2"/>
      <c r="N97" s="2"/>
      <c r="O97" s="3"/>
      <c r="P97" s="3"/>
      <c r="Q97" s="3"/>
    </row>
    <row r="98" spans="1:21" ht="15.75">
      <c r="A98" s="1" t="s">
        <v>7</v>
      </c>
      <c r="B98" s="5">
        <v>17.85213279724121</v>
      </c>
      <c r="C98" s="5">
        <v>17.806447982788086</v>
      </c>
      <c r="D98" s="8">
        <v>17.761112213134766</v>
      </c>
      <c r="E98" s="12">
        <v>25.235309600830078</v>
      </c>
      <c r="F98" s="12">
        <v>25.214929580688477</v>
      </c>
      <c r="G98" s="12">
        <v>24.997222900390625</v>
      </c>
      <c r="I98" s="5">
        <f aca="true" t="shared" si="54" ref="I98:I103">AVERAGE(B98:D98)</f>
        <v>17.806564331054688</v>
      </c>
      <c r="J98" s="5">
        <f>E98-$I$20</f>
        <v>7.428745269775391</v>
      </c>
      <c r="K98" s="5">
        <f>F98-$I$20</f>
        <v>7.408365249633789</v>
      </c>
      <c r="L98" s="5">
        <f>G98-$I$20</f>
        <v>7.1906585693359375</v>
      </c>
      <c r="M98" s="2"/>
      <c r="N98" s="5">
        <f>AVERAGE(J98:L98)</f>
        <v>7.342589696248372</v>
      </c>
      <c r="O98" s="3">
        <f aca="true" t="shared" si="55" ref="O98:Q103">J98-$N$98</f>
        <v>0.08615557352701853</v>
      </c>
      <c r="P98" s="3">
        <f t="shared" si="55"/>
        <v>0.06577555338541696</v>
      </c>
      <c r="Q98" s="3">
        <f t="shared" si="55"/>
        <v>-0.1519311269124346</v>
      </c>
      <c r="S98" s="17">
        <f aca="true" t="shared" si="56" ref="S98:S103">POWER(2,-O98)</f>
        <v>0.942029684325185</v>
      </c>
      <c r="T98" s="17">
        <f aca="true" t="shared" si="57" ref="T98:T103">POWER(2,-P98)</f>
        <v>0.9554315656451696</v>
      </c>
      <c r="U98" s="17">
        <f aca="true" t="shared" si="58" ref="U98:U103">POWER(2,-Q98)</f>
        <v>1.1110556864944212</v>
      </c>
    </row>
    <row r="99" spans="1:21" ht="15.75">
      <c r="A99" s="1" t="s">
        <v>8</v>
      </c>
      <c r="B99" s="5">
        <v>17.32080841064453</v>
      </c>
      <c r="C99" s="5">
        <v>17.20880889892578</v>
      </c>
      <c r="D99" s="8">
        <v>17.16893196105957</v>
      </c>
      <c r="E99" s="12">
        <v>24.457880783081</v>
      </c>
      <c r="F99" s="12">
        <v>24.3155948638916</v>
      </c>
      <c r="G99" s="12">
        <v>24.2327547454833</v>
      </c>
      <c r="I99" s="5">
        <f t="shared" si="54"/>
        <v>17.23284975687663</v>
      </c>
      <c r="J99" s="5">
        <f>E99-$I$21</f>
        <v>7.22503102620437</v>
      </c>
      <c r="K99" s="5">
        <f>F99-$I$21</f>
        <v>7.082745107014972</v>
      </c>
      <c r="L99" s="5">
        <f>G99-$I$21</f>
        <v>6.999904988606673</v>
      </c>
      <c r="M99" s="2"/>
      <c r="N99" s="5"/>
      <c r="O99" s="3">
        <f t="shared" si="55"/>
        <v>-0.11755867004400233</v>
      </c>
      <c r="P99" s="3">
        <f t="shared" si="55"/>
        <v>-0.25984458923340004</v>
      </c>
      <c r="Q99" s="3">
        <f t="shared" si="55"/>
        <v>-0.3426847076416992</v>
      </c>
      <c r="S99" s="17">
        <f t="shared" si="56"/>
        <v>1.0848974438105703</v>
      </c>
      <c r="T99" s="17">
        <f t="shared" si="57"/>
        <v>1.1973497161252293</v>
      </c>
      <c r="U99" s="17">
        <f t="shared" si="58"/>
        <v>1.2681142302721344</v>
      </c>
    </row>
    <row r="100" spans="1:21" ht="15.75">
      <c r="A100" s="1" t="s">
        <v>9</v>
      </c>
      <c r="B100" s="5">
        <v>17.71498680114746</v>
      </c>
      <c r="C100" s="5">
        <v>17.618574142456055</v>
      </c>
      <c r="D100" s="8">
        <v>17.639299392700195</v>
      </c>
      <c r="E100" s="12">
        <v>24.4874450683593</v>
      </c>
      <c r="F100" s="12">
        <v>24.5180736541748</v>
      </c>
      <c r="G100" s="12">
        <v>24.6893184661865</v>
      </c>
      <c r="I100" s="5">
        <f t="shared" si="54"/>
        <v>17.657620112101238</v>
      </c>
      <c r="J100" s="5">
        <f>E100-$I$22</f>
        <v>6.8298249562580615</v>
      </c>
      <c r="K100" s="5">
        <f>F100-$I$22</f>
        <v>6.860453542073561</v>
      </c>
      <c r="L100" s="5">
        <f>G100-$I$22</f>
        <v>7.031698354085261</v>
      </c>
      <c r="M100" s="2"/>
      <c r="N100" s="5"/>
      <c r="O100" s="3">
        <f t="shared" si="55"/>
        <v>-0.5127647399903106</v>
      </c>
      <c r="P100" s="3">
        <f t="shared" si="55"/>
        <v>-0.48213615417481126</v>
      </c>
      <c r="Q100" s="3">
        <f t="shared" si="55"/>
        <v>-0.310891342163111</v>
      </c>
      <c r="S100" s="17">
        <f t="shared" si="56"/>
        <v>1.4267818217025032</v>
      </c>
      <c r="T100" s="17">
        <f t="shared" si="57"/>
        <v>1.3968103500596756</v>
      </c>
      <c r="U100" s="17">
        <f t="shared" si="58"/>
        <v>1.240473866824451</v>
      </c>
    </row>
    <row r="101" spans="1:21" ht="15.75">
      <c r="A101" s="1" t="s">
        <v>10</v>
      </c>
      <c r="B101" s="5">
        <v>17.072418212890625</v>
      </c>
      <c r="C101" s="5">
        <v>16.97500228881836</v>
      </c>
      <c r="D101" s="8">
        <v>16.94817352294922</v>
      </c>
      <c r="E101" s="12">
        <v>24.5865898132324</v>
      </c>
      <c r="F101" s="12">
        <v>24.3699821472167</v>
      </c>
      <c r="G101" s="12">
        <v>24.5553455352783</v>
      </c>
      <c r="I101" s="5">
        <f t="shared" si="54"/>
        <v>16.998531341552734</v>
      </c>
      <c r="J101" s="5">
        <f>E101-$I$23</f>
        <v>7.588058471679666</v>
      </c>
      <c r="K101" s="5">
        <f>F101-$I$23</f>
        <v>7.371450805663965</v>
      </c>
      <c r="L101" s="5">
        <f>G101-$I$23</f>
        <v>7.556814193725565</v>
      </c>
      <c r="M101" s="2"/>
      <c r="N101" s="5"/>
      <c r="O101" s="3">
        <f t="shared" si="55"/>
        <v>0.24546877543129408</v>
      </c>
      <c r="P101" s="3">
        <f t="shared" si="55"/>
        <v>0.028861109415593056</v>
      </c>
      <c r="Q101" s="3">
        <f t="shared" si="55"/>
        <v>0.21422449747719252</v>
      </c>
      <c r="S101" s="17">
        <f t="shared" si="56"/>
        <v>0.8435416592925243</v>
      </c>
      <c r="T101" s="17">
        <f t="shared" si="57"/>
        <v>0.9801937756394309</v>
      </c>
      <c r="U101" s="17">
        <f t="shared" si="58"/>
        <v>0.8620093974763164</v>
      </c>
    </row>
    <row r="102" spans="1:21" ht="15.75">
      <c r="A102" s="1" t="s">
        <v>11</v>
      </c>
      <c r="B102" s="5">
        <v>17.352964401245117</v>
      </c>
      <c r="C102" s="5">
        <v>17.362655639648438</v>
      </c>
      <c r="D102" s="5">
        <v>17.21356201171875</v>
      </c>
      <c r="E102" s="12">
        <v>25.2792385101318</v>
      </c>
      <c r="F102" s="12">
        <v>25.1574337005615</v>
      </c>
      <c r="G102" s="12">
        <v>25.1498046875</v>
      </c>
      <c r="I102" s="5">
        <f t="shared" si="54"/>
        <v>17.30972735087077</v>
      </c>
      <c r="J102" s="5">
        <f>E102-$I$24</f>
        <v>7.969511159261032</v>
      </c>
      <c r="K102" s="5">
        <f>F102-$I$24</f>
        <v>7.847706349690732</v>
      </c>
      <c r="L102" s="5">
        <f>G102-$I$24</f>
        <v>7.840077336629232</v>
      </c>
      <c r="M102" s="2"/>
      <c r="N102" s="5"/>
      <c r="O102" s="3">
        <f t="shared" si="55"/>
        <v>0.6269214630126596</v>
      </c>
      <c r="P102" s="3">
        <f t="shared" si="55"/>
        <v>0.5051166534423599</v>
      </c>
      <c r="Q102" s="3">
        <f t="shared" si="55"/>
        <v>0.4974876403808599</v>
      </c>
      <c r="S102" s="17">
        <f t="shared" si="56"/>
        <v>0.6475567499622076</v>
      </c>
      <c r="T102" s="17">
        <f t="shared" si="57"/>
        <v>0.7046034024423848</v>
      </c>
      <c r="U102" s="17">
        <f t="shared" si="58"/>
        <v>0.708339234481722</v>
      </c>
    </row>
    <row r="103" spans="1:21" ht="15.75">
      <c r="A103" s="1" t="s">
        <v>12</v>
      </c>
      <c r="B103" s="5">
        <v>17.121627807617188</v>
      </c>
      <c r="C103" s="5">
        <v>17.03173828125</v>
      </c>
      <c r="D103" s="5">
        <v>16.95775604248047</v>
      </c>
      <c r="E103" s="12">
        <v>21.6936534881591</v>
      </c>
      <c r="F103" s="12">
        <v>21.6941124725341</v>
      </c>
      <c r="G103" s="12">
        <v>21.6955429840087</v>
      </c>
      <c r="I103" s="5">
        <f t="shared" si="54"/>
        <v>17.03704071044922</v>
      </c>
      <c r="J103" s="5">
        <f>E103-$I$25</f>
        <v>4.656612777709881</v>
      </c>
      <c r="K103" s="5">
        <f>F103-$I$25</f>
        <v>4.6570717620848825</v>
      </c>
      <c r="L103" s="5">
        <f>G103-$I$25</f>
        <v>4.658502273559481</v>
      </c>
      <c r="M103" s="2"/>
      <c r="N103" s="5"/>
      <c r="O103" s="3">
        <f t="shared" si="55"/>
        <v>-2.6859769185384907</v>
      </c>
      <c r="P103" s="3">
        <f t="shared" si="55"/>
        <v>-2.6855179341634896</v>
      </c>
      <c r="Q103" s="3">
        <f t="shared" si="55"/>
        <v>-2.684087422688891</v>
      </c>
      <c r="S103" s="17">
        <f t="shared" si="56"/>
        <v>6.4351640114881965</v>
      </c>
      <c r="T103" s="17">
        <f t="shared" si="57"/>
        <v>6.433117030070092</v>
      </c>
      <c r="U103" s="17">
        <f t="shared" si="58"/>
        <v>6.426741402158302</v>
      </c>
    </row>
  </sheetData>
  <sheetProtection/>
  <mergeCells count="36">
    <mergeCell ref="J2:L2"/>
    <mergeCell ref="O2:Q2"/>
    <mergeCell ref="B28:D28"/>
    <mergeCell ref="E28:G28"/>
    <mergeCell ref="J28:L28"/>
    <mergeCell ref="O28:Q28"/>
    <mergeCell ref="B2:D2"/>
    <mergeCell ref="E2:G2"/>
    <mergeCell ref="B10:D10"/>
    <mergeCell ref="E10:G10"/>
    <mergeCell ref="B36:D36"/>
    <mergeCell ref="E36:G36"/>
    <mergeCell ref="B45:D45"/>
    <mergeCell ref="E45:G45"/>
    <mergeCell ref="B19:D19"/>
    <mergeCell ref="E19:G19"/>
    <mergeCell ref="B54:D54"/>
    <mergeCell ref="E54:G54"/>
    <mergeCell ref="B88:D88"/>
    <mergeCell ref="E88:G88"/>
    <mergeCell ref="J54:L54"/>
    <mergeCell ref="O54:Q54"/>
    <mergeCell ref="B62:D62"/>
    <mergeCell ref="E62:G62"/>
    <mergeCell ref="B71:D71"/>
    <mergeCell ref="E71:G71"/>
    <mergeCell ref="B97:D97"/>
    <mergeCell ref="E97:G97"/>
    <mergeCell ref="W2:Y2"/>
    <mergeCell ref="W28:Y28"/>
    <mergeCell ref="W54:Y54"/>
    <mergeCell ref="W80:Y80"/>
    <mergeCell ref="B80:D80"/>
    <mergeCell ref="E80:G80"/>
    <mergeCell ref="J80:L80"/>
    <mergeCell ref="O80:Q80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2022-08-26T01:49:05Z</dcterms:modified>
  <cp:category/>
  <cp:version/>
  <cp:contentType/>
  <cp:contentStatus/>
</cp:coreProperties>
</file>