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论文撰写\2021\淫羊藿苷元脑组织代谢组学\新投稿\生化\"/>
    </mc:Choice>
  </mc:AlternateContent>
  <xr:revisionPtr revIDLastSave="0" documentId="13_ncr:1_{B5D2A504-CDFA-49F7-904E-678CE30C43B5}" xr6:coauthVersionLast="47" xr6:coauthVersionMax="47" xr10:uidLastSave="{00000000-0000-0000-0000-000000000000}"/>
  <bookViews>
    <workbookView xWindow="2955" yWindow="2625" windowWidth="10260" windowHeight="14010" activeTab="3" xr2:uid="{00000000-000D-0000-FFFF-FFFF00000000}"/>
  </bookViews>
  <sheets>
    <sheet name="SOD" sheetId="1" r:id="rId1"/>
    <sheet name="MDA" sheetId="2" r:id="rId2"/>
    <sheet name="GSH-Px" sheetId="3" r:id="rId3"/>
    <sheet name="CA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4" l="1"/>
  <c r="C15" i="4"/>
  <c r="D14" i="4"/>
  <c r="C14" i="4"/>
  <c r="B14" i="4"/>
  <c r="D13" i="4"/>
  <c r="C13" i="4"/>
  <c r="B13" i="4"/>
  <c r="D15" i="3"/>
  <c r="C15" i="3"/>
  <c r="D14" i="3"/>
  <c r="C14" i="3"/>
  <c r="B14" i="3"/>
  <c r="D13" i="3"/>
  <c r="C13" i="3"/>
  <c r="B13" i="3"/>
  <c r="D15" i="2"/>
  <c r="C15" i="2"/>
  <c r="D14" i="2"/>
  <c r="C14" i="2"/>
  <c r="B14" i="2"/>
  <c r="D13" i="2"/>
  <c r="C13" i="2"/>
  <c r="B13" i="2"/>
  <c r="D15" i="1"/>
  <c r="C15" i="1"/>
  <c r="C13" i="1"/>
  <c r="D13" i="1"/>
  <c r="C14" i="1"/>
  <c r="D14" i="1"/>
  <c r="B14" i="1"/>
  <c r="B13" i="1"/>
</calcChain>
</file>

<file path=xl/sharedStrings.xml><?xml version="1.0" encoding="utf-8"?>
<sst xmlns="http://schemas.openxmlformats.org/spreadsheetml/2006/main" count="24" uniqueCount="6">
  <si>
    <t>Normal</t>
    <phoneticPr fontId="1" type="noConversion"/>
  </si>
  <si>
    <t>Model</t>
    <phoneticPr fontId="1" type="noConversion"/>
  </si>
  <si>
    <t>ICT</t>
    <phoneticPr fontId="1" type="noConversion"/>
  </si>
  <si>
    <t>average</t>
    <phoneticPr fontId="1" type="noConversion"/>
  </si>
  <si>
    <t>s</t>
    <phoneticPr fontId="1" type="noConversion"/>
  </si>
  <si>
    <t>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</si>
</sst>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5"/>
  <sheetViews>
    <sheetView workbookViewId="0">
      <selection activeCell="E16" sqref="E16"/>
    </sheetView>
  </sheetViews>
  <sheetFormatPr defaultRowHeight="14.25" x14ac:dyDescent="0.2"/>
  <cols>
    <col min="3" max="3" width="10.875" bestFit="1" customWidth="1"/>
  </cols>
  <sheetData>
    <row r="2" spans="1:4" x14ac:dyDescent="0.2">
      <c r="B2" t="s">
        <v>0</v>
      </c>
      <c r="C2" t="s">
        <v>1</v>
      </c>
      <c r="D2" t="s">
        <v>2</v>
      </c>
    </row>
    <row r="3" spans="1:4" x14ac:dyDescent="0.2">
      <c r="B3">
        <v>158.25</v>
      </c>
      <c r="C3">
        <v>135.82</v>
      </c>
      <c r="D3">
        <v>186.86</v>
      </c>
    </row>
    <row r="4" spans="1:4" x14ac:dyDescent="0.2">
      <c r="B4">
        <v>196.16</v>
      </c>
      <c r="C4">
        <v>168.91</v>
      </c>
      <c r="D4">
        <v>138.43</v>
      </c>
    </row>
    <row r="5" spans="1:4" x14ac:dyDescent="0.2">
      <c r="B5">
        <v>213.25</v>
      </c>
      <c r="C5">
        <v>174.34</v>
      </c>
      <c r="D5">
        <v>192.39</v>
      </c>
    </row>
    <row r="6" spans="1:4" x14ac:dyDescent="0.2">
      <c r="B6">
        <v>185.17</v>
      </c>
      <c r="C6">
        <v>221.18</v>
      </c>
      <c r="D6">
        <v>225.51</v>
      </c>
    </row>
    <row r="7" spans="1:4" x14ac:dyDescent="0.2">
      <c r="B7">
        <v>199.02</v>
      </c>
      <c r="C7">
        <v>124.14</v>
      </c>
      <c r="D7">
        <v>213.31</v>
      </c>
    </row>
    <row r="8" spans="1:4" x14ac:dyDescent="0.2">
      <c r="B8">
        <v>204.35</v>
      </c>
      <c r="C8">
        <v>138.26</v>
      </c>
      <c r="D8">
        <v>183.76</v>
      </c>
    </row>
    <row r="9" spans="1:4" x14ac:dyDescent="0.2">
      <c r="B9">
        <v>213.18</v>
      </c>
      <c r="C9">
        <v>156.08000000000001</v>
      </c>
      <c r="D9">
        <v>179.52</v>
      </c>
    </row>
    <row r="10" spans="1:4" x14ac:dyDescent="0.2">
      <c r="B10">
        <v>278.26</v>
      </c>
      <c r="C10">
        <v>159.91</v>
      </c>
      <c r="D10">
        <v>158.31</v>
      </c>
    </row>
    <row r="11" spans="1:4" x14ac:dyDescent="0.2">
      <c r="B11">
        <v>205.15</v>
      </c>
      <c r="C11">
        <v>121.35</v>
      </c>
      <c r="D11">
        <v>199.01</v>
      </c>
    </row>
    <row r="12" spans="1:4" x14ac:dyDescent="0.2">
      <c r="B12">
        <v>254.02</v>
      </c>
      <c r="C12">
        <v>162.66</v>
      </c>
      <c r="D12">
        <v>221.62</v>
      </c>
    </row>
    <row r="13" spans="1:4" x14ac:dyDescent="0.2">
      <c r="A13" s="1" t="s">
        <v>3</v>
      </c>
      <c r="B13" s="1">
        <f>AVERAGE(B3:B12)</f>
        <v>210.68099999999998</v>
      </c>
      <c r="C13" s="1">
        <f t="shared" ref="C13:D13" si="0">AVERAGE(C3:C12)</f>
        <v>156.26500000000001</v>
      </c>
      <c r="D13" s="1">
        <f t="shared" si="0"/>
        <v>189.87199999999999</v>
      </c>
    </row>
    <row r="14" spans="1:4" x14ac:dyDescent="0.2">
      <c r="A14" s="2" t="s">
        <v>4</v>
      </c>
      <c r="B14" s="2">
        <f>STDEV(B3:B12)</f>
        <v>33.789162776119738</v>
      </c>
      <c r="C14" s="2">
        <f t="shared" ref="C14:D14" si="1">STDEV(C3:C12)</f>
        <v>29.340957437229708</v>
      </c>
      <c r="D14" s="2">
        <f t="shared" si="1"/>
        <v>27.311409012027021</v>
      </c>
    </row>
    <row r="15" spans="1:4" x14ac:dyDescent="0.2">
      <c r="A15" s="3" t="s">
        <v>5</v>
      </c>
      <c r="B15" s="3"/>
      <c r="C15" s="3">
        <f>TTEST(B3:B12,C3:C12,2,2)</f>
        <v>1.1854802883294179E-3</v>
      </c>
      <c r="D15" s="3">
        <f>TTEST(C3:C12,D3:D12,2,2)</f>
        <v>1.6246430793415374E-2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9941-8813-4402-AFBD-501810174E11}">
  <dimension ref="A2:D15"/>
  <sheetViews>
    <sheetView workbookViewId="0">
      <selection activeCell="F15" sqref="F15"/>
    </sheetView>
  </sheetViews>
  <sheetFormatPr defaultRowHeight="14.25" x14ac:dyDescent="0.2"/>
  <sheetData>
    <row r="2" spans="1:4" x14ac:dyDescent="0.2">
      <c r="B2" t="s">
        <v>0</v>
      </c>
      <c r="C2" t="s">
        <v>1</v>
      </c>
      <c r="D2" t="s">
        <v>2</v>
      </c>
    </row>
    <row r="3" spans="1:4" x14ac:dyDescent="0.2">
      <c r="B3">
        <v>4.88</v>
      </c>
      <c r="C3">
        <v>7.31</v>
      </c>
      <c r="D3">
        <v>6.55</v>
      </c>
    </row>
    <row r="4" spans="1:4" x14ac:dyDescent="0.2">
      <c r="B4">
        <v>3.21</v>
      </c>
      <c r="C4">
        <v>8.4600000000000009</v>
      </c>
      <c r="D4">
        <v>9.74</v>
      </c>
    </row>
    <row r="5" spans="1:4" x14ac:dyDescent="0.2">
      <c r="B5">
        <v>3.52</v>
      </c>
      <c r="C5">
        <v>8.35</v>
      </c>
      <c r="D5">
        <v>5.41</v>
      </c>
    </row>
    <row r="6" spans="1:4" x14ac:dyDescent="0.2">
      <c r="B6">
        <v>5.76</v>
      </c>
      <c r="C6">
        <v>9.19</v>
      </c>
      <c r="D6">
        <v>4.8899999999999997</v>
      </c>
    </row>
    <row r="7" spans="1:4" x14ac:dyDescent="0.2">
      <c r="B7">
        <v>3.37</v>
      </c>
      <c r="C7">
        <v>9.5299999999999994</v>
      </c>
      <c r="D7">
        <v>7.78</v>
      </c>
    </row>
    <row r="8" spans="1:4" x14ac:dyDescent="0.2">
      <c r="B8">
        <v>3.95</v>
      </c>
      <c r="C8">
        <v>6.92</v>
      </c>
      <c r="D8">
        <v>3.65</v>
      </c>
    </row>
    <row r="9" spans="1:4" x14ac:dyDescent="0.2">
      <c r="B9">
        <v>4.1900000000000004</v>
      </c>
      <c r="C9">
        <v>7.67</v>
      </c>
      <c r="D9">
        <v>7.12</v>
      </c>
    </row>
    <row r="10" spans="1:4" x14ac:dyDescent="0.2">
      <c r="B10">
        <v>3.28</v>
      </c>
      <c r="C10">
        <v>7.25</v>
      </c>
      <c r="D10">
        <v>6.42</v>
      </c>
    </row>
    <row r="11" spans="1:4" x14ac:dyDescent="0.2">
      <c r="B11">
        <v>3.66</v>
      </c>
      <c r="C11">
        <v>6.29</v>
      </c>
      <c r="D11">
        <v>5.37</v>
      </c>
    </row>
    <row r="12" spans="1:4" x14ac:dyDescent="0.2">
      <c r="B12">
        <v>3.56</v>
      </c>
      <c r="C12">
        <v>12.43</v>
      </c>
      <c r="D12">
        <v>4.3099999999999996</v>
      </c>
    </row>
    <row r="13" spans="1:4" x14ac:dyDescent="0.2">
      <c r="A13" s="1" t="s">
        <v>3</v>
      </c>
      <c r="B13" s="1">
        <f>AVERAGE(B3:B12)</f>
        <v>3.9379999999999997</v>
      </c>
      <c r="C13" s="1">
        <f t="shared" ref="C13:D13" si="0">AVERAGE(C3:C12)</f>
        <v>8.34</v>
      </c>
      <c r="D13" s="1">
        <f t="shared" si="0"/>
        <v>6.1239999999999997</v>
      </c>
    </row>
    <row r="14" spans="1:4" x14ac:dyDescent="0.2">
      <c r="A14" s="2" t="s">
        <v>4</v>
      </c>
      <c r="B14" s="2">
        <f>STDEV(B3:B12)</f>
        <v>0.81316664958666673</v>
      </c>
      <c r="C14" s="2">
        <f t="shared" ref="C14:D14" si="1">STDEV(C3:C12)</f>
        <v>1.7574602887879585</v>
      </c>
      <c r="D14" s="2">
        <f t="shared" si="1"/>
        <v>1.7978765252374875</v>
      </c>
    </row>
    <row r="15" spans="1:4" x14ac:dyDescent="0.2">
      <c r="A15" s="3" t="s">
        <v>5</v>
      </c>
      <c r="B15" s="3"/>
      <c r="C15" s="3">
        <f>TTEST(B3:B12,C3:C12,2,2)</f>
        <v>1.0855493858409016E-6</v>
      </c>
      <c r="D15" s="3">
        <f>TTEST(C3:C12,D3:D12,2,2)</f>
        <v>1.2164393280477845E-2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47E2-FBEB-4F9C-B8B4-153C9E6DDBE9}">
  <dimension ref="A2:D15"/>
  <sheetViews>
    <sheetView workbookViewId="0">
      <selection activeCell="A2" sqref="A2:D15"/>
    </sheetView>
  </sheetViews>
  <sheetFormatPr defaultRowHeight="14.25" x14ac:dyDescent="0.2"/>
  <sheetData>
    <row r="2" spans="1:4" x14ac:dyDescent="0.2">
      <c r="B2" t="s">
        <v>0</v>
      </c>
      <c r="C2" t="s">
        <v>1</v>
      </c>
      <c r="D2" t="s">
        <v>2</v>
      </c>
    </row>
    <row r="3" spans="1:4" x14ac:dyDescent="0.2">
      <c r="B3">
        <v>32.31</v>
      </c>
      <c r="C3">
        <v>13.27</v>
      </c>
      <c r="D3">
        <v>21.36</v>
      </c>
    </row>
    <row r="4" spans="1:4" x14ac:dyDescent="0.2">
      <c r="B4">
        <v>35.17</v>
      </c>
      <c r="C4">
        <v>25.02</v>
      </c>
      <c r="D4">
        <v>19.809999999999999</v>
      </c>
    </row>
    <row r="5" spans="1:4" x14ac:dyDescent="0.2">
      <c r="B5">
        <v>28.96</v>
      </c>
      <c r="C5">
        <v>12.58</v>
      </c>
      <c r="D5">
        <v>28.63</v>
      </c>
    </row>
    <row r="6" spans="1:4" x14ac:dyDescent="0.2">
      <c r="B6">
        <v>40.229999999999997</v>
      </c>
      <c r="C6">
        <v>17.62</v>
      </c>
      <c r="D6">
        <v>16.38</v>
      </c>
    </row>
    <row r="7" spans="1:4" x14ac:dyDescent="0.2">
      <c r="B7">
        <v>25.42</v>
      </c>
      <c r="C7">
        <v>14.31</v>
      </c>
      <c r="D7">
        <v>33.25</v>
      </c>
    </row>
    <row r="8" spans="1:4" x14ac:dyDescent="0.2">
      <c r="B8">
        <v>28.17</v>
      </c>
      <c r="C8">
        <v>9.86</v>
      </c>
      <c r="D8">
        <v>15.99</v>
      </c>
    </row>
    <row r="9" spans="1:4" x14ac:dyDescent="0.2">
      <c r="B9">
        <v>33.65</v>
      </c>
      <c r="C9">
        <v>15.31</v>
      </c>
      <c r="D9">
        <v>36.18</v>
      </c>
    </row>
    <row r="10" spans="1:4" x14ac:dyDescent="0.2">
      <c r="B10">
        <v>24.68</v>
      </c>
      <c r="C10">
        <v>13.25</v>
      </c>
      <c r="D10">
        <v>28.36</v>
      </c>
    </row>
    <row r="11" spans="1:4" x14ac:dyDescent="0.2">
      <c r="B11">
        <v>36.07</v>
      </c>
      <c r="C11">
        <v>16.62</v>
      </c>
      <c r="D11">
        <v>22.18</v>
      </c>
    </row>
    <row r="12" spans="1:4" x14ac:dyDescent="0.2">
      <c r="B12">
        <v>34.22</v>
      </c>
      <c r="C12">
        <v>12.41</v>
      </c>
      <c r="D12">
        <v>27.17</v>
      </c>
    </row>
    <row r="13" spans="1:4" x14ac:dyDescent="0.2">
      <c r="A13" s="1" t="s">
        <v>3</v>
      </c>
      <c r="B13" s="1">
        <f>AVERAGE(B3:B12)</f>
        <v>31.887999999999998</v>
      </c>
      <c r="C13" s="1">
        <f t="shared" ref="C13:D13" si="0">AVERAGE(C3:C12)</f>
        <v>15.025</v>
      </c>
      <c r="D13" s="1">
        <f t="shared" si="0"/>
        <v>24.931000000000001</v>
      </c>
    </row>
    <row r="14" spans="1:4" x14ac:dyDescent="0.2">
      <c r="A14" s="2" t="s">
        <v>4</v>
      </c>
      <c r="B14" s="2">
        <f>STDEV(B3:B12)</f>
        <v>4.9750216079932965</v>
      </c>
      <c r="C14" s="2">
        <f t="shared" ref="C14:D14" si="1">STDEV(C3:C12)</f>
        <v>4.1565831320128011</v>
      </c>
      <c r="D14" s="2">
        <f t="shared" si="1"/>
        <v>6.878350012095118</v>
      </c>
    </row>
    <row r="15" spans="1:4" x14ac:dyDescent="0.2">
      <c r="A15" s="3" t="s">
        <v>5</v>
      </c>
      <c r="B15" s="3"/>
      <c r="C15" s="3">
        <f>TTEST(B3:B12,C3:C12,2,2)</f>
        <v>1.645670489390404E-7</v>
      </c>
      <c r="D15" s="3">
        <f>TTEST(C3:C12,D3:D12,2,2)</f>
        <v>1.0545764128916072E-3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736C1-D6CD-468C-ACF3-72EDC43AE1B1}">
  <dimension ref="A2:D15"/>
  <sheetViews>
    <sheetView tabSelected="1" workbookViewId="0">
      <selection activeCell="R23" sqref="R23"/>
    </sheetView>
  </sheetViews>
  <sheetFormatPr defaultRowHeight="14.25" x14ac:dyDescent="0.2"/>
  <sheetData>
    <row r="2" spans="1:4" x14ac:dyDescent="0.2">
      <c r="B2" t="s">
        <v>0</v>
      </c>
      <c r="C2" t="s">
        <v>1</v>
      </c>
      <c r="D2" t="s">
        <v>2</v>
      </c>
    </row>
    <row r="3" spans="1:4" x14ac:dyDescent="0.2">
      <c r="B3">
        <v>52.03</v>
      </c>
      <c r="C3">
        <v>28.91</v>
      </c>
      <c r="D3">
        <v>29.66</v>
      </c>
    </row>
    <row r="4" spans="1:4" x14ac:dyDescent="0.2">
      <c r="B4">
        <v>46.18</v>
      </c>
      <c r="C4">
        <v>32.450000000000003</v>
      </c>
      <c r="D4">
        <v>37.130000000000003</v>
      </c>
    </row>
    <row r="5" spans="1:4" x14ac:dyDescent="0.2">
      <c r="B5">
        <v>35.24</v>
      </c>
      <c r="C5">
        <v>18.95</v>
      </c>
      <c r="D5">
        <v>36.28</v>
      </c>
    </row>
    <row r="6" spans="1:4" x14ac:dyDescent="0.2">
      <c r="B6">
        <v>33.18</v>
      </c>
      <c r="C6">
        <v>34.130000000000003</v>
      </c>
      <c r="D6">
        <v>28.68</v>
      </c>
    </row>
    <row r="7" spans="1:4" x14ac:dyDescent="0.2">
      <c r="B7">
        <v>40.229999999999997</v>
      </c>
      <c r="C7">
        <v>28.66</v>
      </c>
      <c r="D7">
        <v>35.42</v>
      </c>
    </row>
    <row r="8" spans="1:4" x14ac:dyDescent="0.2">
      <c r="B8">
        <v>36.25</v>
      </c>
      <c r="C8">
        <v>30.31</v>
      </c>
      <c r="D8">
        <v>43.14</v>
      </c>
    </row>
    <row r="9" spans="1:4" x14ac:dyDescent="0.2">
      <c r="B9">
        <v>39.19</v>
      </c>
      <c r="C9">
        <v>22.16</v>
      </c>
      <c r="D9">
        <v>30.25</v>
      </c>
    </row>
    <row r="10" spans="1:4" x14ac:dyDescent="0.2">
      <c r="B10">
        <v>45.66</v>
      </c>
      <c r="C10">
        <v>25.38</v>
      </c>
      <c r="D10">
        <v>41.16</v>
      </c>
    </row>
    <row r="11" spans="1:4" x14ac:dyDescent="0.2">
      <c r="B11">
        <v>39.869999999999997</v>
      </c>
      <c r="C11">
        <v>26.91</v>
      </c>
      <c r="D11">
        <v>35.36</v>
      </c>
    </row>
    <row r="12" spans="1:4" x14ac:dyDescent="0.2">
      <c r="B12">
        <v>42.03</v>
      </c>
      <c r="C12">
        <v>32.03</v>
      </c>
      <c r="D12">
        <v>27.28</v>
      </c>
    </row>
    <row r="13" spans="1:4" x14ac:dyDescent="0.2">
      <c r="A13" s="1" t="s">
        <v>3</v>
      </c>
      <c r="B13" s="1">
        <f>AVERAGE(B3:B12)</f>
        <v>40.986000000000004</v>
      </c>
      <c r="C13" s="1">
        <f t="shared" ref="C13:D13" si="0">AVERAGE(C3:C12)</f>
        <v>27.988999999999997</v>
      </c>
      <c r="D13" s="1">
        <f t="shared" si="0"/>
        <v>34.436</v>
      </c>
    </row>
    <row r="14" spans="1:4" x14ac:dyDescent="0.2">
      <c r="A14" s="2" t="s">
        <v>4</v>
      </c>
      <c r="B14" s="2">
        <f>STDEV(B3:B12)</f>
        <v>5.7087285994538233</v>
      </c>
      <c r="C14" s="2">
        <f t="shared" ref="C14:D14" si="1">STDEV(C3:C12)</f>
        <v>4.764212538406678</v>
      </c>
      <c r="D14" s="2">
        <f t="shared" si="1"/>
        <v>5.355417195077643</v>
      </c>
    </row>
    <row r="15" spans="1:4" x14ac:dyDescent="0.2">
      <c r="A15" s="3" t="s">
        <v>5</v>
      </c>
      <c r="B15" s="3"/>
      <c r="C15" s="3">
        <f>TTEST(B3:B12,C3:C12,2,2)</f>
        <v>3.0080399007219724E-5</v>
      </c>
      <c r="D15" s="3">
        <f>TTEST(C3:C12,D3:D12,2,2)</f>
        <v>1.0764002549600134E-2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SOD</vt:lpstr>
      <vt:lpstr>MDA</vt:lpstr>
      <vt:lpstr>GSH-Px</vt:lpstr>
      <vt:lpstr>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孙成宏</dc:creator>
  <cp:lastModifiedBy>sch65</cp:lastModifiedBy>
  <dcterms:created xsi:type="dcterms:W3CDTF">2015-06-05T18:19:34Z</dcterms:created>
  <dcterms:modified xsi:type="dcterms:W3CDTF">2022-09-01T12:16:47Z</dcterms:modified>
</cp:coreProperties>
</file>