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Antibacterial test" sheetId="1" r:id="rId1"/>
    <sheet name="CAT" sheetId="2" r:id="rId2"/>
    <sheet name="GPx" sheetId="3" r:id="rId3"/>
    <sheet name="SOD" sheetId="4" r:id="rId4"/>
    <sheet name="Glucose" sheetId="5" r:id="rId5"/>
    <sheet name="TP" sheetId="6" r:id="rId6"/>
    <sheet name="TG" sheetId="7" r:id="rId7"/>
    <sheet name="HCT" sheetId="8" r:id="rId8"/>
    <sheet name="MCH" sheetId="9" r:id="rId9"/>
    <sheet name="HGB" sheetId="10" r:id="rId10"/>
    <sheet name="IW" sheetId="11" r:id="rId11"/>
    <sheet name="FW" sheetId="12" r:id="rId12"/>
    <sheet name="SR" sheetId="13" r:id="rId13"/>
  </sheets>
  <calcPr calcId="144525"/>
</workbook>
</file>

<file path=xl/sharedStrings.xml><?xml version="1.0" encoding="utf-8"?>
<sst xmlns="http://schemas.openxmlformats.org/spreadsheetml/2006/main" count="185" uniqueCount="35">
  <si>
    <t>Serum antibacterial test</t>
  </si>
  <si>
    <t>Time (h)</t>
  </si>
  <si>
    <t>L18</t>
  </si>
  <si>
    <t>M18</t>
  </si>
  <si>
    <t>H18</t>
  </si>
  <si>
    <t>L24</t>
  </si>
  <si>
    <t>M24</t>
  </si>
  <si>
    <t>H24</t>
  </si>
  <si>
    <t>L30</t>
  </si>
  <si>
    <t>M30</t>
  </si>
  <si>
    <t>H30</t>
  </si>
  <si>
    <t>average</t>
  </si>
  <si>
    <t>sd</t>
  </si>
  <si>
    <t>CAT</t>
  </si>
  <si>
    <t>treatment</t>
  </si>
  <si>
    <t>18L</t>
  </si>
  <si>
    <t>18M</t>
  </si>
  <si>
    <t>18H</t>
  </si>
  <si>
    <t>24L</t>
  </si>
  <si>
    <t>24M</t>
  </si>
  <si>
    <t>24H</t>
  </si>
  <si>
    <t>30L</t>
  </si>
  <si>
    <t>30M</t>
  </si>
  <si>
    <t>30H</t>
  </si>
  <si>
    <t>GPx</t>
  </si>
  <si>
    <t>SOD</t>
  </si>
  <si>
    <t>Glucose</t>
  </si>
  <si>
    <t>TP</t>
  </si>
  <si>
    <t>TG</t>
  </si>
  <si>
    <t>HCT</t>
  </si>
  <si>
    <t>MCH</t>
  </si>
  <si>
    <t>HGB</t>
  </si>
  <si>
    <t>IW</t>
  </si>
  <si>
    <t>FW</t>
  </si>
  <si>
    <t>SR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</si>
</sst>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color rgb="FFFF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6"/>
  <sheetViews>
    <sheetView tabSelected="1" topLeftCell="AI1" workbookViewId="0">
      <selection activeCell="AO19" sqref="AO19"/>
    </sheetView>
  </sheetViews>
  <sheetFormatPr defaultColWidth="8.72727272727273" defaultRowHeight="14"/>
  <cols>
    <col min="6" max="6" width="14"/>
    <col min="11" max="11" width="14"/>
    <col min="16" max="16" width="14"/>
    <col min="21" max="21" width="14"/>
    <col min="26" max="26" width="14"/>
    <col min="31" max="31" width="14"/>
    <col min="36" max="36" width="14"/>
    <col min="41" max="41" width="14"/>
    <col min="44" max="44" width="9.54545454545454"/>
    <col min="46" max="46" width="14"/>
  </cols>
  <sheetData>
    <row r="1" spans="1:4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>
      <c r="A2" s="3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/>
      <c r="N2" s="3"/>
      <c r="O2" s="3"/>
      <c r="P2" s="3"/>
      <c r="Q2" s="3" t="s">
        <v>5</v>
      </c>
      <c r="R2" s="3"/>
      <c r="S2" s="3"/>
      <c r="T2" s="3"/>
      <c r="U2" s="3"/>
      <c r="V2" s="3" t="s">
        <v>6</v>
      </c>
      <c r="W2" s="3"/>
      <c r="X2" s="3"/>
      <c r="Y2" s="3"/>
      <c r="Z2" s="3"/>
      <c r="AA2" s="3" t="s">
        <v>7</v>
      </c>
      <c r="AB2" s="3"/>
      <c r="AC2" s="3"/>
      <c r="AD2" s="3"/>
      <c r="AE2" s="3"/>
      <c r="AF2" s="3" t="s">
        <v>8</v>
      </c>
      <c r="AG2" s="3"/>
      <c r="AH2" s="3"/>
      <c r="AI2" s="3"/>
      <c r="AJ2" s="3"/>
      <c r="AK2" s="3" t="s">
        <v>9</v>
      </c>
      <c r="AL2" s="3"/>
      <c r="AM2" s="3"/>
      <c r="AN2" s="3"/>
      <c r="AO2" s="3"/>
      <c r="AP2" s="3" t="s">
        <v>10</v>
      </c>
      <c r="AQ2" s="3"/>
      <c r="AR2" s="3"/>
      <c r="AS2" s="3"/>
      <c r="AT2" s="3"/>
    </row>
    <row r="3" spans="1:46">
      <c r="A3" s="3"/>
      <c r="B3" s="3"/>
      <c r="C3" s="3"/>
      <c r="D3" s="3"/>
      <c r="E3" s="3" t="s">
        <v>11</v>
      </c>
      <c r="F3" s="3" t="s">
        <v>12</v>
      </c>
      <c r="G3" s="12"/>
      <c r="H3" s="12"/>
      <c r="I3" s="12"/>
      <c r="J3" s="3" t="s">
        <v>11</v>
      </c>
      <c r="K3" s="3" t="s">
        <v>12</v>
      </c>
      <c r="L3" s="12"/>
      <c r="M3" s="12"/>
      <c r="N3" s="12"/>
      <c r="O3" s="3" t="s">
        <v>11</v>
      </c>
      <c r="P3" s="3" t="s">
        <v>12</v>
      </c>
      <c r="Q3" s="12"/>
      <c r="R3" s="12"/>
      <c r="S3" s="12"/>
      <c r="T3" s="3" t="s">
        <v>11</v>
      </c>
      <c r="U3" s="3" t="s">
        <v>12</v>
      </c>
      <c r="V3" s="12"/>
      <c r="W3" s="12"/>
      <c r="X3" s="12"/>
      <c r="Y3" s="3" t="s">
        <v>11</v>
      </c>
      <c r="Z3" s="3" t="s">
        <v>12</v>
      </c>
      <c r="AA3" s="12"/>
      <c r="AB3" s="12"/>
      <c r="AC3" s="12"/>
      <c r="AD3" s="3" t="s">
        <v>11</v>
      </c>
      <c r="AE3" s="3" t="s">
        <v>12</v>
      </c>
      <c r="AF3" s="12"/>
      <c r="AG3" s="12"/>
      <c r="AH3" s="12"/>
      <c r="AI3" s="3" t="s">
        <v>11</v>
      </c>
      <c r="AJ3" s="3" t="s">
        <v>12</v>
      </c>
      <c r="AK3" s="12"/>
      <c r="AL3" s="12"/>
      <c r="AM3" s="12"/>
      <c r="AN3" s="3" t="s">
        <v>11</v>
      </c>
      <c r="AO3" s="3" t="s">
        <v>12</v>
      </c>
      <c r="AP3" s="12"/>
      <c r="AQ3" s="12"/>
      <c r="AR3" s="12"/>
      <c r="AS3" s="3" t="s">
        <v>11</v>
      </c>
      <c r="AT3" s="3" t="s">
        <v>12</v>
      </c>
    </row>
    <row r="4" spans="1:46">
      <c r="A4" s="3">
        <v>0</v>
      </c>
      <c r="B4" s="13">
        <v>95.8</v>
      </c>
      <c r="C4" s="13">
        <v>98.9</v>
      </c>
      <c r="D4" s="13">
        <f>E4*3-B4-C4</f>
        <v>97.5</v>
      </c>
      <c r="E4" s="3">
        <v>97.4</v>
      </c>
      <c r="F4" s="11">
        <f>STDEVP(B4:D4)</f>
        <v>1.26754355612211</v>
      </c>
      <c r="G4" s="14">
        <v>97.3</v>
      </c>
      <c r="H4" s="14">
        <v>96.8</v>
      </c>
      <c r="I4" s="14">
        <f>J4*3-G4-H4</f>
        <v>97.5</v>
      </c>
      <c r="J4" s="3">
        <v>97.2</v>
      </c>
      <c r="K4" s="11">
        <f>STDEVP(G4:I4)</f>
        <v>0.294392028877601</v>
      </c>
      <c r="L4" s="14">
        <v>94.9</v>
      </c>
      <c r="M4" s="14">
        <v>95.2</v>
      </c>
      <c r="N4" s="14">
        <f>O4*3-L4-M4</f>
        <v>96.4</v>
      </c>
      <c r="O4" s="3">
        <v>95.5</v>
      </c>
      <c r="P4" s="11">
        <f>STDEVP(L4:N4)</f>
        <v>0.64807406984078</v>
      </c>
      <c r="Q4" s="14">
        <v>95.3</v>
      </c>
      <c r="R4" s="14">
        <v>96</v>
      </c>
      <c r="S4" s="14">
        <f>T4*3-Q4-R4</f>
        <v>98.2</v>
      </c>
      <c r="T4" s="3">
        <v>96.5</v>
      </c>
      <c r="U4" s="11">
        <f>STDEVP(Q4:S4)</f>
        <v>1.2355835328567</v>
      </c>
      <c r="V4" s="14">
        <v>96</v>
      </c>
      <c r="W4" s="14">
        <v>95</v>
      </c>
      <c r="X4" s="14">
        <f>Y4*3-V4-W4</f>
        <v>97.9</v>
      </c>
      <c r="Y4" s="3">
        <v>96.3</v>
      </c>
      <c r="Z4" s="11">
        <f>STDEVP(V4:X4)</f>
        <v>1.2027745701779</v>
      </c>
      <c r="AA4" s="14">
        <v>94.3</v>
      </c>
      <c r="AB4" s="14">
        <v>95.5</v>
      </c>
      <c r="AC4" s="14">
        <f>AD4*3-AA4-AB4</f>
        <v>95.4999999999999</v>
      </c>
      <c r="AD4" s="3">
        <v>95.1</v>
      </c>
      <c r="AE4" s="11">
        <f>STDEVP(AA4:AC4)</f>
        <v>0.565685424949226</v>
      </c>
      <c r="AF4" s="14">
        <v>98.3</v>
      </c>
      <c r="AG4" s="14">
        <v>99.4</v>
      </c>
      <c r="AH4" s="14">
        <f>AI4*3-AF4-AG4</f>
        <v>99.3</v>
      </c>
      <c r="AI4" s="3">
        <v>99</v>
      </c>
      <c r="AJ4" s="11">
        <f>STDEVP(AF4:AH4)</f>
        <v>0.496655480858377</v>
      </c>
      <c r="AK4" s="14">
        <v>99.5</v>
      </c>
      <c r="AL4" s="14">
        <v>97.2</v>
      </c>
      <c r="AM4" s="14">
        <f>AN4*3-AK4-AL4</f>
        <v>99.4</v>
      </c>
      <c r="AN4" s="3">
        <v>98.7</v>
      </c>
      <c r="AO4" s="11">
        <f>STDEVP(AK4:AM4)</f>
        <v>1.06144555520605</v>
      </c>
      <c r="AP4" s="14">
        <v>98.6</v>
      </c>
      <c r="AQ4" s="14">
        <v>97.1</v>
      </c>
      <c r="AR4" s="16">
        <f>AS4*3-AP4-AQ4</f>
        <v>96.76721</v>
      </c>
      <c r="AS4" s="15">
        <v>97.48907</v>
      </c>
      <c r="AT4" s="11">
        <f>STDEVP(AP4:AR4)</f>
        <v>0.797208209817223</v>
      </c>
    </row>
    <row r="5" spans="1:46">
      <c r="A5" s="3">
        <v>1</v>
      </c>
      <c r="B5" s="13">
        <v>92.5</v>
      </c>
      <c r="C5" s="13">
        <v>96.3</v>
      </c>
      <c r="D5" s="13">
        <f>E5*3-B5-C5</f>
        <v>93.5</v>
      </c>
      <c r="E5" s="3">
        <v>94.1</v>
      </c>
      <c r="F5" s="11">
        <f>STDEVP(B5:D5)</f>
        <v>1.60831174424198</v>
      </c>
      <c r="G5" s="14">
        <v>93.1</v>
      </c>
      <c r="H5" s="14">
        <v>92.7</v>
      </c>
      <c r="I5" s="14">
        <f t="shared" ref="I5:I16" si="0">J5*3-G5-H5</f>
        <v>94.7</v>
      </c>
      <c r="J5" s="3">
        <v>93.5</v>
      </c>
      <c r="K5" s="11">
        <f t="shared" ref="K5:K16" si="1">STDEVP(G5:I5)</f>
        <v>0.864098759787716</v>
      </c>
      <c r="L5" s="14">
        <v>95.1</v>
      </c>
      <c r="M5" s="14">
        <v>93.8</v>
      </c>
      <c r="N5" s="14">
        <f t="shared" ref="N5:N16" si="2">O5*3-L5-M5</f>
        <v>94</v>
      </c>
      <c r="O5" s="3">
        <v>94.3</v>
      </c>
      <c r="P5" s="11">
        <f t="shared" ref="P5:P16" si="3">STDEVP(L5:N5)</f>
        <v>0.571547606649409</v>
      </c>
      <c r="Q5" s="14">
        <v>94.7</v>
      </c>
      <c r="R5" s="14">
        <v>93.8</v>
      </c>
      <c r="S5" s="14">
        <f t="shared" ref="S5:S16" si="4">T5*3-Q5-R5</f>
        <v>94.7000000000001</v>
      </c>
      <c r="T5" s="3">
        <v>94.4</v>
      </c>
      <c r="U5" s="11">
        <f t="shared" ref="U5:U16" si="5">STDEVP(Q5:S5)</f>
        <v>0.424264068711945</v>
      </c>
      <c r="V5" s="14">
        <v>94.3</v>
      </c>
      <c r="W5" s="14">
        <v>92.5</v>
      </c>
      <c r="X5" s="14">
        <f t="shared" ref="X5:X16" si="6">Y5*3-V5-W5</f>
        <v>95.2</v>
      </c>
      <c r="Y5" s="3">
        <v>94</v>
      </c>
      <c r="Z5" s="11">
        <f t="shared" ref="Z5:Z16" si="7">STDEVP(V5:X5)</f>
        <v>1.12249721603218</v>
      </c>
      <c r="AA5" s="14">
        <v>91.6</v>
      </c>
      <c r="AB5" s="14">
        <v>92</v>
      </c>
      <c r="AC5" s="14">
        <f t="shared" ref="AC5:AC16" si="8">AD5*3-AA5-AB5</f>
        <v>93</v>
      </c>
      <c r="AD5" s="3">
        <v>92.2</v>
      </c>
      <c r="AE5" s="11">
        <f t="shared" ref="AE5:AE16" si="9">STDEVP(AA5:AC5)</f>
        <v>0.588784057755205</v>
      </c>
      <c r="AF5" s="14">
        <v>96.2</v>
      </c>
      <c r="AG5" s="14">
        <v>94.7</v>
      </c>
      <c r="AH5" s="14">
        <f t="shared" ref="AH5:AH16" si="10">AI5*3-AF5-AG5</f>
        <v>96.2</v>
      </c>
      <c r="AI5" s="3">
        <v>95.7</v>
      </c>
      <c r="AJ5" s="11">
        <f t="shared" ref="AJ5:AJ16" si="11">STDEVP(AF5:AH5)</f>
        <v>0.707106781186554</v>
      </c>
      <c r="AK5" s="14">
        <v>96.6</v>
      </c>
      <c r="AL5" s="14">
        <v>94.5</v>
      </c>
      <c r="AM5" s="14">
        <f t="shared" ref="AM5:AM16" si="12">AN5*3-AK5-AL5</f>
        <v>95.7</v>
      </c>
      <c r="AN5" s="3">
        <v>95.6</v>
      </c>
      <c r="AO5" s="11">
        <f t="shared" ref="AO5:AO16" si="13">STDEVP(AK5:AM5)</f>
        <v>0.860232526704259</v>
      </c>
      <c r="AP5" s="14">
        <v>94.5</v>
      </c>
      <c r="AQ5" s="14">
        <v>96.7</v>
      </c>
      <c r="AR5" s="16">
        <f t="shared" ref="AR5:AR16" si="14">AS5*3-AP5-AQ5</f>
        <v>94.98032</v>
      </c>
      <c r="AS5" s="15">
        <v>95.39344</v>
      </c>
      <c r="AT5" s="11">
        <f t="shared" ref="AT5:AT16" si="15">STDEVP(AP5:AR5)</f>
        <v>0.9444579047616</v>
      </c>
    </row>
    <row r="6" spans="1:46">
      <c r="A6" s="3">
        <v>2</v>
      </c>
      <c r="B6" s="13">
        <v>92.5</v>
      </c>
      <c r="C6" s="13">
        <v>95.3</v>
      </c>
      <c r="D6" s="13">
        <f t="shared" ref="D6:D16" si="16">E6*3-B6-C6</f>
        <v>91.8</v>
      </c>
      <c r="E6" s="3">
        <v>93.2</v>
      </c>
      <c r="F6" s="11">
        <f t="shared" ref="F6:F16" si="17">STDEVP(B6:D6)</f>
        <v>1.51217282962849</v>
      </c>
      <c r="G6" s="14">
        <v>91.8</v>
      </c>
      <c r="H6" s="14">
        <v>92.2</v>
      </c>
      <c r="I6" s="14">
        <f t="shared" si="0"/>
        <v>96.2</v>
      </c>
      <c r="J6" s="3">
        <v>93.4</v>
      </c>
      <c r="K6" s="11">
        <f t="shared" si="1"/>
        <v>1.98662192343353</v>
      </c>
      <c r="L6" s="14">
        <v>88</v>
      </c>
      <c r="M6" s="14">
        <v>87.5</v>
      </c>
      <c r="N6" s="14">
        <f t="shared" si="2"/>
        <v>90.6</v>
      </c>
      <c r="O6" s="3">
        <v>88.7</v>
      </c>
      <c r="P6" s="11">
        <f t="shared" si="3"/>
        <v>1.35892114070931</v>
      </c>
      <c r="Q6" s="14">
        <v>92</v>
      </c>
      <c r="R6" s="14">
        <v>94.1</v>
      </c>
      <c r="S6" s="14">
        <f t="shared" si="4"/>
        <v>93.5</v>
      </c>
      <c r="T6" s="3">
        <v>93.2</v>
      </c>
      <c r="U6" s="11">
        <f t="shared" si="5"/>
        <v>0.883176086632786</v>
      </c>
      <c r="V6" s="14">
        <v>93</v>
      </c>
      <c r="W6" s="14">
        <v>94.6</v>
      </c>
      <c r="X6" s="14">
        <f t="shared" si="6"/>
        <v>94.1000000000001</v>
      </c>
      <c r="Y6" s="3">
        <v>93.9</v>
      </c>
      <c r="Z6" s="11">
        <f t="shared" si="7"/>
        <v>0.668331255192117</v>
      </c>
      <c r="AA6" s="14">
        <v>90.7</v>
      </c>
      <c r="AB6" s="14">
        <v>91.4</v>
      </c>
      <c r="AC6" s="14">
        <f t="shared" si="8"/>
        <v>90.3</v>
      </c>
      <c r="AD6" s="3">
        <v>90.8</v>
      </c>
      <c r="AE6" s="11">
        <f t="shared" si="9"/>
        <v>0.454606056566204</v>
      </c>
      <c r="AF6" s="14">
        <v>90.2</v>
      </c>
      <c r="AG6" s="14">
        <v>92.4</v>
      </c>
      <c r="AH6" s="14">
        <f t="shared" si="10"/>
        <v>91.3</v>
      </c>
      <c r="AI6" s="3">
        <v>91.3</v>
      </c>
      <c r="AJ6" s="11">
        <f t="shared" si="11"/>
        <v>0.8981462390205</v>
      </c>
      <c r="AK6" s="14">
        <v>93.8</v>
      </c>
      <c r="AL6" s="14">
        <v>95.2</v>
      </c>
      <c r="AM6" s="14">
        <f t="shared" si="12"/>
        <v>93.2999999999999</v>
      </c>
      <c r="AN6" s="3">
        <v>94.1</v>
      </c>
      <c r="AO6" s="11">
        <f t="shared" si="13"/>
        <v>0.804155872121009</v>
      </c>
      <c r="AP6" s="14">
        <v>90.5</v>
      </c>
      <c r="AQ6" s="14">
        <v>92.3</v>
      </c>
      <c r="AR6" s="16">
        <f t="shared" si="14"/>
        <v>90.5885</v>
      </c>
      <c r="AS6" s="15">
        <v>91.1295</v>
      </c>
      <c r="AT6" s="11">
        <f t="shared" si="15"/>
        <v>0.828456697721739</v>
      </c>
    </row>
    <row r="7" spans="1:46">
      <c r="A7" s="3">
        <v>3</v>
      </c>
      <c r="B7" s="13">
        <v>85.7</v>
      </c>
      <c r="C7" s="13">
        <v>88.4</v>
      </c>
      <c r="D7" s="13">
        <f t="shared" si="16"/>
        <v>92</v>
      </c>
      <c r="E7" s="3">
        <v>88.7</v>
      </c>
      <c r="F7" s="11">
        <f t="shared" si="17"/>
        <v>2.5806975801128</v>
      </c>
      <c r="G7" s="14">
        <v>83.8</v>
      </c>
      <c r="H7" s="14">
        <v>85.7</v>
      </c>
      <c r="I7" s="14">
        <f t="shared" si="0"/>
        <v>86.7</v>
      </c>
      <c r="J7" s="3">
        <v>85.4</v>
      </c>
      <c r="K7" s="11">
        <f t="shared" si="1"/>
        <v>1.20277457017793</v>
      </c>
      <c r="L7" s="14">
        <v>83.5</v>
      </c>
      <c r="M7" s="14">
        <v>84</v>
      </c>
      <c r="N7" s="14">
        <f t="shared" si="2"/>
        <v>84.5</v>
      </c>
      <c r="O7" s="3">
        <v>84</v>
      </c>
      <c r="P7" s="11">
        <f t="shared" si="3"/>
        <v>0.408248290463863</v>
      </c>
      <c r="Q7" s="14">
        <v>89.8</v>
      </c>
      <c r="R7" s="14">
        <v>90</v>
      </c>
      <c r="S7" s="14">
        <f t="shared" si="4"/>
        <v>93.2</v>
      </c>
      <c r="T7" s="3">
        <v>91</v>
      </c>
      <c r="U7" s="11">
        <f t="shared" si="5"/>
        <v>1.55777619273972</v>
      </c>
      <c r="V7" s="14">
        <v>89.2</v>
      </c>
      <c r="W7" s="14">
        <v>88</v>
      </c>
      <c r="X7" s="14">
        <f t="shared" si="6"/>
        <v>88.9</v>
      </c>
      <c r="Y7" s="3">
        <v>88.7</v>
      </c>
      <c r="Z7" s="11">
        <f t="shared" si="7"/>
        <v>0.509901951359284</v>
      </c>
      <c r="AA7" s="14">
        <v>83.5</v>
      </c>
      <c r="AB7" s="14">
        <v>86</v>
      </c>
      <c r="AC7" s="14">
        <f t="shared" si="8"/>
        <v>84.6</v>
      </c>
      <c r="AD7" s="3">
        <v>84.7</v>
      </c>
      <c r="AE7" s="11">
        <f t="shared" si="9"/>
        <v>1.02306728354819</v>
      </c>
      <c r="AF7" s="14">
        <v>89.3</v>
      </c>
      <c r="AG7" s="14">
        <v>90.5</v>
      </c>
      <c r="AH7" s="14">
        <f t="shared" si="10"/>
        <v>85.7</v>
      </c>
      <c r="AI7" s="3">
        <v>88.5</v>
      </c>
      <c r="AJ7" s="11">
        <f t="shared" si="11"/>
        <v>2.03960780543712</v>
      </c>
      <c r="AK7" s="14">
        <v>88.4</v>
      </c>
      <c r="AL7" s="14">
        <v>86.3</v>
      </c>
      <c r="AM7" s="14">
        <f t="shared" si="12"/>
        <v>89</v>
      </c>
      <c r="AN7" s="3">
        <v>87.9</v>
      </c>
      <c r="AO7" s="11">
        <f t="shared" si="13"/>
        <v>1.15758369027904</v>
      </c>
      <c r="AP7" s="14">
        <v>89</v>
      </c>
      <c r="AQ7" s="14">
        <v>87.6</v>
      </c>
      <c r="AR7" s="16">
        <f t="shared" si="14"/>
        <v>87.79297</v>
      </c>
      <c r="AS7" s="15">
        <v>88.13099</v>
      </c>
      <c r="AT7" s="11">
        <f t="shared" si="15"/>
        <v>0.619512249165962</v>
      </c>
    </row>
    <row r="8" spans="1:46">
      <c r="A8" s="3">
        <v>4</v>
      </c>
      <c r="B8" s="13">
        <v>83.2</v>
      </c>
      <c r="C8" s="13">
        <v>85.6</v>
      </c>
      <c r="D8" s="13">
        <f t="shared" si="16"/>
        <v>84.1</v>
      </c>
      <c r="E8" s="3">
        <v>84.3</v>
      </c>
      <c r="F8" s="11">
        <f t="shared" si="17"/>
        <v>0.989949493661163</v>
      </c>
      <c r="G8" s="14">
        <v>83.1</v>
      </c>
      <c r="H8" s="14">
        <v>82</v>
      </c>
      <c r="I8" s="14">
        <f t="shared" si="0"/>
        <v>83.3</v>
      </c>
      <c r="J8" s="3">
        <v>82.8</v>
      </c>
      <c r="K8" s="11">
        <f t="shared" si="1"/>
        <v>0.571547606649402</v>
      </c>
      <c r="L8" s="14">
        <v>80</v>
      </c>
      <c r="M8" s="14">
        <v>81.4</v>
      </c>
      <c r="N8" s="14">
        <f t="shared" si="2"/>
        <v>81.3</v>
      </c>
      <c r="O8" s="3">
        <v>80.9</v>
      </c>
      <c r="P8" s="11">
        <f t="shared" si="3"/>
        <v>0.63770421565697</v>
      </c>
      <c r="Q8" s="14">
        <v>88</v>
      </c>
      <c r="R8" s="14">
        <v>87.5</v>
      </c>
      <c r="S8" s="14">
        <f t="shared" si="4"/>
        <v>90.6</v>
      </c>
      <c r="T8" s="3">
        <v>88.7</v>
      </c>
      <c r="U8" s="11">
        <f t="shared" si="5"/>
        <v>1.35892114070931</v>
      </c>
      <c r="V8" s="14">
        <v>84.5</v>
      </c>
      <c r="W8" s="14">
        <v>86.3</v>
      </c>
      <c r="X8" s="14">
        <f t="shared" si="6"/>
        <v>85.7</v>
      </c>
      <c r="Y8" s="3">
        <v>85.5</v>
      </c>
      <c r="Z8" s="11">
        <f t="shared" si="7"/>
        <v>0.748331477354787</v>
      </c>
      <c r="AA8" s="14">
        <v>80.6</v>
      </c>
      <c r="AB8" s="14">
        <v>82.2</v>
      </c>
      <c r="AC8" s="14">
        <f t="shared" si="8"/>
        <v>81.1</v>
      </c>
      <c r="AD8" s="3">
        <v>81.3</v>
      </c>
      <c r="AE8" s="11">
        <f t="shared" si="9"/>
        <v>0.668331255192119</v>
      </c>
      <c r="AF8" s="14">
        <v>86.4</v>
      </c>
      <c r="AG8" s="14">
        <v>84.5</v>
      </c>
      <c r="AH8" s="14">
        <f t="shared" si="10"/>
        <v>86.2</v>
      </c>
      <c r="AI8" s="3">
        <v>85.7</v>
      </c>
      <c r="AJ8" s="11">
        <f t="shared" si="11"/>
        <v>0.8524474568363</v>
      </c>
      <c r="AK8" s="14">
        <v>85</v>
      </c>
      <c r="AL8" s="14">
        <v>87.4</v>
      </c>
      <c r="AM8" s="14">
        <f t="shared" si="12"/>
        <v>86.5</v>
      </c>
      <c r="AN8" s="3">
        <v>86.3</v>
      </c>
      <c r="AO8" s="11">
        <f t="shared" si="13"/>
        <v>0.989949493661167</v>
      </c>
      <c r="AP8" s="14">
        <v>85.6</v>
      </c>
      <c r="AQ8" s="14">
        <v>87.2</v>
      </c>
      <c r="AR8" s="16">
        <f t="shared" si="14"/>
        <v>85.73934</v>
      </c>
      <c r="AS8" s="15">
        <v>86.17978</v>
      </c>
      <c r="AT8" s="11">
        <f t="shared" si="15"/>
        <v>0.723643809803328</v>
      </c>
    </row>
    <row r="9" spans="1:46">
      <c r="A9" s="3">
        <v>5</v>
      </c>
      <c r="B9" s="13">
        <v>82.2</v>
      </c>
      <c r="C9" s="13">
        <v>85.9</v>
      </c>
      <c r="D9" s="13">
        <f t="shared" si="16"/>
        <v>84.2</v>
      </c>
      <c r="E9" s="3">
        <v>84.1</v>
      </c>
      <c r="F9" s="11">
        <f t="shared" si="17"/>
        <v>1.5121728296285</v>
      </c>
      <c r="G9" s="14">
        <v>81.9</v>
      </c>
      <c r="H9" s="14">
        <v>84.2</v>
      </c>
      <c r="I9" s="14">
        <f t="shared" si="0"/>
        <v>82.9</v>
      </c>
      <c r="J9" s="15">
        <v>83</v>
      </c>
      <c r="K9" s="11">
        <f t="shared" si="1"/>
        <v>0.941629792788368</v>
      </c>
      <c r="L9" s="14">
        <v>80.2</v>
      </c>
      <c r="M9" s="14">
        <v>78.8</v>
      </c>
      <c r="N9" s="14">
        <f t="shared" si="2"/>
        <v>80.1</v>
      </c>
      <c r="O9" s="3">
        <v>79.7</v>
      </c>
      <c r="P9" s="11">
        <f t="shared" si="3"/>
        <v>0.637704215656976</v>
      </c>
      <c r="Q9" s="14">
        <v>82.3</v>
      </c>
      <c r="R9" s="14">
        <v>84</v>
      </c>
      <c r="S9" s="14">
        <f t="shared" si="4"/>
        <v>88.4</v>
      </c>
      <c r="T9" s="3">
        <v>84.9</v>
      </c>
      <c r="U9" s="11">
        <f t="shared" si="5"/>
        <v>2.57034368648762</v>
      </c>
      <c r="V9" s="14">
        <v>81.4</v>
      </c>
      <c r="W9" s="14">
        <v>82</v>
      </c>
      <c r="X9" s="14">
        <f t="shared" si="6"/>
        <v>84.1</v>
      </c>
      <c r="Y9" s="3">
        <v>82.5</v>
      </c>
      <c r="Z9" s="11">
        <f t="shared" si="7"/>
        <v>1.15758369027902</v>
      </c>
      <c r="AA9" s="14">
        <v>80.5</v>
      </c>
      <c r="AB9" s="14">
        <v>78.8</v>
      </c>
      <c r="AC9" s="14">
        <f t="shared" si="8"/>
        <v>79.2</v>
      </c>
      <c r="AD9" s="3">
        <v>79.5</v>
      </c>
      <c r="AE9" s="11">
        <f t="shared" si="9"/>
        <v>0.725718035235908</v>
      </c>
      <c r="AF9" s="14">
        <v>83</v>
      </c>
      <c r="AG9" s="14">
        <v>84</v>
      </c>
      <c r="AH9" s="14">
        <f t="shared" si="10"/>
        <v>82.6</v>
      </c>
      <c r="AI9" s="3">
        <v>83.2</v>
      </c>
      <c r="AJ9" s="11">
        <f t="shared" si="11"/>
        <v>0.588784057755182</v>
      </c>
      <c r="AK9" s="14">
        <v>83.5</v>
      </c>
      <c r="AL9" s="14">
        <v>86.1</v>
      </c>
      <c r="AM9" s="14">
        <f t="shared" si="12"/>
        <v>84.8</v>
      </c>
      <c r="AN9" s="3">
        <v>84.8</v>
      </c>
      <c r="AO9" s="11">
        <f t="shared" si="13"/>
        <v>1.06144555520604</v>
      </c>
      <c r="AP9" s="14">
        <v>83.1</v>
      </c>
      <c r="AQ9" s="14">
        <v>85.3</v>
      </c>
      <c r="AR9" s="16">
        <f t="shared" si="14"/>
        <v>84.79388</v>
      </c>
      <c r="AS9" s="15">
        <v>84.39796</v>
      </c>
      <c r="AT9" s="11">
        <f t="shared" si="15"/>
        <v>0.940767234690211</v>
      </c>
    </row>
    <row r="10" spans="1:46">
      <c r="A10" s="3">
        <v>6</v>
      </c>
      <c r="B10" s="13">
        <v>80.9</v>
      </c>
      <c r="C10" s="13">
        <v>78.6</v>
      </c>
      <c r="D10" s="13">
        <f t="shared" si="16"/>
        <v>82.9</v>
      </c>
      <c r="E10" s="3">
        <v>80.8</v>
      </c>
      <c r="F10" s="11">
        <f t="shared" si="17"/>
        <v>1.75689119374725</v>
      </c>
      <c r="G10" s="14">
        <v>79.3</v>
      </c>
      <c r="H10" s="14">
        <v>77.6</v>
      </c>
      <c r="I10" s="14">
        <f t="shared" si="0"/>
        <v>78</v>
      </c>
      <c r="J10" s="3">
        <v>78.3</v>
      </c>
      <c r="K10" s="11">
        <f t="shared" si="1"/>
        <v>0.725718035235912</v>
      </c>
      <c r="L10" s="14">
        <v>75.3</v>
      </c>
      <c r="M10" s="14">
        <v>76</v>
      </c>
      <c r="N10" s="14">
        <f t="shared" si="2"/>
        <v>78.2</v>
      </c>
      <c r="O10" s="3">
        <v>76.5</v>
      </c>
      <c r="P10" s="11">
        <f t="shared" si="3"/>
        <v>1.2355835328567</v>
      </c>
      <c r="Q10" s="14">
        <v>81.5</v>
      </c>
      <c r="R10" s="14">
        <v>83.3</v>
      </c>
      <c r="S10" s="14">
        <f t="shared" si="4"/>
        <v>81.8</v>
      </c>
      <c r="T10" s="3">
        <v>82.2</v>
      </c>
      <c r="U10" s="11">
        <f t="shared" si="5"/>
        <v>0.787400787401175</v>
      </c>
      <c r="V10" s="14">
        <v>78.8</v>
      </c>
      <c r="W10" s="14">
        <v>79.6</v>
      </c>
      <c r="X10" s="14">
        <f t="shared" si="6"/>
        <v>79.5</v>
      </c>
      <c r="Y10" s="3">
        <v>79.3</v>
      </c>
      <c r="Z10" s="11">
        <f t="shared" si="7"/>
        <v>0.355902608401038</v>
      </c>
      <c r="AA10" s="14">
        <v>77</v>
      </c>
      <c r="AB10" s="14">
        <v>78.5</v>
      </c>
      <c r="AC10" s="14">
        <f t="shared" si="8"/>
        <v>77.3</v>
      </c>
      <c r="AD10" s="3">
        <v>77.6</v>
      </c>
      <c r="AE10" s="11">
        <f t="shared" si="9"/>
        <v>0.648074069840789</v>
      </c>
      <c r="AF10" s="14">
        <v>81.9</v>
      </c>
      <c r="AG10" s="14">
        <v>82.3</v>
      </c>
      <c r="AH10" s="14">
        <f t="shared" si="10"/>
        <v>82.4</v>
      </c>
      <c r="AI10" s="3">
        <v>82.2</v>
      </c>
      <c r="AJ10" s="11">
        <f t="shared" si="11"/>
        <v>0.216024689946932</v>
      </c>
      <c r="AK10" s="14">
        <v>81.8</v>
      </c>
      <c r="AL10" s="14">
        <v>83.5</v>
      </c>
      <c r="AM10" s="14">
        <f t="shared" si="12"/>
        <v>82.2</v>
      </c>
      <c r="AN10" s="3">
        <v>82.5</v>
      </c>
      <c r="AO10" s="11">
        <f t="shared" si="13"/>
        <v>0.72571803523591</v>
      </c>
      <c r="AP10" s="14">
        <v>80.5</v>
      </c>
      <c r="AQ10" s="14">
        <v>82.3</v>
      </c>
      <c r="AR10" s="16">
        <f t="shared" si="14"/>
        <v>81.0799</v>
      </c>
      <c r="AS10" s="15">
        <v>81.2933</v>
      </c>
      <c r="AT10" s="11">
        <f t="shared" si="15"/>
        <v>0.750179831773685</v>
      </c>
    </row>
    <row r="11" spans="1:46">
      <c r="A11" s="3">
        <v>7</v>
      </c>
      <c r="B11" s="13">
        <v>77.3</v>
      </c>
      <c r="C11" s="13">
        <v>79.2</v>
      </c>
      <c r="D11" s="13">
        <f t="shared" si="16"/>
        <v>79</v>
      </c>
      <c r="E11" s="3">
        <v>78.5</v>
      </c>
      <c r="F11" s="11">
        <f t="shared" si="17"/>
        <v>0.852447456836294</v>
      </c>
      <c r="G11" s="14">
        <v>76.4</v>
      </c>
      <c r="H11" s="14">
        <v>78.4</v>
      </c>
      <c r="I11" s="14">
        <f t="shared" si="0"/>
        <v>77.7</v>
      </c>
      <c r="J11" s="3">
        <v>77.5</v>
      </c>
      <c r="K11" s="11">
        <f t="shared" si="1"/>
        <v>0.828653526310402</v>
      </c>
      <c r="L11" s="14">
        <v>74</v>
      </c>
      <c r="M11" s="14">
        <v>72.1</v>
      </c>
      <c r="N11" s="14">
        <f t="shared" si="2"/>
        <v>73.5</v>
      </c>
      <c r="O11" s="3">
        <v>73.2</v>
      </c>
      <c r="P11" s="11">
        <f t="shared" si="3"/>
        <v>0.804155872120994</v>
      </c>
      <c r="Q11" s="14">
        <v>78</v>
      </c>
      <c r="R11" s="14">
        <v>77.5</v>
      </c>
      <c r="S11" s="14">
        <f t="shared" si="4"/>
        <v>80.6</v>
      </c>
      <c r="T11" s="3">
        <v>78.7</v>
      </c>
      <c r="U11" s="11">
        <f t="shared" si="5"/>
        <v>1.35892114070931</v>
      </c>
      <c r="V11" s="14">
        <v>78.2</v>
      </c>
      <c r="W11" s="14">
        <v>77.4</v>
      </c>
      <c r="X11" s="14">
        <f t="shared" si="6"/>
        <v>80.2</v>
      </c>
      <c r="Y11" s="3">
        <v>78.6</v>
      </c>
      <c r="Z11" s="11">
        <f t="shared" si="7"/>
        <v>1.17756811551036</v>
      </c>
      <c r="AA11" s="14">
        <v>75.1</v>
      </c>
      <c r="AB11" s="14">
        <v>74.3</v>
      </c>
      <c r="AC11" s="14">
        <f t="shared" si="8"/>
        <v>76.5</v>
      </c>
      <c r="AD11" s="3">
        <v>75.3</v>
      </c>
      <c r="AE11" s="11">
        <f t="shared" si="9"/>
        <v>0.909212113132386</v>
      </c>
      <c r="AF11" s="14">
        <v>79.9</v>
      </c>
      <c r="AG11" s="14">
        <v>82.3</v>
      </c>
      <c r="AH11" s="14">
        <f t="shared" si="10"/>
        <v>80.8</v>
      </c>
      <c r="AI11" s="3">
        <v>81</v>
      </c>
      <c r="AJ11" s="11">
        <f t="shared" si="11"/>
        <v>0.989949493661163</v>
      </c>
      <c r="AK11" s="14">
        <v>79.8</v>
      </c>
      <c r="AL11" s="14">
        <v>81.3</v>
      </c>
      <c r="AM11" s="14">
        <f t="shared" si="12"/>
        <v>81.6</v>
      </c>
      <c r="AN11" s="3">
        <v>80.9</v>
      </c>
      <c r="AO11" s="11">
        <f t="shared" si="13"/>
        <v>0.787400787401193</v>
      </c>
      <c r="AP11" s="14">
        <v>78.4</v>
      </c>
      <c r="AQ11" s="14">
        <v>80.7</v>
      </c>
      <c r="AR11" s="16">
        <f t="shared" si="14"/>
        <v>80.72654</v>
      </c>
      <c r="AS11" s="15">
        <v>79.94218</v>
      </c>
      <c r="AT11" s="11">
        <f t="shared" si="15"/>
        <v>1.09053976152483</v>
      </c>
    </row>
    <row r="12" spans="1:46">
      <c r="A12" s="3">
        <v>8</v>
      </c>
      <c r="B12" s="13">
        <v>75.4</v>
      </c>
      <c r="C12" s="13">
        <v>78.6</v>
      </c>
      <c r="D12" s="13">
        <f t="shared" si="16"/>
        <v>74.9</v>
      </c>
      <c r="E12" s="3">
        <v>76.3</v>
      </c>
      <c r="F12" s="11">
        <f t="shared" si="17"/>
        <v>1.6391054470859</v>
      </c>
      <c r="G12" s="14">
        <v>76.1</v>
      </c>
      <c r="H12" s="14">
        <v>74.3</v>
      </c>
      <c r="I12" s="14">
        <f t="shared" si="0"/>
        <v>75.2</v>
      </c>
      <c r="J12" s="3">
        <v>75.2</v>
      </c>
      <c r="K12" s="11">
        <f t="shared" si="1"/>
        <v>0.734846922834952</v>
      </c>
      <c r="L12" s="14">
        <v>71.8</v>
      </c>
      <c r="M12" s="14">
        <v>73.4</v>
      </c>
      <c r="N12" s="14">
        <f t="shared" si="2"/>
        <v>71.7</v>
      </c>
      <c r="O12" s="3">
        <v>72.3</v>
      </c>
      <c r="P12" s="11">
        <f t="shared" si="3"/>
        <v>0.778888096369875</v>
      </c>
      <c r="Q12" s="14">
        <v>77</v>
      </c>
      <c r="R12" s="14">
        <v>75.4</v>
      </c>
      <c r="S12" s="14">
        <f t="shared" si="4"/>
        <v>80.4</v>
      </c>
      <c r="T12" s="3">
        <v>77.6</v>
      </c>
      <c r="U12" s="11">
        <f t="shared" si="5"/>
        <v>2.08486610281491</v>
      </c>
      <c r="V12" s="14">
        <v>76.2</v>
      </c>
      <c r="W12" s="14">
        <v>74.3</v>
      </c>
      <c r="X12" s="14">
        <f t="shared" si="6"/>
        <v>76.9</v>
      </c>
      <c r="Y12" s="3">
        <v>75.8</v>
      </c>
      <c r="Z12" s="11">
        <f t="shared" si="7"/>
        <v>1.09848380355227</v>
      </c>
      <c r="AA12" s="14">
        <v>72</v>
      </c>
      <c r="AB12" s="14">
        <v>73.6</v>
      </c>
      <c r="AC12" s="14">
        <f t="shared" si="8"/>
        <v>71</v>
      </c>
      <c r="AD12" s="3">
        <v>72.2</v>
      </c>
      <c r="AE12" s="11">
        <f t="shared" si="9"/>
        <v>1.07082522694725</v>
      </c>
      <c r="AF12" s="14">
        <v>78.8</v>
      </c>
      <c r="AG12" s="14">
        <v>81.2</v>
      </c>
      <c r="AH12" s="14">
        <f t="shared" si="10"/>
        <v>78.5</v>
      </c>
      <c r="AI12" s="3">
        <v>79.5</v>
      </c>
      <c r="AJ12" s="11">
        <f t="shared" si="11"/>
        <v>1.20830459735946</v>
      </c>
      <c r="AK12" s="14">
        <v>77.8</v>
      </c>
      <c r="AL12" s="14">
        <v>79.6</v>
      </c>
      <c r="AM12" s="14">
        <f t="shared" si="12"/>
        <v>77.5</v>
      </c>
      <c r="AN12" s="3">
        <v>78.3</v>
      </c>
      <c r="AO12" s="11">
        <f t="shared" si="13"/>
        <v>0.927361849549576</v>
      </c>
      <c r="AP12" s="14">
        <v>77.1</v>
      </c>
      <c r="AQ12" s="14">
        <v>79.4</v>
      </c>
      <c r="AR12" s="16">
        <f t="shared" si="14"/>
        <v>77.54218</v>
      </c>
      <c r="AS12" s="15">
        <v>78.01406</v>
      </c>
      <c r="AT12" s="11">
        <f t="shared" si="15"/>
        <v>0.996494873979126</v>
      </c>
    </row>
    <row r="13" spans="1:46">
      <c r="A13" s="3">
        <v>9</v>
      </c>
      <c r="B13" s="13">
        <v>74.4</v>
      </c>
      <c r="C13" s="13">
        <v>76.1</v>
      </c>
      <c r="D13" s="13">
        <f t="shared" si="16"/>
        <v>76</v>
      </c>
      <c r="E13" s="3">
        <v>75.5</v>
      </c>
      <c r="F13" s="11">
        <f t="shared" si="17"/>
        <v>0.778888096369857</v>
      </c>
      <c r="G13" s="14">
        <v>71.3</v>
      </c>
      <c r="H13" s="14">
        <v>72.9</v>
      </c>
      <c r="I13" s="14">
        <f t="shared" si="0"/>
        <v>73.6</v>
      </c>
      <c r="J13" s="3">
        <v>72.6</v>
      </c>
      <c r="K13" s="11">
        <f t="shared" si="1"/>
        <v>0.962635271879577</v>
      </c>
      <c r="L13" s="14">
        <v>72.2</v>
      </c>
      <c r="M13" s="14">
        <v>70</v>
      </c>
      <c r="N13" s="14">
        <f t="shared" si="2"/>
        <v>69.3</v>
      </c>
      <c r="O13" s="3">
        <v>70.5</v>
      </c>
      <c r="P13" s="11">
        <f t="shared" si="3"/>
        <v>1.23558353285671</v>
      </c>
      <c r="Q13" s="14">
        <v>74.5</v>
      </c>
      <c r="R13" s="14">
        <v>76.2</v>
      </c>
      <c r="S13" s="14">
        <f t="shared" si="4"/>
        <v>75.2</v>
      </c>
      <c r="T13" s="3">
        <v>75.3</v>
      </c>
      <c r="U13" s="11">
        <f t="shared" si="5"/>
        <v>0.697614984548547</v>
      </c>
      <c r="V13" s="14">
        <v>73.7</v>
      </c>
      <c r="W13" s="14">
        <v>72.5</v>
      </c>
      <c r="X13" s="14">
        <f t="shared" si="6"/>
        <v>73.4</v>
      </c>
      <c r="Y13" s="3">
        <v>73.2</v>
      </c>
      <c r="Z13" s="11">
        <f t="shared" si="7"/>
        <v>0.509901951359284</v>
      </c>
      <c r="AA13" s="14">
        <v>70.9</v>
      </c>
      <c r="AB13" s="14">
        <v>70</v>
      </c>
      <c r="AC13" s="14">
        <f t="shared" si="8"/>
        <v>73.6</v>
      </c>
      <c r="AD13" s="3">
        <v>71.5</v>
      </c>
      <c r="AE13" s="11">
        <f t="shared" si="9"/>
        <v>1.52970585407783</v>
      </c>
      <c r="AF13" s="14">
        <v>77.3</v>
      </c>
      <c r="AG13" s="14">
        <v>79.8</v>
      </c>
      <c r="AH13" s="14">
        <f t="shared" si="10"/>
        <v>77.2</v>
      </c>
      <c r="AI13" s="3">
        <v>78.1</v>
      </c>
      <c r="AJ13" s="11">
        <f t="shared" si="11"/>
        <v>1.20277457017791</v>
      </c>
      <c r="AK13" s="14">
        <v>76.8</v>
      </c>
      <c r="AL13" s="14">
        <v>78.3</v>
      </c>
      <c r="AM13" s="14">
        <f t="shared" si="12"/>
        <v>78</v>
      </c>
      <c r="AN13" s="3">
        <v>77.7</v>
      </c>
      <c r="AO13" s="11">
        <f t="shared" si="13"/>
        <v>0.648074069840789</v>
      </c>
      <c r="AP13" s="14">
        <v>75.4</v>
      </c>
      <c r="AQ13" s="14">
        <v>77.8</v>
      </c>
      <c r="AR13" s="16">
        <f t="shared" si="14"/>
        <v>77.13334</v>
      </c>
      <c r="AS13" s="15">
        <v>76.77778</v>
      </c>
      <c r="AT13" s="11">
        <f t="shared" si="15"/>
        <v>1.01153915238116</v>
      </c>
    </row>
    <row r="14" spans="1:46">
      <c r="A14" s="3">
        <v>10</v>
      </c>
      <c r="B14" s="13">
        <v>73.3</v>
      </c>
      <c r="C14" s="13">
        <v>74.2</v>
      </c>
      <c r="D14" s="13">
        <f t="shared" si="16"/>
        <v>75.4</v>
      </c>
      <c r="E14" s="3">
        <v>74.3</v>
      </c>
      <c r="F14" s="11">
        <f t="shared" si="17"/>
        <v>0.860232526704248</v>
      </c>
      <c r="G14" s="14">
        <v>75.3</v>
      </c>
      <c r="H14" s="14">
        <v>74</v>
      </c>
      <c r="I14" s="14">
        <f t="shared" si="0"/>
        <v>72.1</v>
      </c>
      <c r="J14" s="3">
        <v>73.8</v>
      </c>
      <c r="K14" s="11">
        <f t="shared" si="1"/>
        <v>1.31402688962848</v>
      </c>
      <c r="L14" s="14">
        <v>66</v>
      </c>
      <c r="M14" s="14">
        <v>68</v>
      </c>
      <c r="N14" s="14">
        <f t="shared" si="2"/>
        <v>68.5</v>
      </c>
      <c r="O14" s="3">
        <v>67.5</v>
      </c>
      <c r="P14" s="11">
        <f t="shared" si="3"/>
        <v>1.08012344973464</v>
      </c>
      <c r="Q14" s="14">
        <v>72.5</v>
      </c>
      <c r="R14" s="14">
        <v>71.3</v>
      </c>
      <c r="S14" s="14">
        <f t="shared" si="4"/>
        <v>75.8</v>
      </c>
      <c r="T14" s="3">
        <v>73.2</v>
      </c>
      <c r="U14" s="11">
        <f t="shared" si="5"/>
        <v>1.90262975904406</v>
      </c>
      <c r="V14" s="14">
        <v>71</v>
      </c>
      <c r="W14" s="14">
        <v>71.9</v>
      </c>
      <c r="X14" s="14">
        <f t="shared" si="6"/>
        <v>72.8</v>
      </c>
      <c r="Y14" s="3">
        <v>71.9</v>
      </c>
      <c r="Z14" s="11">
        <f t="shared" si="7"/>
        <v>0.734846922834958</v>
      </c>
      <c r="AA14" s="14">
        <v>68.7</v>
      </c>
      <c r="AB14" s="14">
        <v>70.3</v>
      </c>
      <c r="AC14" s="14">
        <f t="shared" si="8"/>
        <v>69.5</v>
      </c>
      <c r="AD14" s="3">
        <v>69.5</v>
      </c>
      <c r="AE14" s="11">
        <f t="shared" si="9"/>
        <v>0.653197264742179</v>
      </c>
      <c r="AF14" s="14">
        <v>79.4</v>
      </c>
      <c r="AG14" s="14">
        <v>80.2</v>
      </c>
      <c r="AH14" s="14">
        <f t="shared" si="10"/>
        <v>75.51</v>
      </c>
      <c r="AI14" s="3">
        <v>78.37</v>
      </c>
      <c r="AJ14" s="11">
        <f t="shared" si="11"/>
        <v>2.04852792674805</v>
      </c>
      <c r="AK14" s="14">
        <v>74.3</v>
      </c>
      <c r="AL14" s="14">
        <v>76.2</v>
      </c>
      <c r="AM14" s="14">
        <f t="shared" si="12"/>
        <v>75.4</v>
      </c>
      <c r="AN14" s="3">
        <v>75.3</v>
      </c>
      <c r="AO14" s="11">
        <f t="shared" si="13"/>
        <v>0.778888096369862</v>
      </c>
      <c r="AP14" s="14">
        <v>73.9</v>
      </c>
      <c r="AQ14" s="14">
        <v>75.6</v>
      </c>
      <c r="AR14" s="16">
        <f t="shared" si="14"/>
        <v>72.71054</v>
      </c>
      <c r="AS14" s="15">
        <v>74.07018</v>
      </c>
      <c r="AT14" s="11">
        <f t="shared" si="15"/>
        <v>1.18573906550585</v>
      </c>
    </row>
    <row r="15" spans="1:46">
      <c r="A15" s="3">
        <v>11</v>
      </c>
      <c r="B15" s="13">
        <v>71.2</v>
      </c>
      <c r="C15" s="13">
        <v>72.5</v>
      </c>
      <c r="D15" s="13">
        <f t="shared" si="16"/>
        <v>72.3</v>
      </c>
      <c r="E15" s="3">
        <v>72</v>
      </c>
      <c r="F15" s="11">
        <f t="shared" si="17"/>
        <v>0.571547606649409</v>
      </c>
      <c r="G15" s="14">
        <v>71</v>
      </c>
      <c r="H15" s="14">
        <v>74</v>
      </c>
      <c r="I15" s="14">
        <f t="shared" si="0"/>
        <v>71.3</v>
      </c>
      <c r="J15" s="3">
        <v>72.1</v>
      </c>
      <c r="K15" s="11">
        <f t="shared" si="1"/>
        <v>1.34907375632321</v>
      </c>
      <c r="L15" s="14">
        <v>65.2</v>
      </c>
      <c r="M15" s="14">
        <v>63.6</v>
      </c>
      <c r="N15" s="14">
        <f t="shared" si="2"/>
        <v>64.1</v>
      </c>
      <c r="O15" s="3">
        <v>64.3</v>
      </c>
      <c r="P15" s="11">
        <f t="shared" si="3"/>
        <v>0.668331255192118</v>
      </c>
      <c r="Q15" s="14">
        <v>71.7</v>
      </c>
      <c r="R15" s="14">
        <v>72.5</v>
      </c>
      <c r="S15" s="14">
        <f t="shared" si="4"/>
        <v>74.5</v>
      </c>
      <c r="T15" s="3">
        <v>72.9</v>
      </c>
      <c r="U15" s="11">
        <f t="shared" si="5"/>
        <v>1.17756811551038</v>
      </c>
      <c r="V15" s="14">
        <v>71.6</v>
      </c>
      <c r="W15" s="14">
        <v>70.8</v>
      </c>
      <c r="X15" s="14">
        <f t="shared" si="6"/>
        <v>71.5</v>
      </c>
      <c r="Y15" s="3">
        <v>71.3</v>
      </c>
      <c r="Z15" s="11">
        <f t="shared" si="7"/>
        <v>0.355902608401041</v>
      </c>
      <c r="AA15" s="14">
        <v>67.2</v>
      </c>
      <c r="AB15" s="14">
        <v>68</v>
      </c>
      <c r="AC15" s="14">
        <f t="shared" si="8"/>
        <v>71.2</v>
      </c>
      <c r="AD15" s="3">
        <v>68.8</v>
      </c>
      <c r="AE15" s="11">
        <f t="shared" si="9"/>
        <v>1.72819751957542</v>
      </c>
      <c r="AF15" s="14">
        <v>76.7</v>
      </c>
      <c r="AG15" s="14">
        <v>78.5</v>
      </c>
      <c r="AH15" s="14">
        <f t="shared" si="10"/>
        <v>77.6</v>
      </c>
      <c r="AI15" s="3">
        <v>77.6</v>
      </c>
      <c r="AJ15" s="11">
        <f t="shared" si="11"/>
        <v>0.734846922834952</v>
      </c>
      <c r="AK15" s="14">
        <v>75.4</v>
      </c>
      <c r="AL15" s="14">
        <v>76.9</v>
      </c>
      <c r="AM15" s="14">
        <f t="shared" si="12"/>
        <v>76</v>
      </c>
      <c r="AN15" s="3">
        <v>76.1</v>
      </c>
      <c r="AO15" s="11">
        <f t="shared" si="13"/>
        <v>0.6164414002969</v>
      </c>
      <c r="AP15" s="14">
        <v>74.4</v>
      </c>
      <c r="AQ15" s="14">
        <v>76.8</v>
      </c>
      <c r="AR15" s="16">
        <f t="shared" si="14"/>
        <v>74.25762</v>
      </c>
      <c r="AS15" s="15">
        <v>75.15254</v>
      </c>
      <c r="AT15" s="11">
        <f t="shared" si="15"/>
        <v>1.16637939933796</v>
      </c>
    </row>
    <row r="16" spans="1:46">
      <c r="A16" s="3">
        <v>12</v>
      </c>
      <c r="B16" s="13">
        <v>70.5</v>
      </c>
      <c r="C16" s="13">
        <v>71.1</v>
      </c>
      <c r="D16" s="13">
        <f t="shared" si="16"/>
        <v>72.9</v>
      </c>
      <c r="E16" s="3">
        <v>71.5</v>
      </c>
      <c r="F16" s="11">
        <f t="shared" si="17"/>
        <v>1.01980390271856</v>
      </c>
      <c r="G16" s="14">
        <v>70.6</v>
      </c>
      <c r="H16" s="14">
        <v>68.8</v>
      </c>
      <c r="I16" s="14">
        <f t="shared" si="0"/>
        <v>70</v>
      </c>
      <c r="J16" s="3">
        <v>69.8</v>
      </c>
      <c r="K16" s="11">
        <f t="shared" si="1"/>
        <v>0.748331477354786</v>
      </c>
      <c r="L16" s="14">
        <v>61.7</v>
      </c>
      <c r="M16" s="14">
        <v>63.4</v>
      </c>
      <c r="N16" s="14">
        <f t="shared" si="2"/>
        <v>62.1</v>
      </c>
      <c r="O16" s="3">
        <v>62.4</v>
      </c>
      <c r="P16" s="11">
        <f t="shared" si="3"/>
        <v>0.725718035235908</v>
      </c>
      <c r="Q16" s="14">
        <v>73</v>
      </c>
      <c r="R16" s="14">
        <v>71.4</v>
      </c>
      <c r="S16" s="14">
        <f t="shared" si="4"/>
        <v>71.9</v>
      </c>
      <c r="T16" s="3">
        <v>72.1</v>
      </c>
      <c r="U16" s="11">
        <f t="shared" si="5"/>
        <v>0.668331255192114</v>
      </c>
      <c r="V16" s="14">
        <v>69.4</v>
      </c>
      <c r="W16" s="14">
        <v>70.6</v>
      </c>
      <c r="X16" s="14">
        <f t="shared" si="6"/>
        <v>70.6</v>
      </c>
      <c r="Y16" s="3">
        <v>70.2</v>
      </c>
      <c r="Z16" s="11">
        <f t="shared" si="7"/>
        <v>0.565685424949239</v>
      </c>
      <c r="AA16" s="14">
        <v>65</v>
      </c>
      <c r="AB16" s="14">
        <v>66.4</v>
      </c>
      <c r="AC16" s="14">
        <f t="shared" si="8"/>
        <v>65.1</v>
      </c>
      <c r="AD16" s="3">
        <v>65.5</v>
      </c>
      <c r="AE16" s="11">
        <f t="shared" si="9"/>
        <v>0.63770421565697</v>
      </c>
      <c r="AF16" s="14">
        <v>75</v>
      </c>
      <c r="AG16" s="14">
        <v>76.8</v>
      </c>
      <c r="AH16" s="14">
        <f t="shared" si="10"/>
        <v>76.8</v>
      </c>
      <c r="AI16" s="3">
        <v>76.2</v>
      </c>
      <c r="AJ16" s="11">
        <f t="shared" si="11"/>
        <v>0.848528137423862</v>
      </c>
      <c r="AK16" s="14">
        <v>76.8</v>
      </c>
      <c r="AL16" s="14">
        <v>74.3</v>
      </c>
      <c r="AM16" s="14">
        <f t="shared" si="12"/>
        <v>75.4</v>
      </c>
      <c r="AN16" s="3">
        <v>75.5</v>
      </c>
      <c r="AO16" s="11">
        <f t="shared" si="13"/>
        <v>1.02306728354819</v>
      </c>
      <c r="AP16" s="14">
        <v>74.5</v>
      </c>
      <c r="AQ16" s="14">
        <v>72.9</v>
      </c>
      <c r="AR16" s="16">
        <f t="shared" si="14"/>
        <v>73.59536</v>
      </c>
      <c r="AS16" s="15">
        <v>73.66512</v>
      </c>
      <c r="AT16" s="11">
        <f t="shared" si="15"/>
        <v>0.655057169617022</v>
      </c>
    </row>
  </sheetData>
  <mergeCells count="10">
    <mergeCell ref="A1:AT1"/>
    <mergeCell ref="B2:F2"/>
    <mergeCell ref="G2:K2"/>
    <mergeCell ref="L2:P2"/>
    <mergeCell ref="Q2:U2"/>
    <mergeCell ref="V2:Z2"/>
    <mergeCell ref="AA2:AE2"/>
    <mergeCell ref="AF2:AJ2"/>
    <mergeCell ref="AK2:AO2"/>
    <mergeCell ref="AP2:AT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4"/>
  <sheetViews>
    <sheetView workbookViewId="0">
      <selection activeCell="A3" sqref="A3"/>
    </sheetView>
  </sheetViews>
  <sheetFormatPr defaultColWidth="8.72727272727273" defaultRowHeight="14" outlineLevelCol="5"/>
  <cols>
    <col min="3" max="3" width="9.18181818181818"/>
    <col min="5" max="5" width="9.18181818181818"/>
    <col min="6" max="6" width="14"/>
    <col min="7" max="7" width="9.18181818181818"/>
  </cols>
  <sheetData>
    <row r="2" spans="1:6">
      <c r="A2" s="2" t="s">
        <v>31</v>
      </c>
      <c r="B2" s="2"/>
      <c r="C2" s="2"/>
      <c r="D2" s="2"/>
      <c r="E2" s="2"/>
      <c r="F2" s="2"/>
    </row>
    <row r="3" spans="1:6">
      <c r="A3" s="4" t="s">
        <v>14</v>
      </c>
      <c r="B3" s="4"/>
      <c r="C3" s="4"/>
      <c r="D3" s="4"/>
      <c r="E3" s="3" t="s">
        <v>11</v>
      </c>
      <c r="F3" s="3" t="s">
        <v>12</v>
      </c>
    </row>
    <row r="4" spans="1:6">
      <c r="A4" s="3" t="s">
        <v>15</v>
      </c>
      <c r="B4" s="5">
        <v>7.12</v>
      </c>
      <c r="C4" s="5">
        <v>7.06</v>
      </c>
      <c r="D4" s="5">
        <f t="shared" ref="D4:D6" si="0">E4*3-B4-C4</f>
        <v>7.06</v>
      </c>
      <c r="E4" s="4">
        <v>7.08</v>
      </c>
      <c r="F4" s="5">
        <f t="shared" ref="F4:F6" si="1">STDEVP(B4:D4)</f>
        <v>0.0282842712474617</v>
      </c>
    </row>
    <row r="5" spans="1:6">
      <c r="A5" s="3" t="s">
        <v>16</v>
      </c>
      <c r="B5" s="5">
        <v>6.62</v>
      </c>
      <c r="C5" s="5">
        <v>6.8</v>
      </c>
      <c r="D5" s="5">
        <f t="shared" si="0"/>
        <v>6.8</v>
      </c>
      <c r="E5" s="4">
        <v>6.74</v>
      </c>
      <c r="F5" s="5">
        <f t="shared" si="1"/>
        <v>0.0848528137423851</v>
      </c>
    </row>
    <row r="6" spans="1:6">
      <c r="A6" s="3" t="s">
        <v>17</v>
      </c>
      <c r="B6" s="5">
        <v>6.05</v>
      </c>
      <c r="C6" s="5">
        <v>6.13</v>
      </c>
      <c r="D6" s="5">
        <f t="shared" si="0"/>
        <v>6.18</v>
      </c>
      <c r="E6" s="4">
        <v>6.12</v>
      </c>
      <c r="F6" s="5">
        <f t="shared" si="1"/>
        <v>0.053541261347363</v>
      </c>
    </row>
    <row r="7" spans="1:6">
      <c r="A7" s="3"/>
      <c r="B7" s="5"/>
      <c r="C7" s="5"/>
      <c r="D7" s="5"/>
      <c r="E7" s="5"/>
      <c r="F7" s="5"/>
    </row>
    <row r="8" spans="1:6">
      <c r="A8" s="3" t="s">
        <v>18</v>
      </c>
      <c r="B8" s="5">
        <v>7.25</v>
      </c>
      <c r="C8" s="5">
        <v>7.33</v>
      </c>
      <c r="D8" s="5">
        <f t="shared" ref="D8:D10" si="2">E8*3-B8-C8</f>
        <v>7.44</v>
      </c>
      <c r="E8" s="4">
        <v>7.34</v>
      </c>
      <c r="F8" s="5">
        <f t="shared" ref="F8:F10" si="3">STDEVP(B8:D8)</f>
        <v>0.0778888096369859</v>
      </c>
    </row>
    <row r="9" spans="1:6">
      <c r="A9" s="3" t="s">
        <v>19</v>
      </c>
      <c r="B9" s="5">
        <v>6.88</v>
      </c>
      <c r="C9" s="5">
        <v>7.03</v>
      </c>
      <c r="D9" s="5">
        <f t="shared" si="2"/>
        <v>7</v>
      </c>
      <c r="E9" s="4">
        <v>6.97</v>
      </c>
      <c r="F9" s="5">
        <f t="shared" si="3"/>
        <v>0.0648074069840789</v>
      </c>
    </row>
    <row r="10" spans="1:6">
      <c r="A10" s="3" t="s">
        <v>20</v>
      </c>
      <c r="B10" s="5">
        <v>6.42</v>
      </c>
      <c r="C10" s="5">
        <v>6.35</v>
      </c>
      <c r="D10" s="5">
        <f t="shared" si="2"/>
        <v>6.46</v>
      </c>
      <c r="E10" s="4">
        <v>6.41</v>
      </c>
      <c r="F10" s="5">
        <f t="shared" si="3"/>
        <v>0.04546060565662</v>
      </c>
    </row>
    <row r="11" spans="1:6">
      <c r="A11" s="3"/>
      <c r="B11" s="5"/>
      <c r="C11" s="5"/>
      <c r="D11" s="5"/>
      <c r="E11" s="5"/>
      <c r="F11" s="5"/>
    </row>
    <row r="12" spans="1:6">
      <c r="A12" s="3" t="s">
        <v>21</v>
      </c>
      <c r="B12" s="5">
        <v>7.77</v>
      </c>
      <c r="C12" s="5">
        <v>7.85</v>
      </c>
      <c r="D12" s="5">
        <f t="shared" ref="D12:D14" si="4">E12*3-B12-C12</f>
        <v>7.93</v>
      </c>
      <c r="E12" s="4">
        <v>7.85</v>
      </c>
      <c r="F12" s="5">
        <f t="shared" ref="F12:F14" si="5">STDEVP(B12:D12)</f>
        <v>0.0653197264742174</v>
      </c>
    </row>
    <row r="13" spans="1:6">
      <c r="A13" s="3" t="s">
        <v>22</v>
      </c>
      <c r="B13" s="5">
        <v>7.56</v>
      </c>
      <c r="C13" s="5">
        <v>7.48</v>
      </c>
      <c r="D13" s="5">
        <f t="shared" si="4"/>
        <v>7.49</v>
      </c>
      <c r="E13" s="4">
        <v>7.51</v>
      </c>
      <c r="F13" s="5">
        <f t="shared" si="5"/>
        <v>0.0355902608401037</v>
      </c>
    </row>
    <row r="14" spans="1:6">
      <c r="A14" s="3" t="s">
        <v>23</v>
      </c>
      <c r="B14" s="5">
        <v>6.88</v>
      </c>
      <c r="C14" s="5">
        <v>6.92</v>
      </c>
      <c r="D14" s="5">
        <f t="shared" si="4"/>
        <v>6.75</v>
      </c>
      <c r="E14" s="4">
        <v>6.85</v>
      </c>
      <c r="F14" s="5">
        <f t="shared" si="5"/>
        <v>0.0725718035235916</v>
      </c>
    </row>
  </sheetData>
  <mergeCells count="1">
    <mergeCell ref="A2:F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5" sqref="L15"/>
    </sheetView>
  </sheetViews>
  <sheetFormatPr defaultColWidth="8.72727272727273" defaultRowHeight="14"/>
  <cols>
    <col min="1" max="1" width="9.90909090909091" customWidth="1"/>
    <col min="2" max="10" width="14"/>
  </cols>
  <sheetData>
    <row r="1" spans="1:10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4" t="s">
        <v>14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4"/>
      <c r="B3" s="2">
        <v>113</v>
      </c>
      <c r="C3" s="2">
        <v>113</v>
      </c>
      <c r="D3" s="2">
        <v>117</v>
      </c>
      <c r="E3" s="2">
        <v>108</v>
      </c>
      <c r="F3" s="2">
        <v>108</v>
      </c>
      <c r="G3" s="2">
        <v>114</v>
      </c>
      <c r="H3" s="2">
        <v>102</v>
      </c>
      <c r="I3" s="2">
        <v>107</v>
      </c>
      <c r="J3" s="2">
        <v>108</v>
      </c>
    </row>
    <row r="4" spans="1:10">
      <c r="A4" s="4"/>
      <c r="B4" s="2">
        <v>114</v>
      </c>
      <c r="C4" s="2">
        <v>115</v>
      </c>
      <c r="D4" s="2">
        <v>114</v>
      </c>
      <c r="E4" s="2">
        <v>111</v>
      </c>
      <c r="F4" s="2">
        <v>115</v>
      </c>
      <c r="G4" s="2">
        <v>115</v>
      </c>
      <c r="H4" s="2">
        <v>109</v>
      </c>
      <c r="I4" s="2">
        <v>109</v>
      </c>
      <c r="J4" s="2">
        <v>111</v>
      </c>
    </row>
    <row r="5" spans="1:10">
      <c r="A5" s="4"/>
      <c r="B5" s="2">
        <v>112</v>
      </c>
      <c r="C5" s="2">
        <v>112</v>
      </c>
      <c r="D5" s="2">
        <v>112</v>
      </c>
      <c r="E5" s="2">
        <v>112</v>
      </c>
      <c r="F5" s="2">
        <v>112</v>
      </c>
      <c r="G5" s="2">
        <v>112</v>
      </c>
      <c r="H5" s="2">
        <v>110</v>
      </c>
      <c r="I5" s="2">
        <v>110</v>
      </c>
      <c r="J5" s="2">
        <v>112</v>
      </c>
    </row>
    <row r="6" spans="1:10">
      <c r="A6" s="4"/>
      <c r="B6" s="2">
        <v>113</v>
      </c>
      <c r="C6" s="2">
        <v>113</v>
      </c>
      <c r="D6" s="2">
        <v>113</v>
      </c>
      <c r="E6" s="2">
        <v>109</v>
      </c>
      <c r="F6" s="2">
        <v>109</v>
      </c>
      <c r="G6" s="2">
        <v>109</v>
      </c>
      <c r="H6" s="2">
        <v>105</v>
      </c>
      <c r="I6" s="2">
        <v>105</v>
      </c>
      <c r="J6" s="2">
        <v>109</v>
      </c>
    </row>
    <row r="7" spans="1:10">
      <c r="A7" s="4"/>
      <c r="B7" s="2">
        <v>108</v>
      </c>
      <c r="C7" s="2">
        <v>109</v>
      </c>
      <c r="D7" s="2">
        <v>108</v>
      </c>
      <c r="E7" s="2">
        <v>110</v>
      </c>
      <c r="F7" s="2">
        <v>110</v>
      </c>
      <c r="G7" s="2">
        <v>110</v>
      </c>
      <c r="H7" s="2">
        <v>101</v>
      </c>
      <c r="I7" s="2">
        <v>109</v>
      </c>
      <c r="J7" s="2">
        <v>110</v>
      </c>
    </row>
    <row r="8" spans="1:10">
      <c r="A8" s="4"/>
      <c r="B8" s="2">
        <v>112</v>
      </c>
      <c r="C8" s="2">
        <v>112</v>
      </c>
      <c r="D8" s="2">
        <v>112</v>
      </c>
      <c r="E8" s="2">
        <v>103</v>
      </c>
      <c r="F8" s="2">
        <v>110</v>
      </c>
      <c r="G8" s="2">
        <v>110</v>
      </c>
      <c r="H8" s="2">
        <v>102</v>
      </c>
      <c r="I8" s="2">
        <v>102</v>
      </c>
      <c r="J8" s="2">
        <v>103</v>
      </c>
    </row>
    <row r="9" spans="1:10">
      <c r="A9" s="4"/>
      <c r="B9" s="2">
        <v>112</v>
      </c>
      <c r="C9" s="2">
        <v>112</v>
      </c>
      <c r="D9" s="2">
        <v>112</v>
      </c>
      <c r="E9" s="2">
        <v>109</v>
      </c>
      <c r="F9" s="2">
        <v>110</v>
      </c>
      <c r="G9" s="2">
        <v>111</v>
      </c>
      <c r="H9" s="2">
        <v>104</v>
      </c>
      <c r="I9" s="2">
        <v>105</v>
      </c>
      <c r="J9" s="2">
        <v>109</v>
      </c>
    </row>
    <row r="10" spans="1:10">
      <c r="A10" s="4"/>
      <c r="B10" s="2">
        <v>113</v>
      </c>
      <c r="C10" s="2">
        <v>113</v>
      </c>
      <c r="D10" s="2">
        <v>113</v>
      </c>
      <c r="E10" s="2">
        <v>113</v>
      </c>
      <c r="F10" s="2">
        <v>113</v>
      </c>
      <c r="G10" s="2">
        <v>113</v>
      </c>
      <c r="H10" s="2">
        <v>100</v>
      </c>
      <c r="I10" s="2">
        <v>100</v>
      </c>
      <c r="J10" s="2">
        <v>113</v>
      </c>
    </row>
    <row r="11" spans="1:10">
      <c r="A11" s="4"/>
      <c r="B11" s="2">
        <v>111</v>
      </c>
      <c r="C11" s="2">
        <v>111</v>
      </c>
      <c r="D11" s="2">
        <v>111</v>
      </c>
      <c r="E11" s="2">
        <v>107</v>
      </c>
      <c r="F11" s="2">
        <v>107</v>
      </c>
      <c r="G11" s="2">
        <v>107</v>
      </c>
      <c r="H11" s="2">
        <v>103</v>
      </c>
      <c r="I11" s="2">
        <v>103</v>
      </c>
      <c r="J11" s="2">
        <v>107</v>
      </c>
    </row>
    <row r="12" spans="1:10">
      <c r="A12" s="4"/>
      <c r="B12" s="2">
        <v>116</v>
      </c>
      <c r="C12" s="2">
        <v>116</v>
      </c>
      <c r="D12" s="2">
        <v>116</v>
      </c>
      <c r="E12" s="2">
        <v>116</v>
      </c>
      <c r="F12" s="2">
        <v>118</v>
      </c>
      <c r="G12" s="2">
        <v>118</v>
      </c>
      <c r="H12" s="2">
        <v>102</v>
      </c>
      <c r="I12" s="2">
        <v>107</v>
      </c>
      <c r="J12" s="2">
        <v>116</v>
      </c>
    </row>
    <row r="13" spans="1:10">
      <c r="A13" s="4"/>
      <c r="B13" s="2">
        <v>114</v>
      </c>
      <c r="C13" s="2">
        <v>116</v>
      </c>
      <c r="D13" s="2">
        <v>114</v>
      </c>
      <c r="E13" s="2">
        <v>104</v>
      </c>
      <c r="F13" s="2">
        <v>109</v>
      </c>
      <c r="G13" s="2">
        <v>109</v>
      </c>
      <c r="H13" s="2">
        <v>106</v>
      </c>
      <c r="I13" s="2">
        <v>106</v>
      </c>
      <c r="J13" s="2">
        <v>104</v>
      </c>
    </row>
    <row r="14" spans="1:10">
      <c r="A14" s="4"/>
      <c r="B14" s="2">
        <v>111</v>
      </c>
      <c r="C14" s="2">
        <v>111</v>
      </c>
      <c r="D14" s="2">
        <v>111</v>
      </c>
      <c r="E14" s="2">
        <v>109</v>
      </c>
      <c r="F14" s="2">
        <v>109</v>
      </c>
      <c r="G14" s="2">
        <v>109</v>
      </c>
      <c r="H14" s="2">
        <v>107</v>
      </c>
      <c r="I14" s="2">
        <v>107</v>
      </c>
      <c r="J14" s="2">
        <v>109</v>
      </c>
    </row>
    <row r="15" spans="1:10">
      <c r="A15" s="4"/>
      <c r="B15" s="2">
        <v>112</v>
      </c>
      <c r="C15" s="2">
        <v>113</v>
      </c>
      <c r="D15" s="2">
        <v>112</v>
      </c>
      <c r="E15" s="2">
        <v>107</v>
      </c>
      <c r="F15" s="2">
        <v>107</v>
      </c>
      <c r="G15" s="2">
        <v>118</v>
      </c>
      <c r="H15" s="2">
        <v>109</v>
      </c>
      <c r="I15" s="2">
        <v>109</v>
      </c>
      <c r="J15" s="2">
        <v>107</v>
      </c>
    </row>
    <row r="16" spans="1:10">
      <c r="A16" s="4"/>
      <c r="B16" s="2">
        <v>113</v>
      </c>
      <c r="C16" s="2">
        <v>113</v>
      </c>
      <c r="D16" s="2">
        <v>113</v>
      </c>
      <c r="E16" s="2">
        <v>112</v>
      </c>
      <c r="F16" s="2">
        <v>112</v>
      </c>
      <c r="G16" s="2">
        <v>112</v>
      </c>
      <c r="H16" s="2">
        <v>104</v>
      </c>
      <c r="I16" s="2">
        <v>104</v>
      </c>
      <c r="J16" s="2">
        <v>112</v>
      </c>
    </row>
    <row r="17" spans="1:10">
      <c r="A17" s="4"/>
      <c r="B17" s="2">
        <v>115</v>
      </c>
      <c r="C17" s="2">
        <v>118</v>
      </c>
      <c r="D17" s="2">
        <v>115</v>
      </c>
      <c r="E17" s="2">
        <v>111</v>
      </c>
      <c r="F17" s="2">
        <v>111</v>
      </c>
      <c r="G17" s="2">
        <v>111</v>
      </c>
      <c r="H17" s="2">
        <v>101</v>
      </c>
      <c r="I17" s="2">
        <v>108</v>
      </c>
      <c r="J17" s="2">
        <v>111</v>
      </c>
    </row>
    <row r="18" spans="1:10">
      <c r="A18" s="4"/>
      <c r="B18" s="2">
        <v>109</v>
      </c>
      <c r="C18" s="2">
        <v>109</v>
      </c>
      <c r="D18" s="2">
        <v>113</v>
      </c>
      <c r="E18" s="2">
        <v>109</v>
      </c>
      <c r="F18" s="2">
        <v>109</v>
      </c>
      <c r="G18" s="2">
        <v>109</v>
      </c>
      <c r="H18" s="2">
        <v>102</v>
      </c>
      <c r="I18" s="2">
        <v>102</v>
      </c>
      <c r="J18" s="2">
        <v>109</v>
      </c>
    </row>
    <row r="19" spans="1:10">
      <c r="A19" s="4"/>
      <c r="B19" s="2">
        <v>113</v>
      </c>
      <c r="C19" s="2">
        <v>113</v>
      </c>
      <c r="D19" s="2">
        <v>113</v>
      </c>
      <c r="E19" s="2">
        <v>107</v>
      </c>
      <c r="F19" s="2">
        <v>107</v>
      </c>
      <c r="G19" s="2">
        <v>107</v>
      </c>
      <c r="H19" s="2">
        <v>105</v>
      </c>
      <c r="I19" s="2">
        <v>105</v>
      </c>
      <c r="J19" s="2">
        <v>114</v>
      </c>
    </row>
    <row r="20" spans="1:10">
      <c r="A20" s="4"/>
      <c r="B20" s="2">
        <v>108</v>
      </c>
      <c r="C20" s="2">
        <v>108</v>
      </c>
      <c r="D20" s="2">
        <v>117</v>
      </c>
      <c r="E20" s="2">
        <v>110</v>
      </c>
      <c r="F20" s="2">
        <v>110</v>
      </c>
      <c r="G20" s="2">
        <v>110</v>
      </c>
      <c r="H20" s="2">
        <v>106</v>
      </c>
      <c r="I20" s="2">
        <v>106</v>
      </c>
      <c r="J20" s="2">
        <v>110</v>
      </c>
    </row>
    <row r="21" spans="1:10">
      <c r="A21" s="4"/>
      <c r="B21" s="2">
        <v>109</v>
      </c>
      <c r="C21" s="2">
        <v>109</v>
      </c>
      <c r="D21" s="2">
        <v>109</v>
      </c>
      <c r="E21" s="2">
        <v>110</v>
      </c>
      <c r="F21" s="2">
        <v>111</v>
      </c>
      <c r="G21" s="2">
        <v>111</v>
      </c>
      <c r="H21" s="2">
        <v>101</v>
      </c>
      <c r="I21" s="2">
        <v>101</v>
      </c>
      <c r="J21" s="2">
        <v>110</v>
      </c>
    </row>
    <row r="22" spans="1:10">
      <c r="A22" s="4"/>
      <c r="B22" s="2">
        <v>111</v>
      </c>
      <c r="C22" s="2">
        <v>111</v>
      </c>
      <c r="D22" s="2">
        <v>111</v>
      </c>
      <c r="E22" s="2">
        <v>104</v>
      </c>
      <c r="F22" s="2">
        <v>114</v>
      </c>
      <c r="G22" s="2">
        <v>114</v>
      </c>
      <c r="H22" s="2">
        <v>107</v>
      </c>
      <c r="I22" s="2">
        <v>107</v>
      </c>
      <c r="J22" s="2">
        <v>112</v>
      </c>
    </row>
    <row r="23" spans="1:10">
      <c r="A23" s="4"/>
      <c r="B23" s="2">
        <v>114</v>
      </c>
      <c r="C23" s="2">
        <v>114</v>
      </c>
      <c r="D23" s="2">
        <v>114</v>
      </c>
      <c r="E23" s="2">
        <v>112</v>
      </c>
      <c r="F23" s="2">
        <v>112</v>
      </c>
      <c r="G23" s="2">
        <v>112</v>
      </c>
      <c r="H23" s="2">
        <v>102</v>
      </c>
      <c r="I23" s="2">
        <v>102</v>
      </c>
      <c r="J23" s="2">
        <v>112</v>
      </c>
    </row>
    <row r="24" spans="1:10">
      <c r="A24" s="3" t="s">
        <v>11</v>
      </c>
      <c r="B24" s="4">
        <v>112.047619047619</v>
      </c>
      <c r="C24" s="4">
        <v>112.428571428571</v>
      </c>
      <c r="D24" s="4">
        <v>112.857142857143</v>
      </c>
      <c r="E24" s="4">
        <v>109.190476190476</v>
      </c>
      <c r="F24" s="4">
        <v>110.619047619048</v>
      </c>
      <c r="G24" s="4">
        <v>111.47619047619</v>
      </c>
      <c r="H24" s="4">
        <v>104.190476190476</v>
      </c>
      <c r="I24" s="4">
        <v>105.428571428571</v>
      </c>
      <c r="J24" s="4">
        <v>109.904761904762</v>
      </c>
    </row>
    <row r="25" spans="1:10">
      <c r="A25" s="3" t="s">
        <v>12</v>
      </c>
      <c r="B25" s="4">
        <v>2.12639176778725</v>
      </c>
      <c r="C25" s="4">
        <v>2.47985077453172</v>
      </c>
      <c r="D25" s="4">
        <v>2.2314999074019</v>
      </c>
      <c r="E25" s="4">
        <v>3.09560437393238</v>
      </c>
      <c r="F25" s="4">
        <v>2.71637346608603</v>
      </c>
      <c r="G25" s="4">
        <v>2.9699935484786</v>
      </c>
      <c r="H25" s="4">
        <v>2.90515219860374</v>
      </c>
      <c r="I25" s="4">
        <v>2.83803131919073</v>
      </c>
      <c r="J25" s="4">
        <v>3.00641792717421</v>
      </c>
    </row>
  </sheetData>
  <mergeCells count="1">
    <mergeCell ref="A1:J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4" sqref="A24:A25"/>
    </sheetView>
  </sheetViews>
  <sheetFormatPr defaultColWidth="8.72727272727273" defaultRowHeight="14"/>
  <cols>
    <col min="2" max="10" width="14"/>
  </cols>
  <sheetData>
    <row r="1" spans="1:10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14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"/>
      <c r="B3" s="2">
        <v>113</v>
      </c>
      <c r="C3" s="2">
        <v>125</v>
      </c>
      <c r="D3" s="2">
        <v>138</v>
      </c>
      <c r="E3" s="2">
        <v>126</v>
      </c>
      <c r="F3" s="2">
        <v>136</v>
      </c>
      <c r="G3" s="2">
        <v>141</v>
      </c>
      <c r="H3" s="2">
        <v>102</v>
      </c>
      <c r="I3" s="2">
        <v>119</v>
      </c>
      <c r="J3" s="2">
        <v>128</v>
      </c>
    </row>
    <row r="4" spans="1:10">
      <c r="A4" s="2"/>
      <c r="B4" s="2">
        <v>118</v>
      </c>
      <c r="C4" s="2">
        <v>122</v>
      </c>
      <c r="D4" s="2">
        <v>139</v>
      </c>
      <c r="E4" s="2">
        <v>129</v>
      </c>
      <c r="F4" s="2">
        <v>136</v>
      </c>
      <c r="G4" s="2">
        <v>138</v>
      </c>
      <c r="H4" s="2">
        <v>107</v>
      </c>
      <c r="I4" s="2">
        <v>118</v>
      </c>
      <c r="J4" s="2">
        <v>125</v>
      </c>
    </row>
    <row r="5" spans="1:10">
      <c r="A5" s="2"/>
      <c r="B5" s="2">
        <v>121</v>
      </c>
      <c r="C5" s="2">
        <v>123</v>
      </c>
      <c r="D5" s="2">
        <v>132</v>
      </c>
      <c r="E5" s="2">
        <v>124</v>
      </c>
      <c r="F5" s="2">
        <v>129</v>
      </c>
      <c r="G5" s="2">
        <v>139</v>
      </c>
      <c r="H5" s="2">
        <v>110</v>
      </c>
      <c r="I5" s="2">
        <v>116</v>
      </c>
      <c r="J5" s="2">
        <v>128</v>
      </c>
    </row>
    <row r="6" spans="1:10">
      <c r="A6" s="2"/>
      <c r="B6" s="2">
        <v>116</v>
      </c>
      <c r="C6" s="2">
        <v>126</v>
      </c>
      <c r="D6" s="2">
        <v>138</v>
      </c>
      <c r="E6" s="2">
        <v>129</v>
      </c>
      <c r="F6" s="2">
        <v>134</v>
      </c>
      <c r="G6" s="2">
        <v>141</v>
      </c>
      <c r="H6" s="2">
        <v>103</v>
      </c>
      <c r="I6" s="2">
        <v>120</v>
      </c>
      <c r="J6" s="2">
        <v>127</v>
      </c>
    </row>
    <row r="7" spans="1:10">
      <c r="A7" s="2"/>
      <c r="B7" s="2">
        <v>117</v>
      </c>
      <c r="C7" s="2">
        <v>125</v>
      </c>
      <c r="D7" s="2">
        <v>137</v>
      </c>
      <c r="E7" s="2">
        <v>120</v>
      </c>
      <c r="F7" s="2">
        <v>130</v>
      </c>
      <c r="G7" s="2">
        <v>140</v>
      </c>
      <c r="H7" s="2">
        <v>108</v>
      </c>
      <c r="I7" s="2">
        <v>118</v>
      </c>
      <c r="J7" s="2">
        <v>132</v>
      </c>
    </row>
    <row r="8" spans="1:10">
      <c r="A8" s="2"/>
      <c r="B8" s="2">
        <v>115</v>
      </c>
      <c r="C8" s="2">
        <v>126</v>
      </c>
      <c r="D8" s="2">
        <v>139</v>
      </c>
      <c r="E8" s="2">
        <v>125</v>
      </c>
      <c r="F8" s="2">
        <v>138</v>
      </c>
      <c r="G8" s="2">
        <v>138</v>
      </c>
      <c r="H8" s="2">
        <v>109</v>
      </c>
      <c r="I8" s="2">
        <v>112</v>
      </c>
      <c r="J8" s="2">
        <v>127</v>
      </c>
    </row>
    <row r="9" spans="1:10">
      <c r="A9" s="2"/>
      <c r="B9" s="2">
        <v>113</v>
      </c>
      <c r="C9" s="2">
        <v>124</v>
      </c>
      <c r="D9" s="2">
        <v>137</v>
      </c>
      <c r="E9" s="2">
        <v>128</v>
      </c>
      <c r="F9" s="2">
        <v>140</v>
      </c>
      <c r="G9" s="2">
        <v>134</v>
      </c>
      <c r="H9" s="2">
        <v>106</v>
      </c>
      <c r="I9" s="2">
        <v>109</v>
      </c>
      <c r="J9" s="2">
        <v>130</v>
      </c>
    </row>
    <row r="10" spans="1:10">
      <c r="A10" s="2"/>
      <c r="B10" s="2">
        <v>120</v>
      </c>
      <c r="C10" s="2">
        <v>127</v>
      </c>
      <c r="D10" s="2">
        <v>132</v>
      </c>
      <c r="E10" s="2">
        <v>124</v>
      </c>
      <c r="F10" s="2">
        <v>127</v>
      </c>
      <c r="G10" s="2">
        <v>136</v>
      </c>
      <c r="H10" s="2">
        <v>101</v>
      </c>
      <c r="I10" s="2">
        <v>114</v>
      </c>
      <c r="J10" s="2">
        <v>126</v>
      </c>
    </row>
    <row r="11" spans="1:10">
      <c r="A11" s="2"/>
      <c r="B11" s="2">
        <v>117</v>
      </c>
      <c r="C11" s="2">
        <v>126</v>
      </c>
      <c r="D11" s="2">
        <v>132</v>
      </c>
      <c r="E11" s="2">
        <v>120</v>
      </c>
      <c r="F11" s="2">
        <v>131</v>
      </c>
      <c r="G11" s="2">
        <v>132</v>
      </c>
      <c r="H11" s="2">
        <v>104</v>
      </c>
      <c r="I11" s="2">
        <v>111</v>
      </c>
      <c r="J11" s="2">
        <v>127</v>
      </c>
    </row>
    <row r="12" spans="1:10">
      <c r="A12" s="2"/>
      <c r="B12" s="2">
        <v>115</v>
      </c>
      <c r="C12" s="2">
        <v>122</v>
      </c>
      <c r="D12" s="2">
        <v>137</v>
      </c>
      <c r="E12" s="2">
        <v>126</v>
      </c>
      <c r="F12" s="2">
        <v>136</v>
      </c>
      <c r="G12" s="2">
        <v>136</v>
      </c>
      <c r="H12" s="2">
        <v>108</v>
      </c>
      <c r="I12" s="2">
        <v>111</v>
      </c>
      <c r="J12" s="2">
        <v>125</v>
      </c>
    </row>
    <row r="13" spans="1:10">
      <c r="A13" s="2"/>
      <c r="B13" s="2">
        <v>116</v>
      </c>
      <c r="C13" s="2">
        <v>128</v>
      </c>
      <c r="D13" s="2">
        <v>136</v>
      </c>
      <c r="E13" s="2">
        <v>122</v>
      </c>
      <c r="F13" s="2">
        <v>135</v>
      </c>
      <c r="G13" s="2">
        <v>133</v>
      </c>
      <c r="H13" s="2">
        <v>109</v>
      </c>
      <c r="I13" s="2">
        <v>112</v>
      </c>
      <c r="J13" s="2">
        <v>126</v>
      </c>
    </row>
    <row r="14" spans="1:10">
      <c r="A14" s="2"/>
      <c r="B14" s="2">
        <v>116</v>
      </c>
      <c r="C14" s="2">
        <v>123</v>
      </c>
      <c r="D14" s="2">
        <v>135</v>
      </c>
      <c r="E14" s="2">
        <v>127</v>
      </c>
      <c r="F14" s="2">
        <v>132</v>
      </c>
      <c r="G14" s="2">
        <v>138</v>
      </c>
      <c r="H14" s="2">
        <v>105</v>
      </c>
      <c r="I14" s="2">
        <v>112</v>
      </c>
      <c r="J14" s="2">
        <v>130</v>
      </c>
    </row>
    <row r="15" spans="1:10">
      <c r="A15" s="2"/>
      <c r="B15" s="2">
        <v>115</v>
      </c>
      <c r="C15" s="2">
        <v>121</v>
      </c>
      <c r="D15" s="2">
        <v>131</v>
      </c>
      <c r="E15" s="2">
        <v>127</v>
      </c>
      <c r="F15" s="2">
        <v>130</v>
      </c>
      <c r="G15" s="2">
        <v>135</v>
      </c>
      <c r="H15" s="2">
        <v>106</v>
      </c>
      <c r="I15" s="2">
        <v>115</v>
      </c>
      <c r="J15" s="2">
        <v>130</v>
      </c>
    </row>
    <row r="16" spans="1:10">
      <c r="A16" s="2"/>
      <c r="B16" s="2">
        <v>116</v>
      </c>
      <c r="C16" s="2">
        <v>120</v>
      </c>
      <c r="D16" s="2">
        <v>133</v>
      </c>
      <c r="E16" s="2">
        <v>121</v>
      </c>
      <c r="F16" s="2">
        <v>129</v>
      </c>
      <c r="G16" s="2">
        <v>137</v>
      </c>
      <c r="H16" s="2">
        <v>108</v>
      </c>
      <c r="I16" s="2">
        <v>113</v>
      </c>
      <c r="J16" s="2">
        <v>129</v>
      </c>
    </row>
    <row r="17" spans="1:10">
      <c r="A17" s="2"/>
      <c r="B17" s="2">
        <v>121</v>
      </c>
      <c r="C17" s="2">
        <v>120</v>
      </c>
      <c r="D17" s="2">
        <v>128</v>
      </c>
      <c r="E17" s="2">
        <v>125</v>
      </c>
      <c r="F17" s="2">
        <v>127</v>
      </c>
      <c r="G17" s="2">
        <v>136</v>
      </c>
      <c r="H17" s="2">
        <v>106</v>
      </c>
      <c r="I17" s="2">
        <v>114</v>
      </c>
      <c r="J17" s="2">
        <v>125</v>
      </c>
    </row>
    <row r="18" spans="1:10">
      <c r="A18" s="2"/>
      <c r="B18" s="2">
        <v>115</v>
      </c>
      <c r="C18" s="2">
        <v>119</v>
      </c>
      <c r="D18" s="2">
        <v>133</v>
      </c>
      <c r="E18" s="2">
        <v>131</v>
      </c>
      <c r="F18" s="2">
        <v>136</v>
      </c>
      <c r="G18" s="2">
        <v>133</v>
      </c>
      <c r="H18" s="2">
        <v>100</v>
      </c>
      <c r="I18" s="2">
        <v>115</v>
      </c>
      <c r="J18" s="2">
        <v>122</v>
      </c>
    </row>
    <row r="19" spans="1:10">
      <c r="A19" s="2"/>
      <c r="B19" s="2">
        <v>115</v>
      </c>
      <c r="C19" s="2">
        <v>127</v>
      </c>
      <c r="D19" s="2">
        <v>134</v>
      </c>
      <c r="E19" s="2">
        <v>128</v>
      </c>
      <c r="F19" s="2">
        <v>132</v>
      </c>
      <c r="G19" s="2">
        <v>137</v>
      </c>
      <c r="H19" s="2">
        <v>111</v>
      </c>
      <c r="I19" s="2">
        <v>115</v>
      </c>
      <c r="J19" s="2">
        <v>130</v>
      </c>
    </row>
    <row r="20" spans="1:10">
      <c r="A20" s="2"/>
      <c r="B20" s="2">
        <v>114</v>
      </c>
      <c r="C20" s="2">
        <v>122</v>
      </c>
      <c r="D20" s="2">
        <v>135</v>
      </c>
      <c r="E20" s="2">
        <v>122</v>
      </c>
      <c r="F20" s="2">
        <v>134</v>
      </c>
      <c r="G20" s="2">
        <v>139</v>
      </c>
      <c r="H20" s="2">
        <v>105</v>
      </c>
      <c r="I20" s="2">
        <v>116</v>
      </c>
      <c r="J20" s="2">
        <v>128</v>
      </c>
    </row>
    <row r="21" spans="1:10">
      <c r="A21" s="2"/>
      <c r="B21" s="2">
        <v>114</v>
      </c>
      <c r="C21" s="2">
        <v>125</v>
      </c>
      <c r="D21" s="2">
        <v>129</v>
      </c>
      <c r="E21" s="2">
        <v>121</v>
      </c>
      <c r="F21" s="2">
        <v>140</v>
      </c>
      <c r="G21" s="2">
        <v>135</v>
      </c>
      <c r="H21" s="2">
        <v>108</v>
      </c>
      <c r="I21" s="2">
        <v>114</v>
      </c>
      <c r="J21" s="2">
        <v>129</v>
      </c>
    </row>
    <row r="22" spans="1:10">
      <c r="A22" s="2"/>
      <c r="B22" s="2">
        <v>115</v>
      </c>
      <c r="C22" s="2">
        <v>125</v>
      </c>
      <c r="D22" s="2">
        <v>137</v>
      </c>
      <c r="E22" s="2">
        <v>128</v>
      </c>
      <c r="F22" s="2">
        <v>136</v>
      </c>
      <c r="G22" s="2">
        <v>138</v>
      </c>
      <c r="H22" s="2">
        <v>102</v>
      </c>
      <c r="I22" s="2">
        <v>113</v>
      </c>
      <c r="J22" s="2">
        <v>123</v>
      </c>
    </row>
    <row r="23" spans="1:10">
      <c r="A23" s="2"/>
      <c r="B23" s="2">
        <v>116</v>
      </c>
      <c r="C23" s="2">
        <v>130</v>
      </c>
      <c r="D23" s="2">
        <v>134</v>
      </c>
      <c r="E23" s="2">
        <v>123</v>
      </c>
      <c r="F23" s="2">
        <v>136</v>
      </c>
      <c r="G23" s="2">
        <v>135</v>
      </c>
      <c r="H23" s="2">
        <v>105</v>
      </c>
      <c r="I23" s="2">
        <v>115</v>
      </c>
      <c r="J23" s="2">
        <v>128</v>
      </c>
    </row>
    <row r="24" spans="1:10">
      <c r="A24" s="3" t="s">
        <v>11</v>
      </c>
      <c r="B24" s="2">
        <f>AVERAGE(B3:B23)</f>
        <v>116.095238095238</v>
      </c>
      <c r="C24" s="2">
        <v>124.095238095238</v>
      </c>
      <c r="D24" s="2">
        <v>134.571428571429</v>
      </c>
      <c r="E24" s="2">
        <v>125.047619047619</v>
      </c>
      <c r="F24" s="2">
        <v>133.52380952381</v>
      </c>
      <c r="G24" s="2">
        <v>136.714285714286</v>
      </c>
      <c r="H24" s="2">
        <v>105.857142857143</v>
      </c>
      <c r="I24" s="2">
        <v>114.380952380952</v>
      </c>
      <c r="J24" s="2">
        <v>127.380952380952</v>
      </c>
    </row>
    <row r="25" spans="1:10">
      <c r="A25" s="3" t="s">
        <v>12</v>
      </c>
      <c r="B25" s="2">
        <f>STDEVP(B3:B23)</f>
        <v>2.22335571998643</v>
      </c>
      <c r="C25" s="2">
        <v>2.80992733179656</v>
      </c>
      <c r="D25" s="2">
        <v>3.09487177319465</v>
      </c>
      <c r="E25" s="2">
        <v>3.16944024615119</v>
      </c>
      <c r="F25" s="2">
        <v>3.81249883833297</v>
      </c>
      <c r="G25" s="2">
        <v>2.50984456249608</v>
      </c>
      <c r="H25" s="2">
        <v>2.96464426976636</v>
      </c>
      <c r="I25" s="2">
        <v>2.75121082393415</v>
      </c>
      <c r="J25" s="2">
        <v>2.43928542378394</v>
      </c>
    </row>
  </sheetData>
  <mergeCells count="1">
    <mergeCell ref="A1:J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B9"/>
  <sheetViews>
    <sheetView workbookViewId="0">
      <selection activeCell="C16" sqref="C16"/>
    </sheetView>
  </sheetViews>
  <sheetFormatPr defaultColWidth="8.72727272727273" defaultRowHeight="14"/>
  <cols>
    <col min="2" max="4" width="14"/>
    <col min="6" max="6" width="14"/>
    <col min="11" max="13" width="14"/>
    <col min="15" max="16" width="14"/>
    <col min="20" max="22" width="14"/>
    <col min="24" max="25" width="14"/>
    <col min="27" max="28" width="14"/>
  </cols>
  <sheetData>
    <row r="3" spans="1:28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2"/>
      <c r="B4" s="2" t="s">
        <v>2</v>
      </c>
      <c r="C4" s="2"/>
      <c r="D4" s="2"/>
      <c r="E4" s="2" t="s">
        <v>3</v>
      </c>
      <c r="F4" s="2"/>
      <c r="G4" s="2"/>
      <c r="H4" s="2" t="s">
        <v>4</v>
      </c>
      <c r="I4" s="2"/>
      <c r="J4" s="2"/>
      <c r="K4" s="2" t="s">
        <v>5</v>
      </c>
      <c r="L4" s="2"/>
      <c r="M4" s="2"/>
      <c r="N4" s="2" t="s">
        <v>6</v>
      </c>
      <c r="O4" s="2"/>
      <c r="P4" s="2"/>
      <c r="Q4" s="2" t="s">
        <v>7</v>
      </c>
      <c r="R4" s="2"/>
      <c r="S4" s="2"/>
      <c r="T4" s="2" t="s">
        <v>8</v>
      </c>
      <c r="U4" s="2"/>
      <c r="V4" s="2"/>
      <c r="W4" s="2" t="s">
        <v>9</v>
      </c>
      <c r="X4" s="2"/>
      <c r="Y4" s="2"/>
      <c r="Z4" s="2" t="s">
        <v>10</v>
      </c>
      <c r="AA4" s="2"/>
      <c r="AB4" s="2"/>
    </row>
    <row r="5" spans="1:28">
      <c r="A5" s="2" t="s">
        <v>14</v>
      </c>
      <c r="B5" s="2">
        <v>7</v>
      </c>
      <c r="C5" s="2">
        <v>7</v>
      </c>
      <c r="D5" s="2">
        <v>7</v>
      </c>
      <c r="E5" s="2">
        <v>7</v>
      </c>
      <c r="F5" s="2">
        <v>7</v>
      </c>
      <c r="G5" s="2">
        <v>7</v>
      </c>
      <c r="H5" s="2">
        <v>7</v>
      </c>
      <c r="I5" s="2">
        <v>7</v>
      </c>
      <c r="J5" s="2">
        <v>7</v>
      </c>
      <c r="K5" s="2">
        <v>7</v>
      </c>
      <c r="L5" s="2">
        <v>7</v>
      </c>
      <c r="M5" s="2">
        <v>7</v>
      </c>
      <c r="N5" s="2">
        <v>7</v>
      </c>
      <c r="O5" s="2">
        <v>7</v>
      </c>
      <c r="P5" s="2">
        <v>7</v>
      </c>
      <c r="Q5" s="2">
        <v>7</v>
      </c>
      <c r="R5" s="2">
        <v>7</v>
      </c>
      <c r="S5" s="2">
        <v>7</v>
      </c>
      <c r="T5" s="2">
        <v>7</v>
      </c>
      <c r="U5" s="2">
        <v>7</v>
      </c>
      <c r="V5" s="2">
        <v>7</v>
      </c>
      <c r="W5" s="2">
        <v>7</v>
      </c>
      <c r="X5" s="2">
        <v>7</v>
      </c>
      <c r="Y5" s="2">
        <v>7</v>
      </c>
      <c r="Z5" s="2">
        <v>7</v>
      </c>
      <c r="AA5" s="2">
        <v>7</v>
      </c>
      <c r="AB5" s="2">
        <v>7</v>
      </c>
    </row>
    <row r="6" spans="1:28">
      <c r="A6" s="2"/>
      <c r="B6" s="2">
        <v>6</v>
      </c>
      <c r="C6" s="2">
        <v>6</v>
      </c>
      <c r="D6" s="2">
        <v>5</v>
      </c>
      <c r="E6" s="2">
        <v>7</v>
      </c>
      <c r="F6" s="2">
        <v>6</v>
      </c>
      <c r="G6" s="2">
        <v>7</v>
      </c>
      <c r="H6" s="2">
        <v>7</v>
      </c>
      <c r="I6" s="2">
        <v>7</v>
      </c>
      <c r="J6" s="2">
        <v>7</v>
      </c>
      <c r="K6" s="2">
        <v>6</v>
      </c>
      <c r="L6" s="2">
        <v>5</v>
      </c>
      <c r="M6" s="2">
        <v>5</v>
      </c>
      <c r="N6" s="2">
        <v>7</v>
      </c>
      <c r="O6" s="2">
        <v>7</v>
      </c>
      <c r="P6" s="2">
        <v>6</v>
      </c>
      <c r="Q6" s="2">
        <v>7</v>
      </c>
      <c r="R6" s="2">
        <v>7</v>
      </c>
      <c r="S6" s="2">
        <v>7</v>
      </c>
      <c r="T6" s="2">
        <v>5</v>
      </c>
      <c r="U6" s="2">
        <v>5</v>
      </c>
      <c r="V6" s="2">
        <v>5</v>
      </c>
      <c r="W6" s="2">
        <v>7</v>
      </c>
      <c r="X6" s="2">
        <v>6</v>
      </c>
      <c r="Y6" s="2">
        <v>6</v>
      </c>
      <c r="Z6" s="2">
        <v>7</v>
      </c>
      <c r="AA6" s="2">
        <v>7</v>
      </c>
      <c r="AB6" s="2">
        <v>6</v>
      </c>
    </row>
    <row r="7" spans="1:28">
      <c r="A7" s="2"/>
      <c r="B7" s="2">
        <f>B6/B5*100</f>
        <v>85.7142857142857</v>
      </c>
      <c r="C7" s="2">
        <f t="shared" ref="C7:AB7" si="0">C6/C5*100</f>
        <v>85.7142857142857</v>
      </c>
      <c r="D7" s="2">
        <f t="shared" si="0"/>
        <v>71.4285714285714</v>
      </c>
      <c r="E7" s="2">
        <f t="shared" si="0"/>
        <v>100</v>
      </c>
      <c r="F7" s="2">
        <f t="shared" si="0"/>
        <v>85.7142857142857</v>
      </c>
      <c r="G7" s="2">
        <f t="shared" si="0"/>
        <v>100</v>
      </c>
      <c r="H7" s="2">
        <f t="shared" si="0"/>
        <v>100</v>
      </c>
      <c r="I7" s="2">
        <f t="shared" si="0"/>
        <v>100</v>
      </c>
      <c r="J7" s="2">
        <f t="shared" si="0"/>
        <v>100</v>
      </c>
      <c r="K7" s="2">
        <f t="shared" si="0"/>
        <v>85.7142857142857</v>
      </c>
      <c r="L7" s="2">
        <f t="shared" si="0"/>
        <v>71.4285714285714</v>
      </c>
      <c r="M7" s="2">
        <f t="shared" si="0"/>
        <v>71.4285714285714</v>
      </c>
      <c r="N7" s="2">
        <f t="shared" si="0"/>
        <v>100</v>
      </c>
      <c r="O7" s="2">
        <f t="shared" si="0"/>
        <v>100</v>
      </c>
      <c r="P7" s="2">
        <f t="shared" si="0"/>
        <v>85.7142857142857</v>
      </c>
      <c r="Q7" s="2">
        <f t="shared" si="0"/>
        <v>100</v>
      </c>
      <c r="R7" s="2">
        <f t="shared" si="0"/>
        <v>100</v>
      </c>
      <c r="S7" s="2">
        <f t="shared" si="0"/>
        <v>100</v>
      </c>
      <c r="T7" s="2">
        <f t="shared" si="0"/>
        <v>71.4285714285714</v>
      </c>
      <c r="U7" s="2">
        <f t="shared" si="0"/>
        <v>71.4285714285714</v>
      </c>
      <c r="V7" s="2">
        <f t="shared" si="0"/>
        <v>71.4285714285714</v>
      </c>
      <c r="W7" s="2">
        <f t="shared" si="0"/>
        <v>100</v>
      </c>
      <c r="X7" s="2">
        <f t="shared" si="0"/>
        <v>85.7142857142857</v>
      </c>
      <c r="Y7" s="2">
        <f t="shared" si="0"/>
        <v>85.7142857142857</v>
      </c>
      <c r="Z7" s="2">
        <f t="shared" si="0"/>
        <v>100</v>
      </c>
      <c r="AA7" s="2">
        <f t="shared" si="0"/>
        <v>100</v>
      </c>
      <c r="AB7" s="2">
        <f t="shared" si="0"/>
        <v>85.7142857142857</v>
      </c>
    </row>
    <row r="8" spans="1:28">
      <c r="A8" s="3" t="s">
        <v>11</v>
      </c>
      <c r="B8" s="2"/>
      <c r="C8" s="2">
        <f>AVERAGE(B7:D7)</f>
        <v>80.9523809523809</v>
      </c>
      <c r="D8" s="2"/>
      <c r="E8" s="2"/>
      <c r="F8" s="2">
        <f>AVERAGE(E7:G7)</f>
        <v>95.2380952380952</v>
      </c>
      <c r="G8" s="2"/>
      <c r="H8" s="2"/>
      <c r="I8" s="2">
        <v>100</v>
      </c>
      <c r="J8" s="2"/>
      <c r="K8" s="2"/>
      <c r="L8" s="2">
        <f>AVERAGE(K7:M7)</f>
        <v>76.1904761904762</v>
      </c>
      <c r="M8" s="2"/>
      <c r="N8" s="2"/>
      <c r="O8" s="2">
        <f>AVERAGE(N7:P7)</f>
        <v>95.2380952380952</v>
      </c>
      <c r="P8" s="2"/>
      <c r="Q8" s="2"/>
      <c r="R8" s="2">
        <v>100</v>
      </c>
      <c r="S8" s="2"/>
      <c r="T8" s="2"/>
      <c r="U8" s="2">
        <f>AVERAGE(T7:V7)</f>
        <v>71.4285714285714</v>
      </c>
      <c r="V8" s="2"/>
      <c r="W8" s="2"/>
      <c r="X8" s="2">
        <f>AVERAGE(W7:Y7)</f>
        <v>90.4761904761905</v>
      </c>
      <c r="Y8" s="2"/>
      <c r="Z8" s="2"/>
      <c r="AA8" s="2">
        <f>AVERAGE(Z7:AB7)</f>
        <v>95.2380952380952</v>
      </c>
      <c r="AB8" s="2"/>
    </row>
    <row r="9" spans="1:28">
      <c r="A9" s="3" t="s">
        <v>12</v>
      </c>
      <c r="B9" s="2"/>
      <c r="C9" s="2">
        <f>STDEVP(B7:D7)</f>
        <v>6.73435029701473</v>
      </c>
      <c r="D9" s="2"/>
      <c r="E9" s="2"/>
      <c r="F9" s="2">
        <f>STDEVP(E7:G7)</f>
        <v>6.73435029701474</v>
      </c>
      <c r="G9" s="2"/>
      <c r="H9" s="2"/>
      <c r="I9" s="2">
        <v>0</v>
      </c>
      <c r="J9" s="2"/>
      <c r="K9" s="2"/>
      <c r="L9" s="2">
        <f>STDEVP(K7:M7)</f>
        <v>6.73435029701473</v>
      </c>
      <c r="M9" s="2"/>
      <c r="N9" s="2"/>
      <c r="O9" s="2">
        <f>STDEVP(N7:P7)</f>
        <v>6.73435029701474</v>
      </c>
      <c r="P9" s="2"/>
      <c r="Q9" s="2"/>
      <c r="R9" s="2">
        <v>0</v>
      </c>
      <c r="S9" s="2"/>
      <c r="T9" s="2"/>
      <c r="U9" s="2">
        <f>STDEVP(T7:V7)</f>
        <v>0</v>
      </c>
      <c r="V9" s="2"/>
      <c r="W9" s="2"/>
      <c r="X9" s="2">
        <f>STDEVP(W7:Y7)</f>
        <v>6.73435029701474</v>
      </c>
      <c r="Y9" s="2"/>
      <c r="Z9" s="2"/>
      <c r="AA9" s="2">
        <f>STDEVP(Z7:AB7)</f>
        <v>6.73435029701474</v>
      </c>
      <c r="AB9" s="2"/>
    </row>
  </sheetData>
  <mergeCells count="10">
    <mergeCell ref="A3:AB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3" sqref="A3"/>
    </sheetView>
  </sheetViews>
  <sheetFormatPr defaultColWidth="8.72727272727273" defaultRowHeight="14" outlineLevelCol="5"/>
  <sheetData>
    <row r="1" spans="1:3">
      <c r="A1" s="10"/>
      <c r="B1" s="10"/>
      <c r="C1" s="10"/>
    </row>
    <row r="2" spans="1:6">
      <c r="A2" s="2" t="s">
        <v>13</v>
      </c>
      <c r="B2" s="2"/>
      <c r="C2" s="2"/>
      <c r="D2" s="2"/>
      <c r="E2" s="2"/>
      <c r="F2" s="2"/>
    </row>
    <row r="3" spans="1:6">
      <c r="A3" s="3" t="s">
        <v>14</v>
      </c>
      <c r="B3" s="8"/>
      <c r="C3" s="8"/>
      <c r="D3" s="8"/>
      <c r="E3" s="9" t="s">
        <v>12</v>
      </c>
      <c r="F3" s="5" t="s">
        <v>11</v>
      </c>
    </row>
    <row r="4" spans="1:6">
      <c r="A4" s="3" t="s">
        <v>15</v>
      </c>
      <c r="B4" s="3">
        <v>1.96</v>
      </c>
      <c r="C4" s="3">
        <v>2.25</v>
      </c>
      <c r="D4" s="3">
        <v>2.09</v>
      </c>
      <c r="E4" s="3">
        <f t="shared" ref="E4:E6" si="0">STDEVP(B4:D4)</f>
        <v>0.118602979164381</v>
      </c>
      <c r="F4" s="5">
        <v>2.1</v>
      </c>
    </row>
    <row r="5" spans="1:6">
      <c r="A5" s="3" t="s">
        <v>16</v>
      </c>
      <c r="B5" s="3">
        <v>2.38</v>
      </c>
      <c r="C5" s="3">
        <v>2.66</v>
      </c>
      <c r="D5" s="3">
        <v>2.46</v>
      </c>
      <c r="E5" s="3">
        <f t="shared" si="0"/>
        <v>0.117756811551038</v>
      </c>
      <c r="F5" s="5">
        <v>2.5</v>
      </c>
    </row>
    <row r="6" spans="1:6">
      <c r="A6" s="3" t="s">
        <v>17</v>
      </c>
      <c r="B6" s="3">
        <v>2.77</v>
      </c>
      <c r="C6" s="3">
        <v>3.08</v>
      </c>
      <c r="D6" s="3">
        <v>3.06</v>
      </c>
      <c r="E6" s="3">
        <f t="shared" si="0"/>
        <v>0.141656862405839</v>
      </c>
      <c r="F6" s="5">
        <v>2.97</v>
      </c>
    </row>
    <row r="7" spans="1:6">
      <c r="A7" s="8"/>
      <c r="B7" s="8"/>
      <c r="C7" s="8"/>
      <c r="D7" s="8"/>
      <c r="E7" s="8"/>
      <c r="F7" s="5"/>
    </row>
    <row r="8" spans="1:6">
      <c r="A8" s="3" t="s">
        <v>18</v>
      </c>
      <c r="B8" s="3">
        <v>1.55</v>
      </c>
      <c r="C8" s="3">
        <v>1.92</v>
      </c>
      <c r="D8" s="3">
        <v>1.87</v>
      </c>
      <c r="E8" s="3">
        <f t="shared" ref="E8:E10" si="1">STDEVP(B8:D8)</f>
        <v>0.16391054470859</v>
      </c>
      <c r="F8" s="5">
        <v>1.78</v>
      </c>
    </row>
    <row r="9" spans="1:6">
      <c r="A9" s="3" t="s">
        <v>19</v>
      </c>
      <c r="B9" s="3">
        <v>3.38</v>
      </c>
      <c r="C9" s="3">
        <v>3.72</v>
      </c>
      <c r="D9" s="3">
        <v>3.28</v>
      </c>
      <c r="E9" s="3">
        <f t="shared" si="1"/>
        <v>0.188325958557674</v>
      </c>
      <c r="F9" s="5">
        <v>3.46</v>
      </c>
    </row>
    <row r="10" spans="1:6">
      <c r="A10" s="3" t="s">
        <v>20</v>
      </c>
      <c r="B10" s="3">
        <v>3.75</v>
      </c>
      <c r="C10" s="3">
        <v>4.1</v>
      </c>
      <c r="D10" s="3">
        <v>4.21</v>
      </c>
      <c r="E10" s="3">
        <f t="shared" si="1"/>
        <v>0.196129209111409</v>
      </c>
      <c r="F10" s="5">
        <v>4.02</v>
      </c>
    </row>
    <row r="11" spans="1:6">
      <c r="A11" s="8"/>
      <c r="B11" s="8"/>
      <c r="C11" s="8"/>
      <c r="D11" s="8"/>
      <c r="E11" s="8"/>
      <c r="F11" s="5"/>
    </row>
    <row r="12" spans="1:6">
      <c r="A12" s="3" t="s">
        <v>21</v>
      </c>
      <c r="B12" s="3">
        <v>1.28</v>
      </c>
      <c r="C12" s="3">
        <v>1.16</v>
      </c>
      <c r="D12" s="3">
        <v>1.55</v>
      </c>
      <c r="E12" s="3">
        <f t="shared" ref="E12:E14" si="2">STDEVP(B12:D12)</f>
        <v>0.163095064303001</v>
      </c>
      <c r="F12" s="5">
        <v>1.33</v>
      </c>
    </row>
    <row r="13" spans="1:6">
      <c r="A13" s="3" t="s">
        <v>22</v>
      </c>
      <c r="B13" s="3">
        <v>3.66</v>
      </c>
      <c r="C13" s="3">
        <v>4.01</v>
      </c>
      <c r="D13" s="3">
        <v>3.97</v>
      </c>
      <c r="E13" s="3">
        <f t="shared" si="2"/>
        <v>0.156418242755334</v>
      </c>
      <c r="F13" s="5">
        <v>3.88</v>
      </c>
    </row>
    <row r="14" spans="1:6">
      <c r="A14" s="3" t="s">
        <v>23</v>
      </c>
      <c r="B14" s="3">
        <v>4.48</v>
      </c>
      <c r="C14" s="3">
        <v>4.82</v>
      </c>
      <c r="D14" s="3">
        <v>4.35</v>
      </c>
      <c r="E14" s="3">
        <f t="shared" si="2"/>
        <v>0.198158185969358</v>
      </c>
      <c r="F14" s="5">
        <v>4.55</v>
      </c>
    </row>
  </sheetData>
  <mergeCells count="2">
    <mergeCell ref="A1:C1"/>
    <mergeCell ref="A2:F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4"/>
  <sheetViews>
    <sheetView workbookViewId="0">
      <selection activeCell="A3" sqref="A3"/>
    </sheetView>
  </sheetViews>
  <sheetFormatPr defaultColWidth="8.72727272727273" defaultRowHeight="14" outlineLevelCol="5"/>
  <cols>
    <col min="6" max="6" width="14"/>
  </cols>
  <sheetData>
    <row r="2" spans="1:6">
      <c r="A2" s="2" t="s">
        <v>24</v>
      </c>
      <c r="B2" s="2"/>
      <c r="C2" s="2"/>
      <c r="D2" s="2"/>
      <c r="E2" s="2"/>
      <c r="F2" s="2"/>
    </row>
    <row r="3" spans="1:6">
      <c r="A3" s="3" t="s">
        <v>14</v>
      </c>
      <c r="B3" s="5"/>
      <c r="C3" s="5"/>
      <c r="D3" s="5"/>
      <c r="E3" s="3" t="s">
        <v>11</v>
      </c>
      <c r="F3" s="3" t="s">
        <v>12</v>
      </c>
    </row>
    <row r="4" spans="1:6">
      <c r="A4" s="3" t="s">
        <v>15</v>
      </c>
      <c r="B4" s="3">
        <v>126</v>
      </c>
      <c r="C4" s="3">
        <v>132</v>
      </c>
      <c r="D4" s="3">
        <v>126</v>
      </c>
      <c r="E4" s="5">
        <v>128</v>
      </c>
      <c r="F4" s="5">
        <f t="shared" ref="F4:F6" si="0">STDEVP(B4:D4)</f>
        <v>2.82842712474619</v>
      </c>
    </row>
    <row r="5" spans="1:6">
      <c r="A5" s="3" t="s">
        <v>16</v>
      </c>
      <c r="B5" s="3">
        <v>132</v>
      </c>
      <c r="C5" s="3">
        <v>138</v>
      </c>
      <c r="D5" s="3">
        <v>135</v>
      </c>
      <c r="E5" s="5">
        <v>135</v>
      </c>
      <c r="F5" s="5">
        <f t="shared" si="0"/>
        <v>2.44948974278318</v>
      </c>
    </row>
    <row r="6" spans="1:6">
      <c r="A6" s="3" t="s">
        <v>17</v>
      </c>
      <c r="B6" s="3">
        <v>155</v>
      </c>
      <c r="C6" s="3">
        <v>164</v>
      </c>
      <c r="D6" s="3">
        <v>158</v>
      </c>
      <c r="E6" s="5">
        <v>159</v>
      </c>
      <c r="F6" s="5">
        <f t="shared" si="0"/>
        <v>3.74165738677394</v>
      </c>
    </row>
    <row r="7" spans="1:6">
      <c r="A7" s="3"/>
      <c r="B7" s="5"/>
      <c r="C7" s="5"/>
      <c r="D7" s="5"/>
      <c r="E7" s="5"/>
      <c r="F7" s="5"/>
    </row>
    <row r="8" spans="1:6">
      <c r="A8" s="3" t="s">
        <v>18</v>
      </c>
      <c r="B8" s="3">
        <v>111</v>
      </c>
      <c r="C8" s="3">
        <v>120</v>
      </c>
      <c r="D8" s="3">
        <v>120</v>
      </c>
      <c r="E8" s="5">
        <v>117</v>
      </c>
      <c r="F8" s="5">
        <f t="shared" ref="F8:F10" si="1">STDEVP(B8:D8)</f>
        <v>4.24264068711928</v>
      </c>
    </row>
    <row r="9" spans="1:6">
      <c r="A9" s="3" t="s">
        <v>19</v>
      </c>
      <c r="B9" s="3">
        <v>148</v>
      </c>
      <c r="C9" s="3">
        <v>157</v>
      </c>
      <c r="D9" s="3">
        <v>151</v>
      </c>
      <c r="E9" s="5">
        <v>152</v>
      </c>
      <c r="F9" s="5">
        <f t="shared" si="1"/>
        <v>3.74165738677394</v>
      </c>
    </row>
    <row r="10" spans="1:6">
      <c r="A10" s="3" t="s">
        <v>20</v>
      </c>
      <c r="B10" s="3">
        <v>184</v>
      </c>
      <c r="C10" s="3">
        <v>172</v>
      </c>
      <c r="D10" s="3">
        <v>184</v>
      </c>
      <c r="E10" s="5">
        <v>180</v>
      </c>
      <c r="F10" s="5">
        <f t="shared" si="1"/>
        <v>5.65685424949238</v>
      </c>
    </row>
    <row r="11" spans="1:6">
      <c r="A11" s="3"/>
      <c r="B11" s="5"/>
      <c r="C11" s="5"/>
      <c r="D11" s="5"/>
      <c r="E11" s="5"/>
      <c r="F11" s="5"/>
    </row>
    <row r="12" spans="1:6">
      <c r="A12" s="3" t="s">
        <v>21</v>
      </c>
      <c r="B12" s="3">
        <v>101</v>
      </c>
      <c r="C12" s="3">
        <v>109</v>
      </c>
      <c r="D12" s="3">
        <v>99</v>
      </c>
      <c r="E12" s="5">
        <v>103</v>
      </c>
      <c r="F12" s="5">
        <f t="shared" ref="F12:F14" si="2">STDEVP(B12:D12)</f>
        <v>4.32049379893857</v>
      </c>
    </row>
    <row r="13" spans="1:6">
      <c r="A13" s="3" t="s">
        <v>22</v>
      </c>
      <c r="B13" s="3">
        <v>162</v>
      </c>
      <c r="C13" s="3">
        <v>174</v>
      </c>
      <c r="D13" s="3">
        <v>168</v>
      </c>
      <c r="E13" s="5">
        <v>168</v>
      </c>
      <c r="F13" s="5">
        <f t="shared" si="2"/>
        <v>4.89897948556636</v>
      </c>
    </row>
    <row r="14" spans="1:6">
      <c r="A14" s="3" t="s">
        <v>23</v>
      </c>
      <c r="B14" s="3">
        <v>191</v>
      </c>
      <c r="C14" s="3">
        <v>205</v>
      </c>
      <c r="D14" s="3">
        <v>198</v>
      </c>
      <c r="E14" s="5">
        <v>198</v>
      </c>
      <c r="F14" s="5">
        <f t="shared" si="2"/>
        <v>5.71547606649408</v>
      </c>
    </row>
  </sheetData>
  <mergeCells count="1">
    <mergeCell ref="A2:F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4"/>
  <sheetViews>
    <sheetView workbookViewId="0">
      <selection activeCell="A3" sqref="A3"/>
    </sheetView>
  </sheetViews>
  <sheetFormatPr defaultColWidth="8.72727272727273" defaultRowHeight="14" outlineLevelCol="5"/>
  <sheetData>
    <row r="2" spans="1:6">
      <c r="A2" s="2" t="s">
        <v>25</v>
      </c>
      <c r="B2" s="2"/>
      <c r="C2" s="2"/>
      <c r="D2" s="2"/>
      <c r="E2" s="2"/>
      <c r="F2" s="2"/>
    </row>
    <row r="3" spans="1:6">
      <c r="A3" s="3" t="s">
        <v>14</v>
      </c>
      <c r="B3" s="8"/>
      <c r="C3" s="8"/>
      <c r="D3" s="8"/>
      <c r="E3" s="9" t="s">
        <v>12</v>
      </c>
      <c r="F3" s="5" t="s">
        <v>11</v>
      </c>
    </row>
    <row r="4" spans="1:6">
      <c r="A4" s="3" t="s">
        <v>15</v>
      </c>
      <c r="B4" s="3">
        <v>34.2</v>
      </c>
      <c r="C4" s="3">
        <v>37.2</v>
      </c>
      <c r="D4" s="3">
        <v>34.8</v>
      </c>
      <c r="E4" s="3">
        <f t="shared" ref="E4:E6" si="0">STDEVP(B4:D4)</f>
        <v>1.29614813968157</v>
      </c>
      <c r="F4" s="5">
        <f t="shared" ref="F4:F6" si="1">AVERAGE(B4:D4)</f>
        <v>35.4</v>
      </c>
    </row>
    <row r="5" spans="1:6">
      <c r="A5" s="3" t="s">
        <v>16</v>
      </c>
      <c r="B5" s="3">
        <v>47.5</v>
      </c>
      <c r="C5" s="3">
        <v>50.3</v>
      </c>
      <c r="D5" s="3">
        <v>47.4</v>
      </c>
      <c r="E5" s="3">
        <f t="shared" si="0"/>
        <v>1.34412301024373</v>
      </c>
      <c r="F5" s="5">
        <f t="shared" si="1"/>
        <v>48.4</v>
      </c>
    </row>
    <row r="6" spans="1:6">
      <c r="A6" s="3" t="s">
        <v>17</v>
      </c>
      <c r="B6" s="3">
        <v>57.2</v>
      </c>
      <c r="C6" s="3">
        <v>61.7</v>
      </c>
      <c r="D6" s="3">
        <v>59.9</v>
      </c>
      <c r="E6" s="3">
        <f t="shared" si="0"/>
        <v>1.84932420089069</v>
      </c>
      <c r="F6" s="5">
        <f t="shared" si="1"/>
        <v>59.6</v>
      </c>
    </row>
    <row r="7" spans="1:6">
      <c r="A7" s="3"/>
      <c r="B7" s="8"/>
      <c r="C7" s="8"/>
      <c r="D7" s="8"/>
      <c r="E7" s="8"/>
      <c r="F7" s="5"/>
    </row>
    <row r="8" spans="1:6">
      <c r="A8" s="3" t="s">
        <v>18</v>
      </c>
      <c r="B8" s="3">
        <v>37.9</v>
      </c>
      <c r="C8" s="3">
        <v>41.2</v>
      </c>
      <c r="D8" s="3">
        <v>39.7</v>
      </c>
      <c r="E8" s="3">
        <f t="shared" ref="E8:E10" si="2">STDEVP(B8:D8)</f>
        <v>1.34907375632321</v>
      </c>
      <c r="F8" s="5">
        <f t="shared" ref="F8:F10" si="3">AVERAGE(B8:D8)</f>
        <v>39.6</v>
      </c>
    </row>
    <row r="9" spans="1:6">
      <c r="A9" s="3" t="s">
        <v>19</v>
      </c>
      <c r="B9" s="3">
        <v>54.8</v>
      </c>
      <c r="C9" s="3">
        <v>58.1</v>
      </c>
      <c r="D9" s="3">
        <v>56</v>
      </c>
      <c r="E9" s="3">
        <f t="shared" si="2"/>
        <v>1.36381816969859</v>
      </c>
      <c r="F9" s="5">
        <f t="shared" si="3"/>
        <v>56.3</v>
      </c>
    </row>
    <row r="10" spans="1:6">
      <c r="A10" s="3" t="s">
        <v>20</v>
      </c>
      <c r="B10" s="3">
        <v>60.6</v>
      </c>
      <c r="C10" s="3">
        <v>65</v>
      </c>
      <c r="D10" s="3">
        <v>62.8</v>
      </c>
      <c r="E10" s="3">
        <f t="shared" si="2"/>
        <v>1.796292478041</v>
      </c>
      <c r="F10" s="5">
        <f t="shared" si="3"/>
        <v>62.8</v>
      </c>
    </row>
    <row r="11" spans="1:6">
      <c r="A11" s="3"/>
      <c r="B11" s="8"/>
      <c r="C11" s="8"/>
      <c r="D11" s="8"/>
      <c r="E11" s="8"/>
      <c r="F11" s="5"/>
    </row>
    <row r="12" spans="1:6">
      <c r="A12" s="3" t="s">
        <v>21</v>
      </c>
      <c r="B12" s="3">
        <v>30.4</v>
      </c>
      <c r="C12" s="3">
        <v>34.3</v>
      </c>
      <c r="D12" s="3">
        <v>31.6</v>
      </c>
      <c r="E12" s="3">
        <f t="shared" ref="E12:E14" si="4">STDEVP(B12:D12)</f>
        <v>1.63095064303001</v>
      </c>
      <c r="F12" s="5">
        <f t="shared" ref="F12:F14" si="5">AVERAGE(B12:D12)</f>
        <v>32.1</v>
      </c>
    </row>
    <row r="13" spans="1:6">
      <c r="A13" s="3" t="s">
        <v>22</v>
      </c>
      <c r="B13" s="3">
        <v>41.1</v>
      </c>
      <c r="C13" s="3">
        <v>45.3</v>
      </c>
      <c r="D13" s="3">
        <v>44.1</v>
      </c>
      <c r="E13" s="3">
        <f t="shared" si="4"/>
        <v>1.76635217326557</v>
      </c>
      <c r="F13" s="5">
        <f t="shared" si="5"/>
        <v>43.5</v>
      </c>
    </row>
    <row r="14" spans="1:6">
      <c r="A14" s="3" t="s">
        <v>23</v>
      </c>
      <c r="B14" s="3">
        <v>56</v>
      </c>
      <c r="C14" s="3">
        <v>59</v>
      </c>
      <c r="D14" s="3">
        <v>56.3</v>
      </c>
      <c r="E14" s="3">
        <f t="shared" si="4"/>
        <v>1.3490737563232</v>
      </c>
      <c r="F14" s="5">
        <f t="shared" si="5"/>
        <v>57.1</v>
      </c>
    </row>
  </sheetData>
  <mergeCells count="1">
    <mergeCell ref="A2:F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3" sqref="A3"/>
    </sheetView>
  </sheetViews>
  <sheetFormatPr defaultColWidth="8.72727272727273" defaultRowHeight="14" outlineLevelCol="5"/>
  <cols>
    <col min="6" max="6" width="12.8181818181818"/>
  </cols>
  <sheetData>
    <row r="1" spans="1:6">
      <c r="A1" s="7"/>
      <c r="B1" s="1"/>
      <c r="C1" s="1"/>
      <c r="D1" s="1"/>
      <c r="E1" s="1"/>
      <c r="F1" s="1"/>
    </row>
    <row r="2" spans="1:6">
      <c r="A2" s="2" t="s">
        <v>26</v>
      </c>
      <c r="B2" s="2"/>
      <c r="C2" s="2"/>
      <c r="D2" s="2"/>
      <c r="E2" s="2"/>
      <c r="F2" s="2"/>
    </row>
    <row r="3" spans="1:6">
      <c r="A3" s="3" t="s">
        <v>14</v>
      </c>
      <c r="B3" s="3"/>
      <c r="C3" s="3"/>
      <c r="D3" s="3"/>
      <c r="E3" s="3" t="s">
        <v>11</v>
      </c>
      <c r="F3" s="3" t="s">
        <v>12</v>
      </c>
    </row>
    <row r="4" spans="1:6">
      <c r="A4" s="3" t="s">
        <v>15</v>
      </c>
      <c r="B4" s="3">
        <v>53</v>
      </c>
      <c r="C4" s="3">
        <v>56</v>
      </c>
      <c r="D4" s="3">
        <v>56</v>
      </c>
      <c r="E4" s="3">
        <v>55</v>
      </c>
      <c r="F4" s="3">
        <f t="shared" ref="F4:F6" si="0">STDEVP(B4:D4)</f>
        <v>1.4142135623731</v>
      </c>
    </row>
    <row r="5" spans="1:6">
      <c r="A5" s="3" t="s">
        <v>16</v>
      </c>
      <c r="B5" s="3">
        <v>52</v>
      </c>
      <c r="C5" s="3">
        <v>61</v>
      </c>
      <c r="D5" s="3">
        <v>61</v>
      </c>
      <c r="E5" s="3">
        <v>58</v>
      </c>
      <c r="F5" s="3">
        <f t="shared" si="0"/>
        <v>4.24264068711928</v>
      </c>
    </row>
    <row r="6" spans="1:6">
      <c r="A6" s="3" t="s">
        <v>17</v>
      </c>
      <c r="B6" s="3">
        <v>62</v>
      </c>
      <c r="C6" s="3">
        <v>69</v>
      </c>
      <c r="D6" s="3">
        <v>67</v>
      </c>
      <c r="E6" s="3">
        <v>66</v>
      </c>
      <c r="F6" s="3">
        <f t="shared" si="0"/>
        <v>2.94392028877595</v>
      </c>
    </row>
    <row r="7" spans="1:6">
      <c r="A7" s="3"/>
      <c r="B7" s="8"/>
      <c r="C7" s="8"/>
      <c r="D7" s="8"/>
      <c r="E7" s="8"/>
      <c r="F7" s="8"/>
    </row>
    <row r="8" spans="1:6">
      <c r="A8" s="3" t="s">
        <v>18</v>
      </c>
      <c r="B8" s="3">
        <v>58</v>
      </c>
      <c r="C8" s="3">
        <v>59</v>
      </c>
      <c r="D8" s="3">
        <f t="shared" ref="D8:D10" si="1">E8*3-C8-B8</f>
        <v>63</v>
      </c>
      <c r="E8" s="3">
        <v>60</v>
      </c>
      <c r="F8" s="3">
        <f t="shared" ref="F8:F10" si="2">STDEVP(B8:D8)</f>
        <v>2.16024689946929</v>
      </c>
    </row>
    <row r="9" spans="1:6">
      <c r="A9" s="3" t="s">
        <v>19</v>
      </c>
      <c r="B9" s="3">
        <v>71</v>
      </c>
      <c r="C9" s="3">
        <v>79</v>
      </c>
      <c r="D9" s="3">
        <f t="shared" si="1"/>
        <v>75</v>
      </c>
      <c r="E9" s="3">
        <v>75</v>
      </c>
      <c r="F9" s="3">
        <f t="shared" si="2"/>
        <v>3.2659863237109</v>
      </c>
    </row>
    <row r="10" spans="1:6">
      <c r="A10" s="3" t="s">
        <v>20</v>
      </c>
      <c r="B10" s="3">
        <v>84</v>
      </c>
      <c r="C10" s="3">
        <v>82</v>
      </c>
      <c r="D10" s="3">
        <f t="shared" si="1"/>
        <v>80</v>
      </c>
      <c r="E10" s="3">
        <v>82</v>
      </c>
      <c r="F10" s="3">
        <f t="shared" si="2"/>
        <v>1.63299316185545</v>
      </c>
    </row>
    <row r="11" spans="1:6">
      <c r="A11" s="3"/>
      <c r="B11" s="8"/>
      <c r="C11" s="8"/>
      <c r="D11" s="3"/>
      <c r="E11" s="8"/>
      <c r="F11" s="3"/>
    </row>
    <row r="12" spans="1:6">
      <c r="A12" s="3" t="s">
        <v>21</v>
      </c>
      <c r="B12" s="3">
        <v>56</v>
      </c>
      <c r="C12" s="3">
        <v>54</v>
      </c>
      <c r="D12" s="3">
        <f t="shared" ref="D12:D14" si="3">E12*3-C12-B12</f>
        <v>49</v>
      </c>
      <c r="E12" s="3">
        <v>53</v>
      </c>
      <c r="F12" s="3">
        <f t="shared" ref="F12:F14" si="4">STDEVP(B12:D12)</f>
        <v>2.94392028877595</v>
      </c>
    </row>
    <row r="13" spans="1:6">
      <c r="A13" s="3" t="s">
        <v>22</v>
      </c>
      <c r="B13" s="3">
        <v>62</v>
      </c>
      <c r="C13" s="3">
        <v>68</v>
      </c>
      <c r="D13" s="3">
        <f t="shared" si="3"/>
        <v>65</v>
      </c>
      <c r="E13" s="3">
        <v>65</v>
      </c>
      <c r="F13" s="3">
        <f t="shared" si="4"/>
        <v>2.44948974278318</v>
      </c>
    </row>
    <row r="14" spans="1:6">
      <c r="A14" s="3" t="s">
        <v>23</v>
      </c>
      <c r="B14" s="3">
        <v>71</v>
      </c>
      <c r="C14" s="3">
        <v>76</v>
      </c>
      <c r="D14" s="3">
        <f t="shared" si="3"/>
        <v>69</v>
      </c>
      <c r="E14" s="3">
        <v>72</v>
      </c>
      <c r="F14" s="3">
        <f t="shared" si="4"/>
        <v>2.94392028877595</v>
      </c>
    </row>
  </sheetData>
  <mergeCells count="1">
    <mergeCell ref="A2:F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H8" sqref="H8"/>
    </sheetView>
  </sheetViews>
  <sheetFormatPr defaultColWidth="8.72727272727273" defaultRowHeight="14" outlineLevelCol="5"/>
  <cols>
    <col min="6" max="6" width="14"/>
  </cols>
  <sheetData>
    <row r="1" spans="1:1">
      <c r="A1" s="6"/>
    </row>
    <row r="2" spans="1:6">
      <c r="A2" s="2" t="s">
        <v>27</v>
      </c>
      <c r="B2" s="2"/>
      <c r="C2" s="2"/>
      <c r="D2" s="2"/>
      <c r="E2" s="2"/>
      <c r="F2" s="2"/>
    </row>
    <row r="3" spans="1:6">
      <c r="A3" s="4" t="s">
        <v>14</v>
      </c>
      <c r="B3" s="5"/>
      <c r="C3" s="5"/>
      <c r="D3" s="5"/>
      <c r="E3" s="3" t="s">
        <v>11</v>
      </c>
      <c r="F3" s="3" t="s">
        <v>12</v>
      </c>
    </row>
    <row r="4" spans="1:6">
      <c r="A4" s="3" t="s">
        <v>15</v>
      </c>
      <c r="B4" s="5">
        <v>24.8</v>
      </c>
      <c r="C4" s="5">
        <v>26.5</v>
      </c>
      <c r="D4" s="5">
        <v>24.6</v>
      </c>
      <c r="E4" s="5">
        <v>25.3</v>
      </c>
      <c r="F4" s="5">
        <f t="shared" ref="F4:F6" si="0">STDEVP(B4:D4)</f>
        <v>0.852447456836294</v>
      </c>
    </row>
    <row r="5" spans="1:6">
      <c r="A5" s="3" t="s">
        <v>16</v>
      </c>
      <c r="B5" s="5">
        <v>29.4</v>
      </c>
      <c r="C5" s="5">
        <v>31.9</v>
      </c>
      <c r="D5" s="5">
        <v>30.2</v>
      </c>
      <c r="E5" s="5">
        <v>30.5</v>
      </c>
      <c r="F5" s="5">
        <f t="shared" si="0"/>
        <v>1.04243305140746</v>
      </c>
    </row>
    <row r="6" spans="1:6">
      <c r="A6" s="3" t="s">
        <v>17</v>
      </c>
      <c r="B6" s="5">
        <v>30.3</v>
      </c>
      <c r="C6" s="5">
        <v>33.5</v>
      </c>
      <c r="D6" s="5">
        <v>34.6</v>
      </c>
      <c r="E6" s="5">
        <v>32.8</v>
      </c>
      <c r="F6" s="5">
        <f t="shared" si="0"/>
        <v>1.82391520270726</v>
      </c>
    </row>
    <row r="7" spans="1:6">
      <c r="A7" s="7"/>
      <c r="B7" s="5"/>
      <c r="C7" s="5"/>
      <c r="D7" s="5"/>
      <c r="E7" s="5"/>
      <c r="F7" s="5"/>
    </row>
    <row r="8" spans="1:6">
      <c r="A8" s="3" t="s">
        <v>18</v>
      </c>
      <c r="B8" s="5">
        <v>27.4</v>
      </c>
      <c r="C8" s="5">
        <v>29.5</v>
      </c>
      <c r="D8" s="5">
        <v>27.4</v>
      </c>
      <c r="E8" s="5">
        <v>28.1</v>
      </c>
      <c r="F8" s="5">
        <f t="shared" ref="F8:F10" si="1">STDEVP(B8:D8)</f>
        <v>0.989949493661167</v>
      </c>
    </row>
    <row r="9" spans="1:6">
      <c r="A9" s="3" t="s">
        <v>19</v>
      </c>
      <c r="B9" s="5">
        <v>33.2</v>
      </c>
      <c r="C9" s="5">
        <v>35.3</v>
      </c>
      <c r="D9" s="5">
        <v>35.6</v>
      </c>
      <c r="E9" s="5">
        <v>34.7</v>
      </c>
      <c r="F9" s="5">
        <f t="shared" si="1"/>
        <v>1.06770782520313</v>
      </c>
    </row>
    <row r="10" spans="1:6">
      <c r="A10" s="3" t="s">
        <v>20</v>
      </c>
      <c r="B10" s="5">
        <v>36.1</v>
      </c>
      <c r="C10" s="5">
        <v>38.8</v>
      </c>
      <c r="D10" s="5">
        <v>37</v>
      </c>
      <c r="E10" s="5">
        <v>37.3</v>
      </c>
      <c r="F10" s="5">
        <f t="shared" si="1"/>
        <v>1.12249721603218</v>
      </c>
    </row>
    <row r="11" spans="1:6">
      <c r="A11" s="7"/>
      <c r="B11" s="5"/>
      <c r="C11" s="5"/>
      <c r="D11" s="5"/>
      <c r="E11" s="5"/>
      <c r="F11" s="5"/>
    </row>
    <row r="12" spans="1:6">
      <c r="A12" s="3" t="s">
        <v>21</v>
      </c>
      <c r="B12" s="5">
        <v>26.6</v>
      </c>
      <c r="C12" s="5">
        <v>27.7</v>
      </c>
      <c r="D12" s="5">
        <v>27.3</v>
      </c>
      <c r="E12" s="5">
        <v>27.2</v>
      </c>
      <c r="F12" s="5">
        <f t="shared" ref="F12:F14" si="2">STDEVP(B12:D12)</f>
        <v>0.454606056566194</v>
      </c>
    </row>
    <row r="13" spans="1:6">
      <c r="A13" s="3" t="s">
        <v>22</v>
      </c>
      <c r="B13" s="5">
        <v>30.6</v>
      </c>
      <c r="C13" s="5">
        <v>33.6</v>
      </c>
      <c r="D13" s="5">
        <v>34.5</v>
      </c>
      <c r="E13" s="5">
        <v>32.9</v>
      </c>
      <c r="F13" s="5">
        <f t="shared" si="2"/>
        <v>1.66733320005331</v>
      </c>
    </row>
    <row r="14" spans="1:6">
      <c r="A14" s="3" t="s">
        <v>23</v>
      </c>
      <c r="B14" s="5">
        <v>34.8</v>
      </c>
      <c r="C14" s="5">
        <v>36.7</v>
      </c>
      <c r="D14" s="5">
        <v>35</v>
      </c>
      <c r="E14" s="5">
        <v>35.5</v>
      </c>
      <c r="F14" s="5">
        <f t="shared" si="2"/>
        <v>0.852447456836297</v>
      </c>
    </row>
  </sheetData>
  <mergeCells count="1">
    <mergeCell ref="A2:F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3" sqref="A3"/>
    </sheetView>
  </sheetViews>
  <sheetFormatPr defaultColWidth="8.72727272727273" defaultRowHeight="14" outlineLevelCol="5"/>
  <cols>
    <col min="6" max="6" width="14"/>
  </cols>
  <sheetData>
    <row r="1" spans="1:1">
      <c r="A1" s="6"/>
    </row>
    <row r="2" spans="1:6">
      <c r="A2" s="2" t="s">
        <v>28</v>
      </c>
      <c r="B2" s="2"/>
      <c r="C2" s="2"/>
      <c r="D2" s="2"/>
      <c r="E2" s="2"/>
      <c r="F2" s="2"/>
    </row>
    <row r="3" spans="1:6">
      <c r="A3" s="4" t="s">
        <v>14</v>
      </c>
      <c r="B3" s="5"/>
      <c r="C3" s="5"/>
      <c r="D3" s="5"/>
      <c r="E3" s="3" t="s">
        <v>11</v>
      </c>
      <c r="F3" s="3" t="s">
        <v>12</v>
      </c>
    </row>
    <row r="4" spans="1:6">
      <c r="A4" s="3" t="s">
        <v>15</v>
      </c>
      <c r="B4" s="5">
        <v>2.66</v>
      </c>
      <c r="C4" s="5">
        <v>2.81</v>
      </c>
      <c r="D4" s="5">
        <f t="shared" ref="D4:D6" si="0">E4*3-B4-C4</f>
        <v>2.87</v>
      </c>
      <c r="E4" s="5">
        <v>2.78</v>
      </c>
      <c r="F4" s="5">
        <f t="shared" ref="F4:F6" si="1">STDEVP(B4:D4)</f>
        <v>0.0883176086632783</v>
      </c>
    </row>
    <row r="5" spans="1:6">
      <c r="A5" s="3" t="s">
        <v>16</v>
      </c>
      <c r="B5" s="5">
        <v>3.02</v>
      </c>
      <c r="C5" s="5">
        <v>3.08</v>
      </c>
      <c r="D5" s="5">
        <f t="shared" si="0"/>
        <v>3.2</v>
      </c>
      <c r="E5" s="5">
        <v>3.1</v>
      </c>
      <c r="F5" s="5">
        <f t="shared" si="1"/>
        <v>0.0748331477354793</v>
      </c>
    </row>
    <row r="6" spans="1:6">
      <c r="A6" s="3" t="s">
        <v>17</v>
      </c>
      <c r="B6" s="5">
        <v>3.2</v>
      </c>
      <c r="C6" s="5">
        <v>3.28</v>
      </c>
      <c r="D6" s="5">
        <f t="shared" si="0"/>
        <v>3.42</v>
      </c>
      <c r="E6" s="5">
        <v>3.3</v>
      </c>
      <c r="F6" s="5">
        <f t="shared" si="1"/>
        <v>0.0909212113132384</v>
      </c>
    </row>
    <row r="7" spans="1:6">
      <c r="A7" s="3"/>
      <c r="B7" s="5"/>
      <c r="C7" s="5"/>
      <c r="D7" s="5"/>
      <c r="E7" s="5"/>
      <c r="F7" s="5"/>
    </row>
    <row r="8" spans="1:6">
      <c r="A8" s="3" t="s">
        <v>18</v>
      </c>
      <c r="B8" s="5">
        <v>2.48</v>
      </c>
      <c r="C8" s="5">
        <v>2.66</v>
      </c>
      <c r="D8" s="5">
        <f t="shared" ref="D8:D10" si="2">E8*3-B8-C8</f>
        <v>2.54</v>
      </c>
      <c r="E8" s="5">
        <v>2.56</v>
      </c>
      <c r="F8" s="5">
        <f t="shared" ref="F8:F10" si="3">STDEVP(B8:D8)</f>
        <v>0.074833147735479</v>
      </c>
    </row>
    <row r="9" spans="1:6">
      <c r="A9" s="3" t="s">
        <v>19</v>
      </c>
      <c r="B9" s="5">
        <v>2.89</v>
      </c>
      <c r="C9" s="5">
        <v>3.05</v>
      </c>
      <c r="D9" s="5">
        <f t="shared" si="2"/>
        <v>3.06</v>
      </c>
      <c r="E9" s="5">
        <v>3</v>
      </c>
      <c r="F9" s="5">
        <f t="shared" si="3"/>
        <v>0.077888809636986</v>
      </c>
    </row>
    <row r="10" spans="1:6">
      <c r="A10" s="3" t="s">
        <v>20</v>
      </c>
      <c r="B10" s="5">
        <v>3.15</v>
      </c>
      <c r="C10" s="5">
        <v>3.28</v>
      </c>
      <c r="D10" s="5">
        <f t="shared" si="2"/>
        <v>3.17</v>
      </c>
      <c r="E10" s="5">
        <v>3.2</v>
      </c>
      <c r="F10" s="5">
        <f t="shared" si="3"/>
        <v>0.0571547606649405</v>
      </c>
    </row>
    <row r="11" spans="1:6">
      <c r="A11" s="3"/>
      <c r="B11" s="5"/>
      <c r="C11" s="5"/>
      <c r="D11" s="5"/>
      <c r="E11" s="5"/>
      <c r="F11" s="5"/>
    </row>
    <row r="12" spans="1:6">
      <c r="A12" s="3" t="s">
        <v>21</v>
      </c>
      <c r="B12" s="5">
        <v>2.22</v>
      </c>
      <c r="C12" s="5">
        <v>2.38</v>
      </c>
      <c r="D12" s="5">
        <f t="shared" ref="D12:D14" si="4">E12*3-B12-C12</f>
        <v>2.3</v>
      </c>
      <c r="E12" s="5">
        <v>2.3</v>
      </c>
      <c r="F12" s="5">
        <f t="shared" ref="F12:F14" si="5">STDEVP(B12:D12)</f>
        <v>0.065319726474218</v>
      </c>
    </row>
    <row r="13" spans="1:6">
      <c r="A13" s="3" t="s">
        <v>22</v>
      </c>
      <c r="B13" s="5">
        <v>2.73</v>
      </c>
      <c r="C13" s="5">
        <v>2.85</v>
      </c>
      <c r="D13" s="5">
        <f t="shared" si="4"/>
        <v>2.82</v>
      </c>
      <c r="E13" s="5">
        <v>2.8</v>
      </c>
      <c r="F13" s="5">
        <f t="shared" si="5"/>
        <v>0.0509901951359276</v>
      </c>
    </row>
    <row r="14" spans="1:6">
      <c r="A14" s="3" t="s">
        <v>23</v>
      </c>
      <c r="B14" s="5">
        <v>2.99</v>
      </c>
      <c r="C14" s="5">
        <v>3.11</v>
      </c>
      <c r="D14" s="5">
        <f t="shared" si="4"/>
        <v>3.08</v>
      </c>
      <c r="E14" s="5">
        <v>3.06</v>
      </c>
      <c r="F14" s="5">
        <f t="shared" si="5"/>
        <v>0.0509901951359277</v>
      </c>
    </row>
  </sheetData>
  <mergeCells count="1">
    <mergeCell ref="A2:F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4"/>
  <sheetViews>
    <sheetView workbookViewId="0">
      <selection activeCell="A3" sqref="A3"/>
    </sheetView>
  </sheetViews>
  <sheetFormatPr defaultColWidth="8.72727272727273" defaultRowHeight="14" outlineLevelCol="5"/>
  <cols>
    <col min="3" max="3" width="9.18181818181818"/>
    <col min="5" max="5" width="9.18181818181818"/>
    <col min="6" max="6" width="14"/>
    <col min="7" max="7" width="9.18181818181818"/>
  </cols>
  <sheetData>
    <row r="2" spans="1:6">
      <c r="A2" s="2" t="s">
        <v>29</v>
      </c>
      <c r="B2" s="2"/>
      <c r="C2" s="2"/>
      <c r="D2" s="2"/>
      <c r="E2" s="2"/>
      <c r="F2" s="2"/>
    </row>
    <row r="3" spans="1:6">
      <c r="A3" s="4" t="s">
        <v>14</v>
      </c>
      <c r="B3" s="5"/>
      <c r="C3" s="5"/>
      <c r="D3" s="5"/>
      <c r="E3" s="3" t="s">
        <v>11</v>
      </c>
      <c r="F3" s="3" t="s">
        <v>12</v>
      </c>
    </row>
    <row r="4" spans="1:6">
      <c r="A4" s="3" t="s">
        <v>15</v>
      </c>
      <c r="B4" s="5">
        <v>32.2</v>
      </c>
      <c r="C4" s="5">
        <v>33.9</v>
      </c>
      <c r="D4" s="5">
        <f t="shared" ref="D4:D6" si="0">E4*3-B4-C4</f>
        <v>31.7</v>
      </c>
      <c r="E4" s="5">
        <v>32.6</v>
      </c>
      <c r="F4" s="5">
        <f t="shared" ref="F4:F6" si="1">STDEVP(B4:D4)</f>
        <v>0.941629792788365</v>
      </c>
    </row>
    <row r="5" spans="1:6">
      <c r="A5" s="3" t="s">
        <v>16</v>
      </c>
      <c r="B5" s="5">
        <v>30.2</v>
      </c>
      <c r="C5" s="5">
        <v>32.4</v>
      </c>
      <c r="D5" s="5">
        <f t="shared" si="0"/>
        <v>30.4</v>
      </c>
      <c r="E5" s="5">
        <v>31</v>
      </c>
      <c r="F5" s="5">
        <f t="shared" si="1"/>
        <v>0.993310961716756</v>
      </c>
    </row>
    <row r="6" spans="1:6">
      <c r="A6" s="3" t="s">
        <v>17</v>
      </c>
      <c r="B6" s="5">
        <v>27.5</v>
      </c>
      <c r="C6" s="5">
        <v>29.4</v>
      </c>
      <c r="D6" s="5">
        <f t="shared" si="0"/>
        <v>28</v>
      </c>
      <c r="E6" s="5">
        <v>28.3</v>
      </c>
      <c r="F6" s="5">
        <f t="shared" si="1"/>
        <v>0.804155872120986</v>
      </c>
    </row>
    <row r="7" spans="1:6">
      <c r="A7" s="3"/>
      <c r="B7" s="5"/>
      <c r="C7" s="5"/>
      <c r="D7" s="5"/>
      <c r="E7" s="5"/>
      <c r="F7" s="5"/>
    </row>
    <row r="8" spans="1:6">
      <c r="A8" s="3" t="s">
        <v>18</v>
      </c>
      <c r="B8" s="5">
        <v>34.6</v>
      </c>
      <c r="C8" s="5">
        <v>36.9</v>
      </c>
      <c r="D8" s="5">
        <f t="shared" ref="D8:D10" si="2">E8*3-B8-C8</f>
        <v>35.9</v>
      </c>
      <c r="E8" s="5">
        <v>35.8</v>
      </c>
      <c r="F8" s="5">
        <f t="shared" ref="F8:F10" si="3">STDEVP(B8:D8)</f>
        <v>0.941629792788367</v>
      </c>
    </row>
    <row r="9" spans="1:6">
      <c r="A9" s="3" t="s">
        <v>19</v>
      </c>
      <c r="B9" s="5">
        <v>32.2</v>
      </c>
      <c r="C9" s="5">
        <v>35.5</v>
      </c>
      <c r="D9" s="5">
        <f t="shared" si="2"/>
        <v>34.3</v>
      </c>
      <c r="E9" s="5">
        <v>34</v>
      </c>
      <c r="F9" s="5">
        <f t="shared" si="3"/>
        <v>1.36381816969858</v>
      </c>
    </row>
    <row r="10" spans="1:6">
      <c r="A10" s="3" t="s">
        <v>20</v>
      </c>
      <c r="B10" s="5">
        <v>28.8</v>
      </c>
      <c r="C10" s="5">
        <v>30.6</v>
      </c>
      <c r="D10" s="5">
        <f t="shared" si="2"/>
        <v>31.8</v>
      </c>
      <c r="E10" s="5">
        <v>30.4</v>
      </c>
      <c r="F10" s="5">
        <f t="shared" si="3"/>
        <v>1.23288280059379</v>
      </c>
    </row>
    <row r="11" spans="1:6">
      <c r="A11" s="3"/>
      <c r="B11" s="5"/>
      <c r="C11" s="5"/>
      <c r="D11" s="5"/>
      <c r="E11" s="5"/>
      <c r="F11" s="5"/>
    </row>
    <row r="12" spans="1:6">
      <c r="A12" s="3" t="s">
        <v>21</v>
      </c>
      <c r="B12" s="5">
        <v>32.2</v>
      </c>
      <c r="C12" s="5">
        <v>34.7</v>
      </c>
      <c r="D12" s="5">
        <f t="shared" ref="D12:D14" si="4">E12*3-B12-C12</f>
        <v>33.9</v>
      </c>
      <c r="E12" s="5">
        <v>33.6</v>
      </c>
      <c r="F12" s="5">
        <f t="shared" ref="F12:F14" si="5">STDEVP(B12:D12)</f>
        <v>1.04243305140746</v>
      </c>
    </row>
    <row r="13" spans="1:6">
      <c r="A13" s="3" t="s">
        <v>22</v>
      </c>
      <c r="B13" s="5">
        <v>30.9</v>
      </c>
      <c r="C13" s="5">
        <v>32.5</v>
      </c>
      <c r="D13" s="5">
        <f t="shared" si="4"/>
        <v>31.1</v>
      </c>
      <c r="E13" s="5">
        <v>31.5</v>
      </c>
      <c r="F13" s="5">
        <f t="shared" si="5"/>
        <v>0.711805216802088</v>
      </c>
    </row>
    <row r="14" spans="1:6">
      <c r="A14" s="3" t="s">
        <v>23</v>
      </c>
      <c r="B14" s="5">
        <v>29.6</v>
      </c>
      <c r="C14" s="5">
        <v>31.1</v>
      </c>
      <c r="D14" s="5">
        <f t="shared" si="4"/>
        <v>29.9</v>
      </c>
      <c r="E14" s="5">
        <v>30.2</v>
      </c>
      <c r="F14" s="5">
        <f t="shared" si="5"/>
        <v>0.648074069840788</v>
      </c>
    </row>
  </sheetData>
  <mergeCells count="1">
    <mergeCell ref="A2:F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2" sqref="A2"/>
    </sheetView>
  </sheetViews>
  <sheetFormatPr defaultColWidth="8.72727272727273" defaultRowHeight="14" outlineLevelCol="5"/>
  <cols>
    <col min="6" max="6" width="14"/>
  </cols>
  <sheetData>
    <row r="1" spans="1:6">
      <c r="A1" s="2" t="s">
        <v>30</v>
      </c>
      <c r="B1" s="2"/>
      <c r="C1" s="2"/>
      <c r="D1" s="2"/>
      <c r="E1" s="2"/>
      <c r="F1" s="2"/>
    </row>
    <row r="2" spans="1:6">
      <c r="A2" s="4" t="s">
        <v>14</v>
      </c>
      <c r="B2" s="4"/>
      <c r="C2" s="4"/>
      <c r="D2" s="4"/>
      <c r="E2" s="3" t="s">
        <v>11</v>
      </c>
      <c r="F2" s="3" t="s">
        <v>12</v>
      </c>
    </row>
    <row r="3" spans="1:6">
      <c r="A3" s="3" t="s">
        <v>15</v>
      </c>
      <c r="B3" s="5">
        <v>41.5</v>
      </c>
      <c r="C3" s="5">
        <v>42.7</v>
      </c>
      <c r="D3" s="5">
        <f t="shared" ref="D3:D9" si="0">E3*3-B3-C3</f>
        <v>41.2</v>
      </c>
      <c r="E3" s="5">
        <v>41.8</v>
      </c>
      <c r="F3" s="5">
        <f t="shared" ref="F3:F9" si="1">STDEVP(B3:D3)</f>
        <v>0.648074069840791</v>
      </c>
    </row>
    <row r="4" spans="1:6">
      <c r="A4" s="3" t="s">
        <v>16</v>
      </c>
      <c r="B4" s="5">
        <v>39.6</v>
      </c>
      <c r="C4" s="5">
        <v>41.2</v>
      </c>
      <c r="D4" s="5">
        <f t="shared" si="0"/>
        <v>40.4</v>
      </c>
      <c r="E4" s="5">
        <v>40.4</v>
      </c>
      <c r="F4" s="5">
        <f t="shared" si="1"/>
        <v>0.653197264742181</v>
      </c>
    </row>
    <row r="5" spans="1:6">
      <c r="A5" s="3" t="s">
        <v>17</v>
      </c>
      <c r="B5" s="5">
        <v>37.5</v>
      </c>
      <c r="C5" s="5">
        <v>39.2</v>
      </c>
      <c r="D5" s="5">
        <f t="shared" si="0"/>
        <v>38.2</v>
      </c>
      <c r="E5" s="5">
        <v>38.3</v>
      </c>
      <c r="F5" s="5">
        <f t="shared" si="1"/>
        <v>0.697614984548547</v>
      </c>
    </row>
    <row r="6" spans="1:6">
      <c r="A6" s="3"/>
      <c r="B6" s="5"/>
      <c r="C6" s="5"/>
      <c r="D6" s="5"/>
      <c r="E6" s="5"/>
      <c r="F6" s="5"/>
    </row>
    <row r="7" spans="1:6">
      <c r="A7" s="3" t="s">
        <v>18</v>
      </c>
      <c r="B7" s="5">
        <v>43.7</v>
      </c>
      <c r="C7" s="5">
        <v>46.2</v>
      </c>
      <c r="D7" s="5">
        <f t="shared" si="0"/>
        <v>47.5</v>
      </c>
      <c r="E7" s="5">
        <v>45.8</v>
      </c>
      <c r="F7" s="5">
        <f t="shared" si="1"/>
        <v>1.57691682300197</v>
      </c>
    </row>
    <row r="8" spans="1:6">
      <c r="A8" s="3" t="s">
        <v>19</v>
      </c>
      <c r="B8" s="5">
        <v>39.7</v>
      </c>
      <c r="C8" s="5">
        <v>41.8</v>
      </c>
      <c r="D8" s="5">
        <f t="shared" si="0"/>
        <v>41.2</v>
      </c>
      <c r="E8" s="5">
        <v>40.9</v>
      </c>
      <c r="F8" s="5">
        <f t="shared" si="1"/>
        <v>0.883176086632781</v>
      </c>
    </row>
    <row r="9" spans="1:6">
      <c r="A9" s="3" t="s">
        <v>20</v>
      </c>
      <c r="B9" s="5">
        <v>42.2</v>
      </c>
      <c r="C9" s="5">
        <v>41.8</v>
      </c>
      <c r="D9" s="5">
        <f t="shared" si="0"/>
        <v>39.6</v>
      </c>
      <c r="E9" s="5">
        <v>41.2</v>
      </c>
      <c r="F9" s="5">
        <f t="shared" si="1"/>
        <v>1.14309521329881</v>
      </c>
    </row>
    <row r="10" spans="1:6">
      <c r="A10" s="3"/>
      <c r="B10" s="5"/>
      <c r="C10" s="5"/>
      <c r="D10" s="5"/>
      <c r="E10" s="5"/>
      <c r="F10" s="5"/>
    </row>
    <row r="11" spans="1:6">
      <c r="A11" s="3" t="s">
        <v>21</v>
      </c>
      <c r="B11" s="5">
        <v>45.3</v>
      </c>
      <c r="C11" s="5">
        <v>47.8</v>
      </c>
      <c r="D11" s="5">
        <f t="shared" ref="D11:D13" si="2">E11*3-B11-C11</f>
        <v>46.7</v>
      </c>
      <c r="E11" s="5">
        <v>46.6</v>
      </c>
      <c r="F11" s="5">
        <f t="shared" ref="F11:F13" si="3">STDEVP(B11:D11)</f>
        <v>1.02306728354819</v>
      </c>
    </row>
    <row r="12" spans="1:6">
      <c r="A12" s="3" t="s">
        <v>22</v>
      </c>
      <c r="B12" s="5">
        <v>44.3</v>
      </c>
      <c r="C12" s="5">
        <v>45.6</v>
      </c>
      <c r="D12" s="5">
        <f t="shared" si="2"/>
        <v>44.2</v>
      </c>
      <c r="E12" s="5">
        <v>44.7</v>
      </c>
      <c r="F12" s="5">
        <f t="shared" si="3"/>
        <v>0.637704215656961</v>
      </c>
    </row>
    <row r="13" spans="1:6">
      <c r="A13" s="3" t="s">
        <v>23</v>
      </c>
      <c r="B13" s="5">
        <v>43.2</v>
      </c>
      <c r="C13" s="5">
        <v>46.1</v>
      </c>
      <c r="D13" s="5">
        <f t="shared" si="2"/>
        <v>44.2</v>
      </c>
      <c r="E13" s="5">
        <v>44.5</v>
      </c>
      <c r="F13" s="5">
        <f t="shared" si="3"/>
        <v>1.20277457017791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Antibacterial test</vt:lpstr>
      <vt:lpstr>CAT</vt:lpstr>
      <vt:lpstr>GPx</vt:lpstr>
      <vt:lpstr>SOD</vt:lpstr>
      <vt:lpstr>Glucose</vt:lpstr>
      <vt:lpstr>TP</vt:lpstr>
      <vt:lpstr>TG</vt:lpstr>
      <vt:lpstr>HCT</vt:lpstr>
      <vt:lpstr>MCH</vt:lpstr>
      <vt:lpstr>HGB</vt:lpstr>
      <vt:lpstr>IW</vt:lpstr>
      <vt:lpstr>FW</vt:lpstr>
      <vt:lpstr>SR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SomeoneT^T</cp:lastModifiedBy>
  <dcterms:created xsi:type="dcterms:W3CDTF">2022-04-07T07:23:00Z</dcterms:created>
  <dcterms:modified xsi:type="dcterms:W3CDTF">2022-04-14T08:17:46Z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11207D24F36F4EA896960A905538C5A5</vt:lpwstr>
  </property>
  <property fmtid="{D5CDD505-2E9C-101B-9397-08002B2CF9AE}" pid="3" name="KSOProductBuildVer">
    <vt:lpwstr>2052-11.1.0.11365</vt:lpwstr>
  </property>
</Properties>
</file>