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13_ncr:1_{412A1BBC-4FB3-4720-94DB-961F7B722573}" xr6:coauthVersionLast="47" xr6:coauthVersionMax="47" xr10:uidLastSave="{00000000-0000-0000-0000-000000000000}"/>
  <bookViews>
    <workbookView xWindow="493" yWindow="0" windowWidth="19507" windowHeight="12733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5" i="1" l="1"/>
  <c r="L15" i="1"/>
  <c r="K15" i="1"/>
  <c r="M13" i="1"/>
  <c r="L13" i="1"/>
  <c r="K13" i="1"/>
  <c r="M11" i="1"/>
  <c r="L11" i="1"/>
  <c r="K11" i="1"/>
  <c r="M7" i="1"/>
  <c r="L7" i="1"/>
  <c r="K7" i="1"/>
  <c r="M5" i="1"/>
  <c r="L5" i="1"/>
  <c r="K5" i="1"/>
  <c r="M3" i="1"/>
  <c r="L3" i="1"/>
  <c r="K3" i="1"/>
  <c r="Q7" i="1" l="1"/>
  <c r="U7" i="1" s="1"/>
  <c r="Y7" i="1" s="1"/>
  <c r="O5" i="1"/>
  <c r="S5" i="1" s="1"/>
  <c r="W5" i="1" s="1"/>
  <c r="O7" i="1"/>
  <c r="S7" i="1" s="1"/>
  <c r="W7" i="1" s="1"/>
  <c r="Q15" i="1"/>
  <c r="U15" i="1" s="1"/>
  <c r="Y15" i="1" s="1"/>
  <c r="P15" i="1"/>
  <c r="T15" i="1" s="1"/>
  <c r="X15" i="1" s="1"/>
  <c r="O15" i="1"/>
  <c r="S15" i="1" s="1"/>
  <c r="W15" i="1" s="1"/>
  <c r="P7" i="1"/>
  <c r="T7" i="1" s="1"/>
  <c r="X7" i="1" s="1"/>
  <c r="Q13" i="1"/>
  <c r="U13" i="1" s="1"/>
  <c r="Y13" i="1" s="1"/>
  <c r="Q5" i="1"/>
  <c r="U5" i="1" s="1"/>
  <c r="Y5" i="1" s="1"/>
  <c r="P13" i="1"/>
  <c r="T13" i="1" s="1"/>
  <c r="X13" i="1" s="1"/>
  <c r="N3" i="1"/>
  <c r="O3" i="1" s="1"/>
  <c r="S3" i="1" s="1"/>
  <c r="W3" i="1" s="1"/>
  <c r="P5" i="1"/>
  <c r="T5" i="1" s="1"/>
  <c r="X5" i="1" s="1"/>
  <c r="N11" i="1"/>
  <c r="Q11" i="1" s="1"/>
  <c r="U11" i="1" s="1"/>
  <c r="Y11" i="1" s="1"/>
  <c r="O13" i="1"/>
  <c r="S13" i="1" s="1"/>
  <c r="W13" i="1" s="1"/>
  <c r="O11" i="1" l="1"/>
  <c r="S11" i="1" s="1"/>
  <c r="W11" i="1" s="1"/>
  <c r="P11" i="1"/>
  <c r="T11" i="1" s="1"/>
  <c r="X11" i="1" s="1"/>
  <c r="P3" i="1"/>
  <c r="T3" i="1" s="1"/>
  <c r="X3" i="1" s="1"/>
  <c r="Q3" i="1"/>
  <c r="U3" i="1" s="1"/>
  <c r="Y3" i="1" s="1"/>
  <c r="M31" i="1"/>
  <c r="L31" i="1"/>
  <c r="K31" i="1"/>
  <c r="M23" i="1"/>
  <c r="L23" i="1"/>
  <c r="K23" i="1"/>
  <c r="M29" i="1" l="1"/>
  <c r="L29" i="1"/>
  <c r="K29" i="1"/>
  <c r="M27" i="1"/>
  <c r="Q31" i="1" s="1"/>
  <c r="L27" i="1"/>
  <c r="P31" i="1" s="1"/>
  <c r="K27" i="1"/>
  <c r="O31" i="1" s="1"/>
  <c r="M21" i="1"/>
  <c r="L21" i="1"/>
  <c r="K21" i="1"/>
  <c r="M19" i="1"/>
  <c r="Q23" i="1" s="1"/>
  <c r="L19" i="1"/>
  <c r="P23" i="1" s="1"/>
  <c r="K19" i="1"/>
  <c r="O23" i="1" s="1"/>
  <c r="T31" i="1" l="1"/>
  <c r="X31" i="1" s="1"/>
  <c r="S31" i="1"/>
  <c r="W31" i="1" s="1"/>
  <c r="U31" i="1"/>
  <c r="Y31" i="1" s="1"/>
  <c r="S23" i="1"/>
  <c r="W23" i="1" s="1"/>
  <c r="T23" i="1"/>
  <c r="X23" i="1" s="1"/>
  <c r="U23" i="1"/>
  <c r="Y23" i="1" s="1"/>
  <c r="N27" i="1"/>
  <c r="O27" i="1" s="1"/>
  <c r="S27" i="1" s="1"/>
  <c r="W27" i="1" s="1"/>
  <c r="Q29" i="1"/>
  <c r="U29" i="1" s="1"/>
  <c r="Y29" i="1" s="1"/>
  <c r="P29" i="1"/>
  <c r="T29" i="1" s="1"/>
  <c r="X29" i="1" s="1"/>
  <c r="O29" i="1"/>
  <c r="S29" i="1" s="1"/>
  <c r="W29" i="1" s="1"/>
  <c r="P21" i="1"/>
  <c r="T21" i="1" s="1"/>
  <c r="X21" i="1" s="1"/>
  <c r="O21" i="1"/>
  <c r="S21" i="1" s="1"/>
  <c r="W21" i="1" s="1"/>
  <c r="N19" i="1"/>
  <c r="Q19" i="1" s="1"/>
  <c r="U19" i="1" s="1"/>
  <c r="Y19" i="1" s="1"/>
  <c r="Q21" i="1"/>
  <c r="U21" i="1" s="1"/>
  <c r="Y21" i="1" s="1"/>
  <c r="P27" i="1" l="1"/>
  <c r="T27" i="1" s="1"/>
  <c r="X27" i="1" s="1"/>
  <c r="Q27" i="1"/>
  <c r="U27" i="1" s="1"/>
  <c r="Y27" i="1" s="1"/>
  <c r="P19" i="1"/>
  <c r="T19" i="1" s="1"/>
  <c r="X19" i="1" s="1"/>
  <c r="O19" i="1"/>
  <c r="S19" i="1" s="1"/>
  <c r="W19" i="1" s="1"/>
</calcChain>
</file>

<file path=xl/sharedStrings.xml><?xml version="1.0" encoding="utf-8"?>
<sst xmlns="http://schemas.openxmlformats.org/spreadsheetml/2006/main" count="34" uniqueCount="15">
  <si>
    <t>0 hour</t>
    <phoneticPr fontId="1" type="noConversion"/>
  </si>
  <si>
    <t>3 hour</t>
    <phoneticPr fontId="1" type="noConversion"/>
  </si>
  <si>
    <t>6 hour</t>
    <phoneticPr fontId="1" type="noConversion"/>
  </si>
  <si>
    <t>△CT</t>
  </si>
  <si>
    <t>△△CT</t>
  </si>
  <si>
    <t>2-△△CT</t>
  </si>
  <si>
    <r>
      <rPr>
        <sz val="11"/>
        <color theme="1"/>
        <rFont val="宋体"/>
        <family val="3"/>
        <charset val="134"/>
      </rPr>
      <t>△</t>
    </r>
    <r>
      <rPr>
        <sz val="11"/>
        <color theme="1"/>
        <rFont val="Times New Roman"/>
        <family val="1"/>
      </rPr>
      <t>CT</t>
    </r>
    <phoneticPr fontId="1" type="noConversion"/>
  </si>
  <si>
    <r>
      <rPr>
        <sz val="11"/>
        <color theme="1"/>
        <rFont val="宋体"/>
        <family val="3"/>
        <charset val="134"/>
      </rPr>
      <t>△△</t>
    </r>
    <r>
      <rPr>
        <sz val="11"/>
        <color theme="1"/>
        <rFont val="Times New Roman"/>
        <family val="1"/>
      </rPr>
      <t>CT</t>
    </r>
    <phoneticPr fontId="1" type="noConversion"/>
  </si>
  <si>
    <r>
      <t>2-</t>
    </r>
    <r>
      <rPr>
        <sz val="11"/>
        <color theme="1"/>
        <rFont val="宋体"/>
        <family val="3"/>
        <charset val="134"/>
      </rPr>
      <t>△△</t>
    </r>
    <r>
      <rPr>
        <sz val="11"/>
        <color theme="1"/>
        <rFont val="Times New Roman"/>
        <family val="1"/>
      </rPr>
      <t>CT</t>
    </r>
    <phoneticPr fontId="1" type="noConversion"/>
  </si>
  <si>
    <t>* 100%</t>
    <phoneticPr fontId="1" type="noConversion"/>
  </si>
  <si>
    <t>oeNC</t>
    <phoneticPr fontId="1" type="noConversion"/>
  </si>
  <si>
    <t>shNC</t>
    <phoneticPr fontId="1" type="noConversion"/>
  </si>
  <si>
    <t>shIGF2BP1</t>
  </si>
  <si>
    <t>oeIGF2BP1</t>
  </si>
  <si>
    <t>LDHA mRNA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</si>
</sst>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"/>
    <numFmt numFmtId="177" formatCode="0.00_);[Red]\(0.00\)"/>
  </numFmts>
  <fonts count="10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10"/>
      <name val="Times New Roman"/>
      <family val="1"/>
    </font>
    <font>
      <sz val="11"/>
      <color theme="1"/>
      <name val="宋体"/>
      <family val="3"/>
      <charset val="134"/>
    </font>
    <font>
      <sz val="10"/>
      <name val="Arial"/>
      <family val="2"/>
    </font>
    <font>
      <b/>
      <sz val="12"/>
      <color theme="1"/>
      <name val="Times New Roman"/>
      <family val="1"/>
    </font>
    <font>
      <sz val="11"/>
      <color rgb="FFFF0000"/>
      <name val="Times New Roman"/>
      <family val="1"/>
    </font>
    <font>
      <sz val="11"/>
      <color rgb="FF0070C0"/>
      <name val="Times New Roman"/>
      <family val="1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76" fontId="2" fillId="0" borderId="0" xfId="0" applyNumberFormat="1" applyFont="1"/>
    <xf numFmtId="0" fontId="5" fillId="0" borderId="0" xfId="0" applyFont="1" applyAlignment="1">
      <alignment horizontal="center"/>
    </xf>
    <xf numFmtId="176" fontId="7" fillId="0" borderId="0" xfId="0" applyNumberFormat="1" applyFont="1"/>
    <xf numFmtId="0" fontId="7" fillId="0" borderId="0" xfId="0" applyFont="1"/>
    <xf numFmtId="177" fontId="8" fillId="0" borderId="0" xfId="0" applyNumberFormat="1" applyFont="1"/>
    <xf numFmtId="0" fontId="8" fillId="0" borderId="0" xfId="0" applyFont="1"/>
    <xf numFmtId="0" fontId="2" fillId="0" borderId="0" xfId="0" applyFont="1"/>
    <xf numFmtId="0" fontId="2" fillId="3" borderId="0" xfId="0" applyFont="1" applyFill="1"/>
    <xf numFmtId="0" fontId="2" fillId="4" borderId="0" xfId="0" applyFont="1" applyFill="1"/>
    <xf numFmtId="0" fontId="7" fillId="2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Y32"/>
  <sheetViews>
    <sheetView tabSelected="1" topLeftCell="B1" zoomScale="80" zoomScaleNormal="80" workbookViewId="0">
      <selection activeCell="X34" sqref="X34"/>
    </sheetView>
  </sheetViews>
  <sheetFormatPr defaultColWidth="8.703125" defaultRowHeight="14" x14ac:dyDescent="0.45"/>
  <cols>
    <col min="1" max="1" width="11.234375" style="12" customWidth="1"/>
    <col min="2" max="2" width="10.5859375" style="1" customWidth="1"/>
    <col min="3" max="5" width="8.703125" style="1"/>
    <col min="6" max="6" width="5.703125" style="1" customWidth="1"/>
    <col min="7" max="9" width="8.703125" style="1"/>
    <col min="10" max="10" width="7.1171875" style="1" customWidth="1"/>
    <col min="11" max="16" width="8.703125" style="1"/>
    <col min="17" max="17" width="7.3515625" style="1" customWidth="1"/>
    <col min="18" max="18" width="8.703125" style="1"/>
    <col min="19" max="19" width="6.17578125" style="1" customWidth="1"/>
    <col min="20" max="20" width="6.46875" style="1" customWidth="1"/>
    <col min="21" max="21" width="6.234375" style="1" customWidth="1"/>
    <col min="22" max="24" width="8.703125" style="1"/>
    <col min="25" max="25" width="10.46875" style="1" customWidth="1"/>
    <col min="26" max="16384" width="8.703125" style="1"/>
  </cols>
  <sheetData>
    <row r="2" spans="1:25" s="12" customFormat="1" ht="15" x14ac:dyDescent="0.45">
      <c r="G2" s="17" t="s">
        <v>14</v>
      </c>
      <c r="H2" s="17"/>
      <c r="I2" s="17"/>
      <c r="L2" s="12" t="s">
        <v>3</v>
      </c>
      <c r="P2" s="12" t="s">
        <v>4</v>
      </c>
      <c r="T2" s="12" t="s">
        <v>5</v>
      </c>
      <c r="W2" s="15" t="s">
        <v>9</v>
      </c>
      <c r="X2" s="15"/>
      <c r="Y2" s="15"/>
    </row>
    <row r="3" spans="1:25" s="12" customFormat="1" x14ac:dyDescent="0.45">
      <c r="A3" s="14" t="s">
        <v>11</v>
      </c>
      <c r="B3" s="7" t="s">
        <v>0</v>
      </c>
      <c r="C3" s="4">
        <v>18.318000000000001</v>
      </c>
      <c r="D3" s="4">
        <v>18.324000000000002</v>
      </c>
      <c r="E3" s="4">
        <v>18.463999999999999</v>
      </c>
      <c r="G3" s="5">
        <v>22.498000000000001</v>
      </c>
      <c r="H3" s="5">
        <v>22.456</v>
      </c>
      <c r="I3" s="5">
        <v>22.457999999999998</v>
      </c>
      <c r="K3" s="2">
        <f>G3-C3</f>
        <v>4.18</v>
      </c>
      <c r="L3" s="12">
        <f>H3-D3</f>
        <v>4.1319999999999979</v>
      </c>
      <c r="M3" s="12">
        <f>I3-E3</f>
        <v>3.9939999999999998</v>
      </c>
      <c r="N3" s="12">
        <f>AVERAGE(K3:M3)</f>
        <v>4.1019999999999994</v>
      </c>
      <c r="O3" s="12">
        <f>K3-N3</f>
        <v>7.8000000000000291E-2</v>
      </c>
      <c r="P3" s="12">
        <f>L3-N3</f>
        <v>2.9999999999998472E-2</v>
      </c>
      <c r="Q3" s="12">
        <f>M3-N3</f>
        <v>-0.10799999999999965</v>
      </c>
      <c r="S3" s="8">
        <f>POWER(2,-O3)</f>
        <v>0.94737007059926737</v>
      </c>
      <c r="T3" s="8">
        <f>POWER(2,-P3)</f>
        <v>0.97942029758692783</v>
      </c>
      <c r="U3" s="8">
        <f>POWER(2,-Q3)</f>
        <v>1.0777331450436707</v>
      </c>
      <c r="W3" s="10">
        <f>100*S3</f>
        <v>94.737007059926739</v>
      </c>
      <c r="X3" s="10">
        <f>100*T3</f>
        <v>97.942029758692783</v>
      </c>
      <c r="Y3" s="10">
        <f>100*U3</f>
        <v>107.77331450436706</v>
      </c>
    </row>
    <row r="4" spans="1:25" s="12" customFormat="1" x14ac:dyDescent="0.45">
      <c r="A4" s="14"/>
      <c r="B4" s="3"/>
      <c r="C4" s="2"/>
      <c r="E4" s="2"/>
      <c r="G4" s="2"/>
      <c r="I4" s="2"/>
      <c r="K4" s="2"/>
      <c r="S4" s="8"/>
      <c r="T4" s="8"/>
      <c r="U4" s="8"/>
      <c r="W4" s="10"/>
      <c r="X4" s="10"/>
      <c r="Y4" s="10"/>
    </row>
    <row r="5" spans="1:25" s="12" customFormat="1" x14ac:dyDescent="0.45">
      <c r="A5" s="14"/>
      <c r="B5" s="7" t="s">
        <v>1</v>
      </c>
      <c r="C5" s="4">
        <v>18.532</v>
      </c>
      <c r="D5" s="12">
        <v>18.468</v>
      </c>
      <c r="E5" s="4">
        <v>18.356999999999999</v>
      </c>
      <c r="G5" s="5">
        <v>23.327000000000002</v>
      </c>
      <c r="H5" s="5">
        <v>23.206</v>
      </c>
      <c r="I5" s="12">
        <v>22.786000000000001</v>
      </c>
      <c r="K5" s="2">
        <f t="shared" ref="K5" si="0">G5-C5</f>
        <v>4.7950000000000017</v>
      </c>
      <c r="L5" s="12">
        <f t="shared" ref="L5" si="1">H5-D5</f>
        <v>4.7379999999999995</v>
      </c>
      <c r="M5" s="12">
        <f t="shared" ref="M5" si="2">I5-E5</f>
        <v>4.429000000000002</v>
      </c>
      <c r="O5" s="12">
        <f>K5-K3</f>
        <v>0.61500000000000199</v>
      </c>
      <c r="P5" s="12">
        <f>L5-L3</f>
        <v>0.60600000000000165</v>
      </c>
      <c r="Q5" s="12">
        <f>M5-M3</f>
        <v>0.43500000000000227</v>
      </c>
      <c r="S5" s="8">
        <f t="shared" ref="S5" si="3">POWER(2,-O5)</f>
        <v>0.65292989354445796</v>
      </c>
      <c r="T5" s="8">
        <f t="shared" ref="T5" si="4">POWER(2,-P5)</f>
        <v>0.65701581357468475</v>
      </c>
      <c r="U5" s="8">
        <f t="shared" ref="U5" si="5">POWER(2,-Q5)</f>
        <v>0.73969375462441755</v>
      </c>
      <c r="W5" s="10">
        <f>100*S5</f>
        <v>65.292989354445794</v>
      </c>
      <c r="X5" s="10">
        <f>100*T5</f>
        <v>65.70158135746847</v>
      </c>
      <c r="Y5" s="10">
        <f>100*U5</f>
        <v>73.969375462441761</v>
      </c>
    </row>
    <row r="6" spans="1:25" s="12" customFormat="1" x14ac:dyDescent="0.45">
      <c r="A6" s="14"/>
      <c r="B6" s="7"/>
      <c r="C6" s="4"/>
      <c r="E6" s="4"/>
      <c r="G6" s="5"/>
      <c r="H6" s="5"/>
      <c r="K6" s="2"/>
      <c r="S6" s="8"/>
      <c r="T6" s="8"/>
      <c r="U6" s="8"/>
      <c r="W6" s="10"/>
      <c r="X6" s="10"/>
      <c r="Y6" s="10"/>
    </row>
    <row r="7" spans="1:25" s="12" customFormat="1" x14ac:dyDescent="0.45">
      <c r="A7" s="14"/>
      <c r="B7" s="7" t="s">
        <v>2</v>
      </c>
      <c r="C7" s="4">
        <v>18.465</v>
      </c>
      <c r="D7" s="12">
        <v>18.675000000000001</v>
      </c>
      <c r="E7" s="4">
        <v>18.645</v>
      </c>
      <c r="G7" s="5">
        <v>23.913</v>
      </c>
      <c r="H7" s="5">
        <v>24.195</v>
      </c>
      <c r="I7" s="12">
        <v>24.227</v>
      </c>
      <c r="K7" s="2">
        <f t="shared" ref="K7" si="6">G7-C7</f>
        <v>5.4480000000000004</v>
      </c>
      <c r="L7" s="12">
        <f t="shared" ref="L7" si="7">H7-D7</f>
        <v>5.52</v>
      </c>
      <c r="M7" s="12">
        <f t="shared" ref="M7" si="8">I7-E7</f>
        <v>5.5820000000000007</v>
      </c>
      <c r="O7" s="12">
        <f>K7-K3</f>
        <v>1.2680000000000007</v>
      </c>
      <c r="P7" s="12">
        <f>L7-L3</f>
        <v>1.3880000000000017</v>
      </c>
      <c r="Q7" s="12">
        <f>M7-M3</f>
        <v>1.588000000000001</v>
      </c>
      <c r="S7" s="8">
        <f t="shared" ref="S7" si="9">POWER(2,-O7)</f>
        <v>0.41523501204544688</v>
      </c>
      <c r="T7" s="8">
        <f t="shared" ref="T7" si="10">POWER(2,-P7)</f>
        <v>0.38209413019129118</v>
      </c>
      <c r="U7" s="8">
        <f t="shared" ref="U7" si="11">POWER(2,-Q7)</f>
        <v>0.33263226027017134</v>
      </c>
      <c r="W7" s="10">
        <f>100*S7</f>
        <v>41.523501204544687</v>
      </c>
      <c r="X7" s="10">
        <f>100*T7</f>
        <v>38.209413019129116</v>
      </c>
      <c r="Y7" s="10">
        <f>100*U7</f>
        <v>33.263226027017133</v>
      </c>
    </row>
    <row r="8" spans="1:25" s="12" customFormat="1" x14ac:dyDescent="0.45">
      <c r="B8" s="7"/>
      <c r="C8" s="4"/>
      <c r="E8" s="4"/>
      <c r="G8" s="5"/>
      <c r="H8" s="5"/>
      <c r="K8" s="2"/>
      <c r="S8" s="6"/>
      <c r="T8" s="6"/>
      <c r="U8" s="6"/>
      <c r="W8" s="11"/>
      <c r="X8" s="11"/>
      <c r="Y8" s="11"/>
    </row>
    <row r="9" spans="1:25" s="12" customFormat="1" x14ac:dyDescent="0.45">
      <c r="W9" s="11"/>
      <c r="X9" s="11"/>
      <c r="Y9" s="11"/>
    </row>
    <row r="10" spans="1:25" s="12" customFormat="1" ht="15" x14ac:dyDescent="0.45">
      <c r="G10" s="17" t="s">
        <v>14</v>
      </c>
      <c r="H10" s="17"/>
      <c r="I10" s="17"/>
      <c r="L10" s="5" t="s">
        <v>6</v>
      </c>
      <c r="P10" s="5" t="s">
        <v>7</v>
      </c>
      <c r="T10" s="12" t="s">
        <v>8</v>
      </c>
      <c r="W10" s="11"/>
      <c r="X10" s="11"/>
      <c r="Y10" s="11"/>
    </row>
    <row r="11" spans="1:25" s="12" customFormat="1" x14ac:dyDescent="0.45">
      <c r="A11" s="14" t="s">
        <v>12</v>
      </c>
      <c r="B11" s="7" t="s">
        <v>0</v>
      </c>
      <c r="C11" s="4">
        <v>18.474</v>
      </c>
      <c r="D11" s="4">
        <v>18.366</v>
      </c>
      <c r="E11" s="4">
        <v>18.556999999999999</v>
      </c>
      <c r="G11" s="5">
        <v>22.484999999999999</v>
      </c>
      <c r="H11" s="5">
        <v>22.297999999999998</v>
      </c>
      <c r="I11" s="5">
        <v>22.367999999999999</v>
      </c>
      <c r="K11" s="2">
        <f>G11-C11</f>
        <v>4.0109999999999992</v>
      </c>
      <c r="L11" s="12">
        <f>H11-D11</f>
        <v>3.9319999999999986</v>
      </c>
      <c r="M11" s="12">
        <f>I11-E11</f>
        <v>3.8109999999999999</v>
      </c>
      <c r="N11" s="12">
        <f>AVERAGE(K11:M11)</f>
        <v>3.9179999999999993</v>
      </c>
      <c r="O11" s="12">
        <f>K11-N11</f>
        <v>9.2999999999999972E-2</v>
      </c>
      <c r="P11" s="12">
        <f>L11-N11</f>
        <v>1.3999999999999346E-2</v>
      </c>
      <c r="Q11" s="12">
        <f>M11-N11</f>
        <v>-0.10699999999999932</v>
      </c>
      <c r="S11" s="8">
        <f>POWER(2,-O11)</f>
        <v>0.93757109645710979</v>
      </c>
      <c r="T11" s="8">
        <f>POWER(2,-P11)</f>
        <v>0.99034287193302506</v>
      </c>
      <c r="U11" s="8">
        <f>POWER(2,-Q11)</f>
        <v>1.0769863761930478</v>
      </c>
      <c r="W11" s="10">
        <f>100*S11</f>
        <v>93.757109645710983</v>
      </c>
      <c r="X11" s="10">
        <f>100*T11</f>
        <v>99.034287193302504</v>
      </c>
      <c r="Y11" s="10">
        <f>100*U11</f>
        <v>107.69863761930478</v>
      </c>
    </row>
    <row r="12" spans="1:25" s="12" customFormat="1" x14ac:dyDescent="0.45">
      <c r="A12" s="14"/>
      <c r="B12" s="3"/>
      <c r="C12" s="2"/>
      <c r="E12" s="2"/>
      <c r="G12" s="2"/>
      <c r="I12" s="2"/>
      <c r="K12" s="2"/>
      <c r="S12" s="8"/>
      <c r="T12" s="8"/>
      <c r="U12" s="8"/>
      <c r="W12" s="11"/>
      <c r="X12" s="11"/>
      <c r="Y12" s="11"/>
    </row>
    <row r="13" spans="1:25" s="12" customFormat="1" x14ac:dyDescent="0.45">
      <c r="A13" s="14"/>
      <c r="B13" s="7" t="s">
        <v>1</v>
      </c>
      <c r="C13" s="4">
        <v>18.745999999999999</v>
      </c>
      <c r="D13" s="12">
        <v>18.577999999999999</v>
      </c>
      <c r="E13" s="4">
        <v>18.465</v>
      </c>
      <c r="G13" s="5">
        <v>23.777000000000001</v>
      </c>
      <c r="H13" s="5">
        <v>23.155999999999999</v>
      </c>
      <c r="I13" s="12">
        <v>23.141999999999999</v>
      </c>
      <c r="K13" s="2">
        <f t="shared" ref="K13" si="12">G13-C13</f>
        <v>5.0310000000000024</v>
      </c>
      <c r="L13" s="12">
        <f t="shared" ref="L13" si="13">H13-D13</f>
        <v>4.5779999999999994</v>
      </c>
      <c r="M13" s="12">
        <f t="shared" ref="M13" si="14">I13-E13</f>
        <v>4.6769999999999996</v>
      </c>
      <c r="O13" s="12">
        <f>K13-K11</f>
        <v>1.0200000000000031</v>
      </c>
      <c r="P13" s="12">
        <f>L13-L11</f>
        <v>0.6460000000000008</v>
      </c>
      <c r="Q13" s="12">
        <f>M13-M11</f>
        <v>0.86599999999999966</v>
      </c>
      <c r="S13" s="8">
        <f t="shared" ref="S13" si="15">POWER(2,-O13)</f>
        <v>0.49311635224667855</v>
      </c>
      <c r="T13" s="8">
        <f t="shared" ref="T13" si="16">POWER(2,-P13)</f>
        <v>0.63904968160152542</v>
      </c>
      <c r="U13" s="8">
        <f t="shared" ref="U13" si="17">POWER(2,-Q13)</f>
        <v>0.54866596878962159</v>
      </c>
      <c r="W13" s="10">
        <f>100*S13</f>
        <v>49.311635224667853</v>
      </c>
      <c r="X13" s="10">
        <f>100*T13</f>
        <v>63.904968160152542</v>
      </c>
      <c r="Y13" s="10">
        <f>100*U13</f>
        <v>54.866596878962156</v>
      </c>
    </row>
    <row r="14" spans="1:25" s="12" customFormat="1" x14ac:dyDescent="0.45">
      <c r="A14" s="14"/>
      <c r="B14" s="7"/>
      <c r="C14" s="4"/>
      <c r="E14" s="4"/>
      <c r="G14" s="5"/>
      <c r="H14" s="5"/>
      <c r="S14" s="9"/>
      <c r="T14" s="9"/>
      <c r="U14" s="9"/>
      <c r="W14" s="11"/>
      <c r="X14" s="11"/>
      <c r="Y14" s="11"/>
    </row>
    <row r="15" spans="1:25" s="12" customFormat="1" x14ac:dyDescent="0.45">
      <c r="A15" s="14"/>
      <c r="B15" s="7" t="s">
        <v>2</v>
      </c>
      <c r="C15" s="4">
        <v>18.396999999999998</v>
      </c>
      <c r="D15" s="12">
        <v>18.597999999999999</v>
      </c>
      <c r="E15" s="4">
        <v>18.366</v>
      </c>
      <c r="G15" s="5">
        <v>24.515000000000001</v>
      </c>
      <c r="H15" s="5">
        <v>24.474</v>
      </c>
      <c r="I15" s="12">
        <v>24.318000000000001</v>
      </c>
      <c r="K15" s="2">
        <f t="shared" ref="K15" si="18">G15-C15</f>
        <v>6.1180000000000021</v>
      </c>
      <c r="L15" s="12">
        <f t="shared" ref="L15" si="19">H15-D15</f>
        <v>5.8760000000000012</v>
      </c>
      <c r="M15" s="12">
        <f t="shared" ref="M15" si="20">I15-E15</f>
        <v>5.9520000000000017</v>
      </c>
      <c r="O15" s="12">
        <f>K15-K11</f>
        <v>2.1070000000000029</v>
      </c>
      <c r="P15" s="12">
        <f>L15-L11</f>
        <v>1.9440000000000026</v>
      </c>
      <c r="Q15" s="12">
        <f>M15-M11</f>
        <v>2.1410000000000018</v>
      </c>
      <c r="S15" s="8">
        <f t="shared" ref="S15" si="21">POWER(2,-O15)</f>
        <v>0.2321292130766818</v>
      </c>
      <c r="T15" s="8">
        <f t="shared" ref="T15" si="22">POWER(2,-P15)</f>
        <v>0.25989485879381924</v>
      </c>
      <c r="U15" s="8">
        <f t="shared" ref="U15" si="23">POWER(2,-Q15)</f>
        <v>0.22672258223328548</v>
      </c>
      <c r="W15" s="10">
        <f>100*S15</f>
        <v>23.212921307668179</v>
      </c>
      <c r="X15" s="10">
        <f>100*T15</f>
        <v>25.989485879381924</v>
      </c>
      <c r="Y15" s="10">
        <f>100*U15</f>
        <v>22.672258223328548</v>
      </c>
    </row>
    <row r="17" spans="1:25" x14ac:dyDescent="0.45">
      <c r="J17" s="16"/>
      <c r="K17" s="16"/>
      <c r="L17" s="16"/>
      <c r="M17" s="16"/>
    </row>
    <row r="18" spans="1:25" ht="14.7" customHeight="1" x14ac:dyDescent="0.45">
      <c r="G18" s="17" t="s">
        <v>14</v>
      </c>
      <c r="H18" s="17"/>
      <c r="I18" s="17"/>
      <c r="L18" s="1" t="s">
        <v>3</v>
      </c>
      <c r="P18" s="1" t="s">
        <v>4</v>
      </c>
      <c r="T18" s="1" t="s">
        <v>5</v>
      </c>
      <c r="W18" s="15" t="s">
        <v>9</v>
      </c>
      <c r="X18" s="15"/>
      <c r="Y18" s="15"/>
    </row>
    <row r="19" spans="1:25" x14ac:dyDescent="0.45">
      <c r="A19" s="13" t="s">
        <v>10</v>
      </c>
      <c r="B19" s="7" t="s">
        <v>0</v>
      </c>
      <c r="C19" s="4">
        <v>18.675000000000001</v>
      </c>
      <c r="D19" s="4">
        <v>18.751000000000001</v>
      </c>
      <c r="E19" s="4">
        <v>18.765999999999998</v>
      </c>
      <c r="G19" s="5">
        <v>22.234999999999999</v>
      </c>
      <c r="H19" s="5">
        <v>22.125</v>
      </c>
      <c r="I19" s="5">
        <v>22.234999999999999</v>
      </c>
      <c r="K19" s="2">
        <f>G19-C19</f>
        <v>3.5599999999999987</v>
      </c>
      <c r="L19" s="1">
        <f>H19-D19</f>
        <v>3.3739999999999988</v>
      </c>
      <c r="M19" s="1">
        <f>I19-E19</f>
        <v>3.4690000000000012</v>
      </c>
      <c r="N19" s="1">
        <f>AVERAGE(K19:M19)</f>
        <v>3.4676666666666662</v>
      </c>
      <c r="O19" s="1">
        <f>K19-N19</f>
        <v>9.233333333333249E-2</v>
      </c>
      <c r="P19" s="1">
        <f>L19-N19</f>
        <v>-9.3666666666667453E-2</v>
      </c>
      <c r="Q19" s="1">
        <f>M19-N19</f>
        <v>1.3333333333349628E-3</v>
      </c>
      <c r="S19" s="8">
        <f>POWER(2,-O19)</f>
        <v>0.93800444641588887</v>
      </c>
      <c r="T19" s="8">
        <f>POWER(2,-P19)</f>
        <v>1.0670787620103699</v>
      </c>
      <c r="U19" s="8">
        <f>POWER(2,-Q19)</f>
        <v>0.99907623069706308</v>
      </c>
      <c r="W19" s="10">
        <f>100*S19</f>
        <v>93.800444641588882</v>
      </c>
      <c r="X19" s="10">
        <f>100*T19</f>
        <v>106.70787620103698</v>
      </c>
      <c r="Y19" s="10">
        <f>100*U19</f>
        <v>99.907623069706304</v>
      </c>
    </row>
    <row r="20" spans="1:25" x14ac:dyDescent="0.45">
      <c r="A20" s="13"/>
      <c r="B20" s="3"/>
      <c r="C20" s="2"/>
      <c r="E20" s="2"/>
      <c r="G20" s="2"/>
      <c r="I20" s="2"/>
      <c r="K20" s="2"/>
      <c r="S20" s="8"/>
      <c r="T20" s="8"/>
      <c r="U20" s="8"/>
      <c r="W20" s="10"/>
      <c r="X20" s="10"/>
      <c r="Y20" s="10"/>
    </row>
    <row r="21" spans="1:25" x14ac:dyDescent="0.45">
      <c r="A21" s="13"/>
      <c r="B21" s="7" t="s">
        <v>1</v>
      </c>
      <c r="C21" s="4">
        <v>18.547000000000001</v>
      </c>
      <c r="D21" s="1">
        <v>18.524000000000001</v>
      </c>
      <c r="E21" s="4">
        <v>18.486999999999998</v>
      </c>
      <c r="G21" s="5">
        <v>22.934999999999999</v>
      </c>
      <c r="H21" s="5">
        <v>22.625</v>
      </c>
      <c r="I21" s="1">
        <v>22.754000000000001</v>
      </c>
      <c r="K21" s="2">
        <f t="shared" ref="K21" si="24">G21-C21</f>
        <v>4.3879999999999981</v>
      </c>
      <c r="L21" s="1">
        <f t="shared" ref="L21" si="25">H21-D21</f>
        <v>4.1009999999999991</v>
      </c>
      <c r="M21" s="1">
        <f t="shared" ref="M21" si="26">I21-E21</f>
        <v>4.267000000000003</v>
      </c>
      <c r="O21" s="1">
        <f>K21-K19</f>
        <v>0.8279999999999994</v>
      </c>
      <c r="P21" s="1">
        <f>L21-L19</f>
        <v>0.72700000000000031</v>
      </c>
      <c r="Q21" s="1">
        <f>M21-M19</f>
        <v>0.79800000000000182</v>
      </c>
      <c r="S21" s="8">
        <f t="shared" ref="S21" si="27">POWER(2,-O21)</f>
        <v>0.5633096142486399</v>
      </c>
      <c r="T21" s="8">
        <f t="shared" ref="T21" si="28">POWER(2,-P21)</f>
        <v>0.6041589216949711</v>
      </c>
      <c r="U21" s="8">
        <f t="shared" ref="U21" si="29">POWER(2,-Q21)</f>
        <v>0.57514594667530194</v>
      </c>
      <c r="W21" s="10">
        <f>100*S21</f>
        <v>56.330961424863993</v>
      </c>
      <c r="X21" s="10">
        <f>100*T21</f>
        <v>60.415892169497113</v>
      </c>
      <c r="Y21" s="10">
        <f>100*U21</f>
        <v>57.514594667530197</v>
      </c>
    </row>
    <row r="22" spans="1:25" x14ac:dyDescent="0.45">
      <c r="A22" s="13"/>
      <c r="B22" s="7"/>
      <c r="C22" s="4"/>
      <c r="E22" s="4"/>
      <c r="G22" s="5"/>
      <c r="H22" s="5"/>
      <c r="K22" s="2"/>
      <c r="S22" s="8"/>
      <c r="T22" s="8"/>
      <c r="U22" s="8"/>
      <c r="W22" s="10"/>
      <c r="X22" s="10"/>
      <c r="Y22" s="10"/>
    </row>
    <row r="23" spans="1:25" x14ac:dyDescent="0.45">
      <c r="A23" s="13"/>
      <c r="B23" s="7" t="s">
        <v>2</v>
      </c>
      <c r="C23" s="4">
        <v>18.475999999999999</v>
      </c>
      <c r="D23" s="1">
        <v>18.387</v>
      </c>
      <c r="E23" s="4">
        <v>18.501999999999999</v>
      </c>
      <c r="G23" s="5">
        <v>23.841999999999999</v>
      </c>
      <c r="H23" s="5">
        <v>23.326000000000001</v>
      </c>
      <c r="I23" s="1">
        <v>23.556000000000001</v>
      </c>
      <c r="K23" s="2">
        <f t="shared" ref="K23" si="30">G23-C23</f>
        <v>5.3659999999999997</v>
      </c>
      <c r="L23" s="1">
        <f t="shared" ref="L23" si="31">H23-D23</f>
        <v>4.9390000000000001</v>
      </c>
      <c r="M23" s="1">
        <f t="shared" ref="M23" si="32">I23-E23</f>
        <v>5.054000000000002</v>
      </c>
      <c r="O23" s="1">
        <f>K23-K19</f>
        <v>1.8060000000000009</v>
      </c>
      <c r="P23" s="1">
        <f>L23-L19</f>
        <v>1.5650000000000013</v>
      </c>
      <c r="Q23" s="1">
        <f>M23-M19</f>
        <v>1.5850000000000009</v>
      </c>
      <c r="S23" s="8">
        <f t="shared" ref="S23" si="33">POWER(2,-O23)</f>
        <v>0.28598274330095175</v>
      </c>
      <c r="T23" s="8">
        <f t="shared" ref="T23" si="34">POWER(2,-P23)</f>
        <v>0.33797770825703116</v>
      </c>
      <c r="U23" s="8">
        <f t="shared" ref="U23" si="35">POWER(2,-Q23)</f>
        <v>0.33332466927279947</v>
      </c>
      <c r="W23" s="10">
        <f>100*S23</f>
        <v>28.598274330095176</v>
      </c>
      <c r="X23" s="10">
        <f>100*T23</f>
        <v>33.797770825703118</v>
      </c>
      <c r="Y23" s="10">
        <f>100*U23</f>
        <v>33.332466927279945</v>
      </c>
    </row>
    <row r="24" spans="1:25" x14ac:dyDescent="0.45">
      <c r="B24" s="7"/>
      <c r="C24" s="4"/>
      <c r="E24" s="4"/>
      <c r="G24" s="5"/>
      <c r="H24" s="5"/>
      <c r="K24" s="2"/>
      <c r="S24" s="6"/>
      <c r="T24" s="6"/>
      <c r="U24" s="6"/>
      <c r="W24" s="11"/>
      <c r="X24" s="11"/>
      <c r="Y24" s="11"/>
    </row>
    <row r="25" spans="1:25" x14ac:dyDescent="0.45">
      <c r="W25" s="11"/>
      <c r="X25" s="11"/>
      <c r="Y25" s="11"/>
    </row>
    <row r="26" spans="1:25" ht="15" x14ac:dyDescent="0.45">
      <c r="G26" s="17" t="s">
        <v>14</v>
      </c>
      <c r="H26" s="17"/>
      <c r="I26" s="17"/>
      <c r="L26" s="5" t="s">
        <v>6</v>
      </c>
      <c r="P26" s="5" t="s">
        <v>7</v>
      </c>
      <c r="T26" s="1" t="s">
        <v>8</v>
      </c>
      <c r="W26" s="11"/>
      <c r="X26" s="11"/>
      <c r="Y26" s="11"/>
    </row>
    <row r="27" spans="1:25" x14ac:dyDescent="0.45">
      <c r="A27" s="13" t="s">
        <v>13</v>
      </c>
      <c r="B27" s="7" t="s">
        <v>0</v>
      </c>
      <c r="C27" s="4">
        <v>18.254999999999999</v>
      </c>
      <c r="D27" s="4">
        <v>18.274999999999999</v>
      </c>
      <c r="E27" s="4">
        <v>18.306999999999999</v>
      </c>
      <c r="G27" s="5">
        <v>22.266999999999999</v>
      </c>
      <c r="H27" s="5">
        <v>22.536000000000001</v>
      </c>
      <c r="I27" s="5">
        <v>22.405999999999999</v>
      </c>
      <c r="K27" s="2">
        <f>G27-C27</f>
        <v>4.0120000000000005</v>
      </c>
      <c r="L27" s="1">
        <f>H27-D27</f>
        <v>4.2610000000000028</v>
      </c>
      <c r="M27" s="1">
        <f>I27-E27</f>
        <v>4.0990000000000002</v>
      </c>
      <c r="N27" s="1">
        <f>AVERAGE(K27:M27)</f>
        <v>4.1240000000000014</v>
      </c>
      <c r="O27" s="1">
        <f>K27-N27</f>
        <v>-0.11200000000000099</v>
      </c>
      <c r="P27" s="1">
        <f>L27-N27</f>
        <v>0.13700000000000134</v>
      </c>
      <c r="Q27" s="1">
        <f>M27-N27</f>
        <v>-2.5000000000001243E-2</v>
      </c>
      <c r="S27" s="8">
        <f>POWER(2,-O27)</f>
        <v>1.0807254020393522</v>
      </c>
      <c r="T27" s="8">
        <f>POWER(2,-P27)</f>
        <v>0.90940825180073237</v>
      </c>
      <c r="U27" s="8">
        <f>POWER(2,-Q27)</f>
        <v>1.0174796921026872</v>
      </c>
      <c r="W27" s="10">
        <f>100*S27</f>
        <v>108.07254020393522</v>
      </c>
      <c r="X27" s="10">
        <f>100*T27</f>
        <v>90.940825180073233</v>
      </c>
      <c r="Y27" s="10">
        <f>100*U27</f>
        <v>101.74796921026872</v>
      </c>
    </row>
    <row r="28" spans="1:25" x14ac:dyDescent="0.45">
      <c r="A28" s="13"/>
      <c r="B28" s="3"/>
      <c r="C28" s="2"/>
      <c r="E28" s="2"/>
      <c r="G28" s="2"/>
      <c r="I28" s="2"/>
      <c r="K28" s="2"/>
      <c r="S28" s="8"/>
      <c r="T28" s="8"/>
      <c r="U28" s="8"/>
      <c r="W28" s="11"/>
      <c r="X28" s="11"/>
      <c r="Y28" s="11"/>
    </row>
    <row r="29" spans="1:25" x14ac:dyDescent="0.45">
      <c r="A29" s="13"/>
      <c r="B29" s="7" t="s">
        <v>1</v>
      </c>
      <c r="C29" s="4">
        <v>18.654</v>
      </c>
      <c r="D29" s="1">
        <v>18.286999999999999</v>
      </c>
      <c r="E29" s="4">
        <v>18.376000000000001</v>
      </c>
      <c r="G29" s="5">
        <v>23.190999999999999</v>
      </c>
      <c r="H29" s="5">
        <v>22.966000000000001</v>
      </c>
      <c r="I29" s="1">
        <v>22.923999999999999</v>
      </c>
      <c r="K29" s="2">
        <f t="shared" ref="K29" si="36">G29-C29</f>
        <v>4.536999999999999</v>
      </c>
      <c r="L29" s="1">
        <f t="shared" ref="L29" si="37">H29-D29</f>
        <v>4.679000000000002</v>
      </c>
      <c r="M29" s="1">
        <f t="shared" ref="M29" si="38">I29-E29</f>
        <v>4.5479999999999983</v>
      </c>
      <c r="O29" s="1">
        <f>K29-K27</f>
        <v>0.52499999999999858</v>
      </c>
      <c r="P29" s="1">
        <f>L29-L27</f>
        <v>0.41799999999999926</v>
      </c>
      <c r="Q29" s="1">
        <f>M29-M27</f>
        <v>0.44899999999999807</v>
      </c>
      <c r="S29" s="8">
        <f t="shared" ref="S29" si="39">POWER(2,-O29)</f>
        <v>0.69495910992116927</v>
      </c>
      <c r="T29" s="8">
        <f t="shared" ref="T29" si="40">POWER(2,-P29)</f>
        <v>0.74846149339634616</v>
      </c>
      <c r="U29" s="8">
        <f t="shared" ref="U29" si="41">POWER(2,-Q29)</f>
        <v>0.73255043730566982</v>
      </c>
      <c r="W29" s="10">
        <f>100*S29</f>
        <v>69.495910992116933</v>
      </c>
      <c r="X29" s="10">
        <f>100*T29</f>
        <v>74.846149339634621</v>
      </c>
      <c r="Y29" s="10">
        <f>100*U29</f>
        <v>73.255043730566982</v>
      </c>
    </row>
    <row r="30" spans="1:25" x14ac:dyDescent="0.45">
      <c r="A30" s="13"/>
      <c r="B30" s="7"/>
      <c r="C30" s="4"/>
      <c r="E30" s="4"/>
      <c r="G30" s="5"/>
      <c r="H30" s="5"/>
      <c r="S30" s="9"/>
      <c r="T30" s="9"/>
      <c r="U30" s="9"/>
      <c r="W30" s="11"/>
      <c r="X30" s="11"/>
      <c r="Y30" s="11"/>
    </row>
    <row r="31" spans="1:25" x14ac:dyDescent="0.45">
      <c r="A31" s="13"/>
      <c r="B31" s="7" t="s">
        <v>2</v>
      </c>
      <c r="C31" s="4">
        <v>18.725999999999999</v>
      </c>
      <c r="D31" s="1">
        <v>18.765000000000001</v>
      </c>
      <c r="E31" s="4">
        <v>18.251999999999999</v>
      </c>
      <c r="G31" s="5">
        <v>23.744</v>
      </c>
      <c r="H31" s="5">
        <v>24.053999999999998</v>
      </c>
      <c r="I31" s="1">
        <v>23.466000000000001</v>
      </c>
      <c r="K31" s="2">
        <f t="shared" ref="K31" si="42">G31-C31</f>
        <v>5.0180000000000007</v>
      </c>
      <c r="L31" s="1">
        <f t="shared" ref="L31" si="43">H31-D31</f>
        <v>5.2889999999999979</v>
      </c>
      <c r="M31" s="1">
        <f t="shared" ref="M31" si="44">I31-E31</f>
        <v>5.2140000000000022</v>
      </c>
      <c r="O31" s="1">
        <f>K31-K27</f>
        <v>1.0060000000000002</v>
      </c>
      <c r="P31" s="1">
        <f>L31-L27</f>
        <v>1.0279999999999951</v>
      </c>
      <c r="Q31" s="1">
        <f>M31-M27</f>
        <v>1.115000000000002</v>
      </c>
      <c r="S31" s="8">
        <f t="shared" ref="S31" si="45">POWER(2,-O31)</f>
        <v>0.49792487654722895</v>
      </c>
      <c r="T31" s="8">
        <f t="shared" ref="T31" si="46">POWER(2,-P31)</f>
        <v>0.49038950199427728</v>
      </c>
      <c r="U31" s="8">
        <f t="shared" ref="U31" si="47">POWER(2,-Q31)</f>
        <v>0.46169115536469685</v>
      </c>
      <c r="W31" s="10">
        <f>100*S31</f>
        <v>49.792487654722898</v>
      </c>
      <c r="X31" s="10">
        <f>100*T31</f>
        <v>49.038950199427731</v>
      </c>
      <c r="Y31" s="10">
        <f>100*U31</f>
        <v>46.169115536469683</v>
      </c>
    </row>
    <row r="32" spans="1:25" x14ac:dyDescent="0.45">
      <c r="W32" s="11"/>
      <c r="X32" s="11"/>
      <c r="Y32" s="11"/>
    </row>
  </sheetData>
  <mergeCells count="8">
    <mergeCell ref="G26:I26"/>
    <mergeCell ref="G2:I2"/>
    <mergeCell ref="G10:I10"/>
    <mergeCell ref="W18:Y18"/>
    <mergeCell ref="W2:Y2"/>
    <mergeCell ref="J17:K17"/>
    <mergeCell ref="L17:M17"/>
    <mergeCell ref="G18:I18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2022-08-02T02:45:27Z</dcterms:modified>
</cp:coreProperties>
</file>