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5\Desktop\peerJ\peerJ\原始数据\other raw data\Figure4\B\"/>
    </mc:Choice>
  </mc:AlternateContent>
  <bookViews>
    <workbookView xWindow="0" yWindow="0" windowWidth="21600" windowHeight="9840"/>
  </bookViews>
  <sheets>
    <sheet name="Sheet3" sheetId="1" r:id="rId1"/>
  </sheets>
  <calcPr calcId="152511"/>
</workbook>
</file>

<file path=xl/calcChain.xml><?xml version="1.0" encoding="utf-8"?>
<calcChain xmlns="http://schemas.openxmlformats.org/spreadsheetml/2006/main">
  <c r="H84" i="1" l="1"/>
  <c r="J84" i="1" s="1"/>
  <c r="K84" i="1" s="1"/>
  <c r="F84" i="1"/>
  <c r="E84" i="1"/>
  <c r="H83" i="1"/>
  <c r="J83" i="1" s="1"/>
  <c r="K83" i="1" s="1"/>
  <c r="H82" i="1"/>
  <c r="J82" i="1" s="1"/>
  <c r="K82" i="1" s="1"/>
  <c r="H81" i="1"/>
  <c r="J81" i="1" s="1"/>
  <c r="K81" i="1" s="1"/>
  <c r="F81" i="1"/>
  <c r="E81" i="1"/>
  <c r="H80" i="1"/>
  <c r="J80" i="1" s="1"/>
  <c r="K80" i="1" s="1"/>
  <c r="H79" i="1"/>
  <c r="J79" i="1" s="1"/>
  <c r="K79" i="1" s="1"/>
  <c r="H78" i="1"/>
  <c r="J78" i="1" s="1"/>
  <c r="K78" i="1" s="1"/>
  <c r="F78" i="1"/>
  <c r="E78" i="1"/>
  <c r="H77" i="1"/>
  <c r="J77" i="1" s="1"/>
  <c r="K77" i="1" s="1"/>
  <c r="H76" i="1"/>
  <c r="J76" i="1" s="1"/>
  <c r="K76" i="1" s="1"/>
  <c r="H75" i="1"/>
  <c r="J75" i="1" s="1"/>
  <c r="K75" i="1" s="1"/>
  <c r="F75" i="1"/>
  <c r="E75" i="1"/>
  <c r="H74" i="1"/>
  <c r="J74" i="1" s="1"/>
  <c r="K74" i="1" s="1"/>
  <c r="H73" i="1"/>
  <c r="H69" i="1"/>
  <c r="J69" i="1" s="1"/>
  <c r="K69" i="1" s="1"/>
  <c r="F69" i="1"/>
  <c r="E69" i="1"/>
  <c r="H68" i="1"/>
  <c r="J68" i="1" s="1"/>
  <c r="K68" i="1" s="1"/>
  <c r="H67" i="1"/>
  <c r="J67" i="1" s="1"/>
  <c r="K67" i="1" s="1"/>
  <c r="H66" i="1"/>
  <c r="J66" i="1" s="1"/>
  <c r="K66" i="1" s="1"/>
  <c r="F66" i="1"/>
  <c r="E66" i="1"/>
  <c r="H65" i="1"/>
  <c r="J65" i="1" s="1"/>
  <c r="K65" i="1" s="1"/>
  <c r="H64" i="1"/>
  <c r="J64" i="1" s="1"/>
  <c r="K64" i="1" s="1"/>
  <c r="H63" i="1"/>
  <c r="J63" i="1" s="1"/>
  <c r="K63" i="1" s="1"/>
  <c r="F63" i="1"/>
  <c r="E63" i="1"/>
  <c r="H62" i="1"/>
  <c r="J62" i="1" s="1"/>
  <c r="K62" i="1" s="1"/>
  <c r="H61" i="1"/>
  <c r="J61" i="1" s="1"/>
  <c r="K61" i="1" s="1"/>
  <c r="H60" i="1"/>
  <c r="J60" i="1" s="1"/>
  <c r="K60" i="1" s="1"/>
  <c r="F60" i="1"/>
  <c r="E60" i="1"/>
  <c r="H59" i="1"/>
  <c r="J59" i="1" s="1"/>
  <c r="K59" i="1" s="1"/>
  <c r="H58" i="1"/>
  <c r="H54" i="1"/>
  <c r="J54" i="1" s="1"/>
  <c r="K54" i="1" s="1"/>
  <c r="F54" i="1"/>
  <c r="E54" i="1"/>
  <c r="H53" i="1"/>
  <c r="J53" i="1" s="1"/>
  <c r="K53" i="1" s="1"/>
  <c r="H52" i="1"/>
  <c r="J52" i="1" s="1"/>
  <c r="K52" i="1" s="1"/>
  <c r="H51" i="1"/>
  <c r="J51" i="1" s="1"/>
  <c r="K51" i="1" s="1"/>
  <c r="F51" i="1"/>
  <c r="E51" i="1"/>
  <c r="H50" i="1"/>
  <c r="J50" i="1" s="1"/>
  <c r="K50" i="1" s="1"/>
  <c r="H49" i="1"/>
  <c r="J49" i="1" s="1"/>
  <c r="K49" i="1" s="1"/>
  <c r="H48" i="1"/>
  <c r="J48" i="1" s="1"/>
  <c r="K48" i="1" s="1"/>
  <c r="F48" i="1"/>
  <c r="E48" i="1"/>
  <c r="H47" i="1"/>
  <c r="J47" i="1" s="1"/>
  <c r="K47" i="1" s="1"/>
  <c r="H46" i="1"/>
  <c r="J46" i="1" s="1"/>
  <c r="K46" i="1" s="1"/>
  <c r="H45" i="1"/>
  <c r="J45" i="1" s="1"/>
  <c r="K45" i="1" s="1"/>
  <c r="F45" i="1"/>
  <c r="E45" i="1"/>
  <c r="H44" i="1"/>
  <c r="J44" i="1" s="1"/>
  <c r="K44" i="1" s="1"/>
  <c r="H43" i="1"/>
  <c r="H39" i="1"/>
  <c r="J39" i="1" s="1"/>
  <c r="K39" i="1" s="1"/>
  <c r="F39" i="1"/>
  <c r="E39" i="1"/>
  <c r="H38" i="1"/>
  <c r="J38" i="1" s="1"/>
  <c r="K38" i="1" s="1"/>
  <c r="H37" i="1"/>
  <c r="J37" i="1" s="1"/>
  <c r="K37" i="1" s="1"/>
  <c r="H36" i="1"/>
  <c r="J36" i="1" s="1"/>
  <c r="K36" i="1" s="1"/>
  <c r="F36" i="1"/>
  <c r="E36" i="1"/>
  <c r="H35" i="1"/>
  <c r="J35" i="1" s="1"/>
  <c r="K35" i="1" s="1"/>
  <c r="H34" i="1"/>
  <c r="H31" i="1"/>
  <c r="J31" i="1" s="1"/>
  <c r="K31" i="1" s="1"/>
  <c r="F31" i="1"/>
  <c r="E31" i="1"/>
  <c r="H30" i="1"/>
  <c r="J30" i="1" s="1"/>
  <c r="K30" i="1" s="1"/>
  <c r="H29" i="1"/>
  <c r="J29" i="1" s="1"/>
  <c r="K29" i="1" s="1"/>
  <c r="H28" i="1"/>
  <c r="J28" i="1" s="1"/>
  <c r="K28" i="1" s="1"/>
  <c r="F28" i="1"/>
  <c r="E28" i="1"/>
  <c r="H27" i="1"/>
  <c r="J27" i="1" s="1"/>
  <c r="K27" i="1" s="1"/>
  <c r="H26" i="1"/>
  <c r="H23" i="1"/>
  <c r="J23" i="1" s="1"/>
  <c r="K23" i="1" s="1"/>
  <c r="F23" i="1"/>
  <c r="E23" i="1"/>
  <c r="H22" i="1"/>
  <c r="J22" i="1" s="1"/>
  <c r="K22" i="1" s="1"/>
  <c r="H21" i="1"/>
  <c r="J21" i="1" s="1"/>
  <c r="K21" i="1" s="1"/>
  <c r="H20" i="1"/>
  <c r="J20" i="1" s="1"/>
  <c r="K20" i="1" s="1"/>
  <c r="F20" i="1"/>
  <c r="E20" i="1"/>
  <c r="H19" i="1"/>
  <c r="J19" i="1" s="1"/>
  <c r="K19" i="1" s="1"/>
  <c r="H18" i="1"/>
  <c r="H15" i="1"/>
  <c r="J15" i="1" s="1"/>
  <c r="K15" i="1" s="1"/>
  <c r="F15" i="1"/>
  <c r="E15" i="1"/>
  <c r="H14" i="1"/>
  <c r="J14" i="1" s="1"/>
  <c r="K14" i="1" s="1"/>
  <c r="H13" i="1"/>
  <c r="J13" i="1" s="1"/>
  <c r="K13" i="1" s="1"/>
  <c r="H12" i="1"/>
  <c r="J12" i="1" s="1"/>
  <c r="K12" i="1" s="1"/>
  <c r="F12" i="1"/>
  <c r="E12" i="1"/>
  <c r="H11" i="1"/>
  <c r="J11" i="1" s="1"/>
  <c r="K11" i="1" s="1"/>
  <c r="H10" i="1"/>
  <c r="F7" i="1"/>
  <c r="E7" i="1"/>
  <c r="F4" i="1"/>
  <c r="E4" i="1"/>
  <c r="I58" i="1" l="1"/>
  <c r="J58" i="1" s="1"/>
  <c r="K58" i="1" s="1"/>
  <c r="L61" i="1" s="1"/>
  <c r="I34" i="1"/>
  <c r="J34" i="1" s="1"/>
  <c r="K34" i="1" s="1"/>
  <c r="L37" i="1" s="1"/>
  <c r="I10" i="1"/>
  <c r="J10" i="1" s="1"/>
  <c r="K10" i="1" s="1"/>
  <c r="L13" i="1" s="1"/>
  <c r="L52" i="1"/>
  <c r="L67" i="1"/>
  <c r="I73" i="1"/>
  <c r="J73" i="1" s="1"/>
  <c r="K73" i="1" s="1"/>
  <c r="L76" i="1" s="1"/>
  <c r="L82" i="1"/>
  <c r="I43" i="1"/>
  <c r="J43" i="1" s="1"/>
  <c r="K43" i="1" s="1"/>
  <c r="L46" i="1" s="1"/>
  <c r="I26" i="1"/>
  <c r="J26" i="1" s="1"/>
  <c r="K26" i="1" s="1"/>
  <c r="L29" i="1" s="1"/>
  <c r="I18" i="1"/>
  <c r="J18" i="1" s="1"/>
  <c r="K18" i="1" s="1"/>
  <c r="L21" i="1" s="1"/>
</calcChain>
</file>

<file path=xl/sharedStrings.xml><?xml version="1.0" encoding="utf-8"?>
<sst xmlns="http://schemas.openxmlformats.org/spreadsheetml/2006/main" count="213" uniqueCount="37">
  <si>
    <t>Fluor</t>
  </si>
  <si>
    <t>Gene</t>
  </si>
  <si>
    <t>Ct Value</t>
  </si>
  <si>
    <t>Ct Mean</t>
  </si>
  <si>
    <t>Ct std</t>
  </si>
  <si>
    <t>target-GAPDH</t>
  </si>
  <si>
    <t>MEAN</t>
  </si>
  <si>
    <t>target-control</t>
  </si>
  <si>
    <t>normalized</t>
  </si>
  <si>
    <r>
      <rPr>
        <b/>
        <i/>
        <sz val="11"/>
        <color indexed="8"/>
        <rFont val="Times New Roman"/>
        <family val="1"/>
      </rPr>
      <t>P</t>
    </r>
    <r>
      <rPr>
        <b/>
        <sz val="11"/>
        <color indexed="8"/>
        <rFont val="Times New Roman"/>
        <family val="1"/>
      </rPr>
      <t xml:space="preserve"> value</t>
    </r>
  </si>
  <si>
    <t>SYBR Green</t>
  </si>
  <si>
    <t>u6</t>
  </si>
  <si>
    <t>miRNA-30a-3p</t>
  </si>
  <si>
    <t>miRNA-23a-3p</t>
  </si>
  <si>
    <t>Cytochrome C</t>
  </si>
  <si>
    <t>miRNA-486-5p</t>
  </si>
  <si>
    <t>miRNA-let-7b-5p</t>
  </si>
  <si>
    <t>N-cadherin</t>
  </si>
  <si>
    <t>LncRNA-SNHG3</t>
  </si>
  <si>
    <t>control</t>
  </si>
  <si>
    <t>LncRNA-SNHG3 ASO</t>
  </si>
  <si>
    <t>JAK1</t>
  </si>
  <si>
    <t>beta-catenin</t>
  </si>
  <si>
    <t>M0</t>
    <phoneticPr fontId="13" type="noConversion"/>
  </si>
  <si>
    <t>M0</t>
    <phoneticPr fontId="13" type="noConversion"/>
  </si>
  <si>
    <t>M0</t>
    <phoneticPr fontId="13" type="noConversion"/>
  </si>
  <si>
    <t>group</t>
    <phoneticPr fontId="13" type="noConversion"/>
  </si>
  <si>
    <t>M2</t>
    <phoneticPr fontId="13" type="noConversion"/>
  </si>
  <si>
    <t>M2</t>
    <phoneticPr fontId="13" type="noConversion"/>
  </si>
  <si>
    <t>M2</t>
    <phoneticPr fontId="13" type="noConversion"/>
  </si>
  <si>
    <t>M0</t>
    <phoneticPr fontId="13" type="noConversion"/>
  </si>
  <si>
    <t>M0</t>
    <phoneticPr fontId="13" type="noConversion"/>
  </si>
  <si>
    <t>M2</t>
    <phoneticPr fontId="13" type="noConversion"/>
  </si>
  <si>
    <t>M2</t>
    <phoneticPr fontId="13" type="noConversion"/>
  </si>
  <si>
    <t>M0</t>
    <phoneticPr fontId="13" type="noConversion"/>
  </si>
  <si>
    <t>M0</t>
    <phoneticPr fontId="13" type="noConversion"/>
  </si>
  <si>
    <t>M2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</si>
</sst>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##0.00;\-###0.00"/>
  </numFmts>
  <fonts count="15" x14ac:knownFonts="1">
    <font>
      <sz val="11"/>
      <color indexed="8"/>
      <name val="宋体"/>
      <charset val="134"/>
    </font>
    <font>
      <b/>
      <sz val="11"/>
      <color indexed="8"/>
      <name val="Times New Roman"/>
      <family val="1"/>
    </font>
    <font>
      <b/>
      <sz val="11"/>
      <color indexed="8"/>
      <name val="Tahoma"/>
      <family val="2"/>
    </font>
    <font>
      <sz val="11"/>
      <color indexed="8"/>
      <name val="Times New Roman"/>
      <family val="1"/>
    </font>
    <font>
      <sz val="10.5"/>
      <color indexed="10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8.25"/>
      <name val="Microsoft Sans Serif"/>
      <charset val="1"/>
    </font>
    <font>
      <sz val="8.25"/>
      <name val="Microsoft Sans Serif"/>
      <family val="2"/>
    </font>
    <font>
      <sz val="11"/>
      <name val="Times New Roman"/>
      <family val="1"/>
    </font>
    <font>
      <sz val="10.5"/>
      <color indexed="8"/>
      <name val="Times New Roman"/>
      <family val="1"/>
    </font>
    <font>
      <b/>
      <i/>
      <sz val="11"/>
      <color indexed="8"/>
      <name val="Times New Roman"/>
      <family val="1"/>
    </font>
    <font>
      <sz val="11"/>
      <color indexed="8"/>
      <name val="Tahoma"/>
      <family val="2"/>
    </font>
    <font>
      <sz val="9"/>
      <name val="宋体"/>
      <family val="3"/>
      <charset val="134"/>
    </font>
    <font>
      <sz val="10.5"/>
      <color indexed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>
      <alignment vertical="top"/>
      <protection locked="0"/>
    </xf>
    <xf numFmtId="0" fontId="12" fillId="0" borderId="0">
      <alignment vertical="center"/>
    </xf>
    <xf numFmtId="0" fontId="12" fillId="0" borderId="0">
      <alignment vertical="center"/>
    </xf>
    <xf numFmtId="0" fontId="7" fillId="0" borderId="0">
      <alignment vertical="top"/>
      <protection locked="0"/>
    </xf>
  </cellStyleXfs>
  <cellXfs count="19">
    <xf numFmtId="0" fontId="0" fillId="0" borderId="0" xfId="0" applyFont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1" fillId="0" borderId="0" xfId="2" applyFont="1">
      <alignment vertical="center"/>
    </xf>
    <xf numFmtId="0" fontId="2" fillId="0" borderId="0" xfId="2" applyFont="1">
      <alignment vertical="center"/>
    </xf>
    <xf numFmtId="0" fontId="3" fillId="0" borderId="0" xfId="1" applyFont="1">
      <alignment vertical="center"/>
    </xf>
    <xf numFmtId="0" fontId="4" fillId="0" borderId="0" xfId="0" applyFont="1" applyAlignment="1" applyProtection="1">
      <alignment horizontal="justify" vertical="center"/>
    </xf>
    <xf numFmtId="176" fontId="5" fillId="0" borderId="0" xfId="3" applyNumberFormat="1" applyFont="1" applyFill="1" applyBorder="1" applyAlignment="1" applyProtection="1">
      <alignment vertical="center"/>
    </xf>
    <xf numFmtId="176" fontId="6" fillId="0" borderId="0" xfId="0" applyNumberFormat="1" applyFont="1" applyFill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8" fillId="0" borderId="0" xfId="0" applyNumberFormat="1" applyFont="1" applyBorder="1" applyAlignment="1" applyProtection="1">
      <alignment vertical="center"/>
    </xf>
    <xf numFmtId="0" fontId="9" fillId="0" borderId="0" xfId="1" applyFont="1" applyFill="1">
      <alignment vertical="center"/>
    </xf>
    <xf numFmtId="0" fontId="10" fillId="0" borderId="0" xfId="0" applyFont="1" applyFill="1" applyAlignment="1" applyProtection="1"/>
    <xf numFmtId="176" fontId="6" fillId="0" borderId="0" xfId="0" applyNumberFormat="1" applyFont="1" applyBorder="1" applyAlignment="1" applyProtection="1">
      <alignment vertical="center"/>
    </xf>
    <xf numFmtId="0" fontId="3" fillId="0" borderId="0" xfId="1" applyFont="1" applyFill="1">
      <alignment vertical="center"/>
    </xf>
    <xf numFmtId="176" fontId="7" fillId="0" borderId="0" xfId="0" applyNumberFormat="1" applyFont="1" applyFill="1" applyBorder="1" applyAlignment="1" applyProtection="1">
      <alignment vertical="center"/>
    </xf>
    <xf numFmtId="0" fontId="11" fillId="0" borderId="0" xfId="2" applyFont="1">
      <alignment vertical="center"/>
    </xf>
    <xf numFmtId="0" fontId="3" fillId="2" borderId="0" xfId="1" applyFont="1" applyFill="1">
      <alignment vertical="center"/>
    </xf>
    <xf numFmtId="0" fontId="14" fillId="0" borderId="0" xfId="0" applyFont="1" applyAlignment="1" applyProtection="1">
      <alignment horizontal="justify" vertical="center"/>
    </xf>
  </cellXfs>
  <cellStyles count="4">
    <cellStyle name="Normal" xfId="3"/>
    <cellStyle name="常规" xfId="0" builtinId="0"/>
    <cellStyle name="常规 2" xfId="2"/>
    <cellStyle name="常规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1"/>
  <sheetViews>
    <sheetView tabSelected="1" zoomScaleNormal="100" workbookViewId="0">
      <selection activeCell="A72" sqref="A72:XFD75"/>
    </sheetView>
  </sheetViews>
  <sheetFormatPr defaultColWidth="9" defaultRowHeight="13.5" x14ac:dyDescent="0.15"/>
  <cols>
    <col min="1" max="1" width="14.625" style="1" customWidth="1"/>
    <col min="2" max="2" width="12.875" style="1" customWidth="1"/>
    <col min="3" max="3" width="16.125" style="1" customWidth="1"/>
    <col min="4" max="7" width="9" style="1"/>
    <col min="8" max="8" width="13.25" style="1" customWidth="1"/>
    <col min="9" max="9" width="9" style="1"/>
    <col min="10" max="10" width="13" style="1" customWidth="1"/>
    <col min="11" max="11" width="11.125" style="1" customWidth="1"/>
    <col min="12" max="12" width="15" style="1" customWidth="1"/>
    <col min="13" max="16384" width="9" style="1"/>
  </cols>
  <sheetData>
    <row r="1" spans="1:16" ht="15" x14ac:dyDescent="0.15">
      <c r="A1" s="2" t="s">
        <v>0</v>
      </c>
      <c r="B1" s="2" t="s">
        <v>26</v>
      </c>
      <c r="C1" s="2" t="s">
        <v>1</v>
      </c>
      <c r="D1" s="2" t="s">
        <v>2</v>
      </c>
      <c r="E1" s="2" t="s">
        <v>3</v>
      </c>
      <c r="F1" s="2" t="s">
        <v>4</v>
      </c>
      <c r="G1" s="3"/>
      <c r="H1" s="2" t="s">
        <v>5</v>
      </c>
      <c r="I1" s="2" t="s">
        <v>6</v>
      </c>
      <c r="J1" s="2" t="s">
        <v>7</v>
      </c>
      <c r="K1" s="2" t="s">
        <v>8</v>
      </c>
      <c r="L1" s="16" t="s">
        <v>9</v>
      </c>
      <c r="M1" s="2"/>
      <c r="N1" s="2"/>
      <c r="O1" s="2"/>
      <c r="P1" s="2"/>
    </row>
    <row r="2" spans="1:16" ht="13.5" customHeight="1" x14ac:dyDescent="0.15">
      <c r="A2" s="4" t="s">
        <v>10</v>
      </c>
      <c r="B2" s="18" t="s">
        <v>23</v>
      </c>
      <c r="C2" s="4" t="s">
        <v>11</v>
      </c>
      <c r="D2" s="6">
        <v>19.061848814532599</v>
      </c>
      <c r="E2" s="7"/>
      <c r="F2" s="7"/>
      <c r="G2" s="8"/>
      <c r="H2" s="7"/>
      <c r="I2" s="7"/>
      <c r="J2" s="7"/>
      <c r="K2" s="7"/>
    </row>
    <row r="3" spans="1:16" ht="13.5" customHeight="1" x14ac:dyDescent="0.15">
      <c r="A3" s="4" t="s">
        <v>10</v>
      </c>
      <c r="B3" s="18" t="s">
        <v>24</v>
      </c>
      <c r="C3" s="4" t="s">
        <v>11</v>
      </c>
      <c r="D3" s="6">
        <v>19.378659301717299</v>
      </c>
      <c r="E3" s="7"/>
      <c r="F3" s="7"/>
      <c r="G3" s="8"/>
      <c r="H3" s="7"/>
      <c r="I3" s="7"/>
      <c r="J3" s="7"/>
      <c r="K3" s="7"/>
    </row>
    <row r="4" spans="1:16" ht="13.5" customHeight="1" x14ac:dyDescent="0.15">
      <c r="A4" s="4" t="s">
        <v>10</v>
      </c>
      <c r="B4" s="18" t="s">
        <v>25</v>
      </c>
      <c r="C4" s="4" t="s">
        <v>11</v>
      </c>
      <c r="D4" s="6">
        <v>19.095919708369198</v>
      </c>
      <c r="E4" s="7">
        <f>AVERAGE(D2:D4)</f>
        <v>19.178809274873032</v>
      </c>
      <c r="F4" s="7">
        <f>STDEV(D2:D4)</f>
        <v>0.17391156193291707</v>
      </c>
      <c r="G4" s="8"/>
      <c r="H4" s="7"/>
      <c r="I4" s="7"/>
      <c r="J4" s="7"/>
      <c r="K4" s="7"/>
    </row>
    <row r="5" spans="1:16" ht="13.5" customHeight="1" x14ac:dyDescent="0.15">
      <c r="A5" s="4" t="s">
        <v>10</v>
      </c>
      <c r="B5" s="18" t="s">
        <v>27</v>
      </c>
      <c r="C5" s="4" t="s">
        <v>11</v>
      </c>
      <c r="D5" s="6">
        <v>19.291677537857701</v>
      </c>
      <c r="E5" s="7"/>
      <c r="F5" s="7"/>
      <c r="H5" s="7"/>
      <c r="I5" s="7"/>
      <c r="J5" s="7"/>
      <c r="K5" s="7"/>
    </row>
    <row r="6" spans="1:16" ht="13.5" customHeight="1" x14ac:dyDescent="0.15">
      <c r="A6" s="4" t="s">
        <v>10</v>
      </c>
      <c r="B6" s="18" t="s">
        <v>27</v>
      </c>
      <c r="C6" s="4" t="s">
        <v>11</v>
      </c>
      <c r="D6" s="6">
        <v>19.332928877051501</v>
      </c>
      <c r="E6" s="7"/>
      <c r="F6" s="7"/>
      <c r="H6" s="7"/>
      <c r="I6" s="7"/>
      <c r="J6" s="7"/>
      <c r="K6" s="7"/>
    </row>
    <row r="7" spans="1:16" ht="13.5" customHeight="1" x14ac:dyDescent="0.15">
      <c r="A7" s="4" t="s">
        <v>10</v>
      </c>
      <c r="B7" s="18" t="s">
        <v>28</v>
      </c>
      <c r="C7" s="4" t="s">
        <v>11</v>
      </c>
      <c r="D7" s="6">
        <v>19.665006845955801</v>
      </c>
      <c r="E7" s="7">
        <f>AVERAGE(D5:D7)</f>
        <v>19.429871086955</v>
      </c>
      <c r="F7" s="7">
        <f>STDEV(D5:D7)</f>
        <v>0.20467544336578894</v>
      </c>
      <c r="H7" s="7"/>
      <c r="I7" s="7"/>
      <c r="J7" s="7"/>
      <c r="K7" s="7"/>
    </row>
    <row r="8" spans="1:16" ht="13.5" customHeight="1" x14ac:dyDescent="0.15">
      <c r="A8" s="4"/>
      <c r="B8" s="5"/>
      <c r="C8" s="4"/>
      <c r="D8" s="8"/>
      <c r="E8" s="7"/>
      <c r="F8" s="7"/>
      <c r="H8" s="7"/>
      <c r="I8" s="7"/>
      <c r="J8" s="7"/>
      <c r="K8" s="7"/>
    </row>
    <row r="9" spans="1:16" ht="13.5" customHeight="1" x14ac:dyDescent="0.15">
      <c r="A9" s="4"/>
      <c r="B9" s="5"/>
      <c r="C9" s="4"/>
      <c r="D9" s="8"/>
      <c r="E9" s="7"/>
      <c r="F9" s="7"/>
    </row>
    <row r="10" spans="1:16" ht="15" x14ac:dyDescent="0.2">
      <c r="A10" s="4" t="s">
        <v>10</v>
      </c>
      <c r="B10" s="18" t="s">
        <v>24</v>
      </c>
      <c r="C10" s="12" t="s">
        <v>12</v>
      </c>
      <c r="D10" s="6">
        <v>23.179399822116999</v>
      </c>
      <c r="E10" s="7"/>
      <c r="F10" s="7"/>
      <c r="G10" s="7">
        <v>19.178809274873</v>
      </c>
      <c r="H10" s="7">
        <f t="shared" ref="H10:H15" si="0">D10-G10</f>
        <v>4.0005905472439984</v>
      </c>
      <c r="I10" s="7">
        <f>AVERAGE(H10:H12)</f>
        <v>4.3878668747848657</v>
      </c>
      <c r="J10" s="7">
        <f t="shared" ref="J10:J15" si="1">H10-I10</f>
        <v>-0.38727632754086727</v>
      </c>
      <c r="K10" s="7">
        <f t="shared" ref="K10:K15" si="2">POWER(2,-J10)</f>
        <v>1.307921838214241</v>
      </c>
    </row>
    <row r="11" spans="1:16" ht="15" x14ac:dyDescent="0.2">
      <c r="A11" s="4" t="s">
        <v>10</v>
      </c>
      <c r="B11" s="18" t="s">
        <v>24</v>
      </c>
      <c r="C11" s="12" t="s">
        <v>12</v>
      </c>
      <c r="D11" s="6">
        <v>23.453722544848699</v>
      </c>
      <c r="E11" s="7"/>
      <c r="F11" s="7"/>
      <c r="G11" s="7">
        <v>19.178809274873</v>
      </c>
      <c r="H11" s="7">
        <f t="shared" si="0"/>
        <v>4.2749132699756984</v>
      </c>
      <c r="I11" s="7">
        <v>4.3878668747848302</v>
      </c>
      <c r="J11" s="7">
        <f t="shared" si="1"/>
        <v>-0.11295360480913175</v>
      </c>
      <c r="K11" s="7">
        <f t="shared" si="2"/>
        <v>1.0814399852249612</v>
      </c>
    </row>
    <row r="12" spans="1:16" ht="15" x14ac:dyDescent="0.2">
      <c r="A12" s="4" t="s">
        <v>10</v>
      </c>
      <c r="B12" s="18" t="s">
        <v>24</v>
      </c>
      <c r="C12" s="12" t="s">
        <v>12</v>
      </c>
      <c r="D12" s="6">
        <v>24.0669060820079</v>
      </c>
      <c r="E12" s="7">
        <f>AVERAGE(D10:D12)</f>
        <v>23.566676149657866</v>
      </c>
      <c r="F12" s="7">
        <f>STDEV(D10:D12)</f>
        <v>0.45440700695073288</v>
      </c>
      <c r="G12" s="7">
        <v>19.178809274873</v>
      </c>
      <c r="H12" s="7">
        <f t="shared" si="0"/>
        <v>4.8880968071349002</v>
      </c>
      <c r="I12" s="7">
        <v>4.3878668747848302</v>
      </c>
      <c r="J12" s="7">
        <f t="shared" si="1"/>
        <v>0.50022993235007007</v>
      </c>
      <c r="K12" s="7">
        <f t="shared" si="2"/>
        <v>0.70699409363738397</v>
      </c>
    </row>
    <row r="13" spans="1:16" ht="15" x14ac:dyDescent="0.2">
      <c r="A13" s="4" t="s">
        <v>10</v>
      </c>
      <c r="B13" s="18" t="s">
        <v>27</v>
      </c>
      <c r="C13" s="12" t="s">
        <v>12</v>
      </c>
      <c r="D13" s="6">
        <v>22.125305973931699</v>
      </c>
      <c r="E13" s="7"/>
      <c r="F13" s="7"/>
      <c r="G13" s="7">
        <v>19.429871086955</v>
      </c>
      <c r="H13" s="7">
        <f t="shared" si="0"/>
        <v>2.6954348869766989</v>
      </c>
      <c r="I13" s="7">
        <v>4.3878668747848302</v>
      </c>
      <c r="J13" s="7">
        <f t="shared" si="1"/>
        <v>-1.6924319878081313</v>
      </c>
      <c r="K13" s="7">
        <f t="shared" si="2"/>
        <v>3.2320107301925938</v>
      </c>
      <c r="L13" s="1">
        <f>TTEST(K13:K15,K10:K12,2,1)</f>
        <v>3.3891211545149964E-2</v>
      </c>
    </row>
    <row r="14" spans="1:16" ht="15" x14ac:dyDescent="0.2">
      <c r="A14" s="4" t="s">
        <v>10</v>
      </c>
      <c r="B14" s="18" t="s">
        <v>28</v>
      </c>
      <c r="C14" s="12" t="s">
        <v>12</v>
      </c>
      <c r="D14" s="6">
        <v>21.607034111394</v>
      </c>
      <c r="E14" s="7"/>
      <c r="F14" s="7"/>
      <c r="G14" s="7">
        <v>19.429871086955</v>
      </c>
      <c r="H14" s="7">
        <f t="shared" si="0"/>
        <v>2.1771630244390003</v>
      </c>
      <c r="I14" s="7">
        <v>4.3878668747848302</v>
      </c>
      <c r="J14" s="7">
        <f t="shared" si="1"/>
        <v>-2.2107038503458298</v>
      </c>
      <c r="K14" s="7">
        <f t="shared" si="2"/>
        <v>4.6290105489063134</v>
      </c>
    </row>
    <row r="15" spans="1:16" ht="15" x14ac:dyDescent="0.2">
      <c r="A15" s="4" t="s">
        <v>10</v>
      </c>
      <c r="B15" s="18" t="s">
        <v>29</v>
      </c>
      <c r="C15" s="12" t="s">
        <v>12</v>
      </c>
      <c r="D15" s="6">
        <v>22.225782850422998</v>
      </c>
      <c r="E15" s="7">
        <f>AVERAGE(D13:D15)</f>
        <v>21.986040978582903</v>
      </c>
      <c r="F15" s="7">
        <f>STDEV(D13:D15)</f>
        <v>0.3320520361473781</v>
      </c>
      <c r="G15" s="7">
        <v>19.429871086955</v>
      </c>
      <c r="H15" s="7">
        <f t="shared" si="0"/>
        <v>2.7959117634679984</v>
      </c>
      <c r="I15" s="7">
        <v>4.3878668747848302</v>
      </c>
      <c r="J15" s="7">
        <f t="shared" si="1"/>
        <v>-1.5919551113168318</v>
      </c>
      <c r="K15" s="7">
        <f t="shared" si="2"/>
        <v>3.0145760207399199</v>
      </c>
    </row>
    <row r="18" spans="1:12" ht="15" x14ac:dyDescent="0.2">
      <c r="A18" s="4" t="s">
        <v>10</v>
      </c>
      <c r="B18" s="18" t="s">
        <v>24</v>
      </c>
      <c r="C18" s="12" t="s">
        <v>13</v>
      </c>
      <c r="D18" s="6">
        <v>21.725968532145099</v>
      </c>
      <c r="E18" s="7"/>
      <c r="F18" s="7"/>
      <c r="G18" s="7">
        <v>19.178809274873</v>
      </c>
      <c r="H18" s="7">
        <f t="shared" ref="H18:H23" si="3">D18-G18</f>
        <v>2.5471592572720994</v>
      </c>
      <c r="I18" s="7">
        <f>AVERAGE(H18:H20)</f>
        <v>2.7318805638467993</v>
      </c>
      <c r="J18" s="7">
        <f t="shared" ref="J18:J23" si="4">H18-I18</f>
        <v>-0.18472130657469998</v>
      </c>
      <c r="K18" s="7">
        <f t="shared" ref="K18:K23" si="5">POWER(2,-J18)</f>
        <v>1.1365973891881513</v>
      </c>
    </row>
    <row r="19" spans="1:12" ht="15" x14ac:dyDescent="0.2">
      <c r="A19" s="4" t="s">
        <v>10</v>
      </c>
      <c r="B19" s="18" t="s">
        <v>30</v>
      </c>
      <c r="C19" s="12" t="s">
        <v>13</v>
      </c>
      <c r="D19" s="6">
        <v>22.798411922805499</v>
      </c>
      <c r="E19" s="7"/>
      <c r="F19" s="7"/>
      <c r="G19" s="7">
        <v>19.178809274873</v>
      </c>
      <c r="H19" s="7">
        <f t="shared" si="3"/>
        <v>3.6196026479324992</v>
      </c>
      <c r="I19" s="7">
        <v>2.73188056384677</v>
      </c>
      <c r="J19" s="7">
        <f t="shared" si="4"/>
        <v>0.88772208408572917</v>
      </c>
      <c r="K19" s="7">
        <f t="shared" si="5"/>
        <v>0.5404668046974489</v>
      </c>
    </row>
    <row r="20" spans="1:12" ht="15" x14ac:dyDescent="0.2">
      <c r="A20" s="4" t="s">
        <v>10</v>
      </c>
      <c r="B20" s="18" t="s">
        <v>31</v>
      </c>
      <c r="C20" s="12" t="s">
        <v>13</v>
      </c>
      <c r="D20" s="6">
        <v>21.2076890612088</v>
      </c>
      <c r="E20" s="7">
        <f>AVERAGE(D18:D20)</f>
        <v>21.910689838719801</v>
      </c>
      <c r="F20" s="7">
        <f>STDEV(D18:D20)</f>
        <v>0.81128988433764915</v>
      </c>
      <c r="G20" s="7">
        <v>19.178809274873</v>
      </c>
      <c r="H20" s="7">
        <f t="shared" si="3"/>
        <v>2.0288797863357999</v>
      </c>
      <c r="I20" s="7">
        <v>2.73188056384677</v>
      </c>
      <c r="J20" s="7">
        <f t="shared" si="4"/>
        <v>-0.70300077751097012</v>
      </c>
      <c r="K20" s="7">
        <f t="shared" si="5"/>
        <v>1.6278872474571529</v>
      </c>
    </row>
    <row r="21" spans="1:12" ht="15" x14ac:dyDescent="0.2">
      <c r="A21" s="4" t="s">
        <v>10</v>
      </c>
      <c r="B21" s="18" t="s">
        <v>32</v>
      </c>
      <c r="C21" s="12" t="s">
        <v>13</v>
      </c>
      <c r="D21" s="6">
        <v>20.3716740174143</v>
      </c>
      <c r="E21" s="7"/>
      <c r="F21" s="7"/>
      <c r="G21" s="7">
        <v>19.429871086955</v>
      </c>
      <c r="H21" s="7">
        <f t="shared" si="3"/>
        <v>0.94180293045929986</v>
      </c>
      <c r="I21" s="7">
        <v>2.73188056384677</v>
      </c>
      <c r="J21" s="7">
        <f t="shared" si="4"/>
        <v>-1.7900776333874702</v>
      </c>
      <c r="K21" s="7">
        <f t="shared" si="5"/>
        <v>3.4583350179477121</v>
      </c>
      <c r="L21" s="1">
        <f>TTEST(K21:K23,K18:K20,2,1)</f>
        <v>1.5575611653150126E-3</v>
      </c>
    </row>
    <row r="22" spans="1:12" ht="15" x14ac:dyDescent="0.2">
      <c r="A22" s="4" t="s">
        <v>10</v>
      </c>
      <c r="B22" s="18" t="s">
        <v>32</v>
      </c>
      <c r="C22" s="12" t="s">
        <v>13</v>
      </c>
      <c r="D22" s="6">
        <v>20.7783873859408</v>
      </c>
      <c r="E22" s="7"/>
      <c r="F22" s="7"/>
      <c r="G22" s="7">
        <v>19.429871086955</v>
      </c>
      <c r="H22" s="7">
        <f t="shared" si="3"/>
        <v>1.3485162989857997</v>
      </c>
      <c r="I22" s="7">
        <v>2.73188056384677</v>
      </c>
      <c r="J22" s="7">
        <f t="shared" si="4"/>
        <v>-1.3833642648609703</v>
      </c>
      <c r="K22" s="7">
        <f t="shared" si="5"/>
        <v>2.6087600710113938</v>
      </c>
    </row>
    <row r="23" spans="1:12" ht="15" x14ac:dyDescent="0.2">
      <c r="A23" s="4" t="s">
        <v>10</v>
      </c>
      <c r="B23" s="18" t="s">
        <v>28</v>
      </c>
      <c r="C23" s="12" t="s">
        <v>13</v>
      </c>
      <c r="D23" s="6">
        <v>20.171373471744001</v>
      </c>
      <c r="E23" s="7">
        <f>AVERAGE(D21:D23)</f>
        <v>20.440478291699701</v>
      </c>
      <c r="F23" s="7">
        <f>STDEV(D21:D23)</f>
        <v>0.30930081494733408</v>
      </c>
      <c r="G23" s="7">
        <v>19.429871086955</v>
      </c>
      <c r="H23" s="7">
        <f t="shared" si="3"/>
        <v>0.74150238478900121</v>
      </c>
      <c r="I23" s="7">
        <v>2.73188056384677</v>
      </c>
      <c r="J23" s="7">
        <f t="shared" si="4"/>
        <v>-1.9903781790577688</v>
      </c>
      <c r="K23" s="7">
        <f t="shared" si="5"/>
        <v>3.9734114104693123</v>
      </c>
    </row>
    <row r="24" spans="1:12" x14ac:dyDescent="0.15">
      <c r="D24" s="10"/>
    </row>
    <row r="25" spans="1:12" ht="15" x14ac:dyDescent="0.15">
      <c r="A25" s="11" t="s">
        <v>14</v>
      </c>
      <c r="B25" s="5"/>
      <c r="C25" s="4"/>
      <c r="D25" s="13"/>
      <c r="E25" s="7"/>
      <c r="F25" s="7"/>
      <c r="G25" s="7"/>
      <c r="H25" s="7"/>
      <c r="I25" s="7"/>
      <c r="J25" s="7"/>
      <c r="K25" s="7"/>
    </row>
    <row r="26" spans="1:12" ht="15" x14ac:dyDescent="0.2">
      <c r="A26" s="4" t="s">
        <v>10</v>
      </c>
      <c r="B26" s="18" t="s">
        <v>24</v>
      </c>
      <c r="C26" s="12" t="s">
        <v>15</v>
      </c>
      <c r="D26" s="6">
        <v>18.6255029201869</v>
      </c>
      <c r="E26" s="7"/>
      <c r="F26" s="7"/>
      <c r="G26" s="7">
        <v>19.178809274873</v>
      </c>
      <c r="H26" s="7">
        <f t="shared" ref="H26:H31" si="6">D26-G26</f>
        <v>-0.55330635468610012</v>
      </c>
      <c r="I26" s="7">
        <f>AVERAGE(H26:H28)</f>
        <v>-0.46937225236910035</v>
      </c>
      <c r="J26" s="7">
        <f t="shared" ref="J26:J31" si="7">H26-I26</f>
        <v>-8.393410231699977E-2</v>
      </c>
      <c r="K26" s="7">
        <f t="shared" ref="K26:K31" si="8">POWER(2,-J26)</f>
        <v>1.0599043692589267</v>
      </c>
    </row>
    <row r="27" spans="1:12" ht="15" x14ac:dyDescent="0.2">
      <c r="A27" s="4" t="s">
        <v>10</v>
      </c>
      <c r="B27" s="18" t="s">
        <v>31</v>
      </c>
      <c r="C27" s="12" t="s">
        <v>15</v>
      </c>
      <c r="D27" s="6">
        <v>18.560886707290301</v>
      </c>
      <c r="E27" s="7"/>
      <c r="F27" s="7"/>
      <c r="G27" s="7">
        <v>19.178809274873</v>
      </c>
      <c r="H27" s="7">
        <f t="shared" si="6"/>
        <v>-0.61792256758269914</v>
      </c>
      <c r="I27" s="7">
        <v>-0.46937225236913199</v>
      </c>
      <c r="J27" s="7">
        <f t="shared" si="7"/>
        <v>-0.14855031521356715</v>
      </c>
      <c r="K27" s="7">
        <f t="shared" si="8"/>
        <v>1.1084550868037237</v>
      </c>
    </row>
    <row r="28" spans="1:12" ht="15" x14ac:dyDescent="0.2">
      <c r="A28" s="4" t="s">
        <v>10</v>
      </c>
      <c r="B28" s="18" t="s">
        <v>23</v>
      </c>
      <c r="C28" s="12" t="s">
        <v>15</v>
      </c>
      <c r="D28" s="6">
        <v>18.941921440034498</v>
      </c>
      <c r="E28" s="7">
        <f>AVERAGE(D26:D28)</f>
        <v>18.709437022503899</v>
      </c>
      <c r="F28" s="7">
        <f>STDEV(D26:D28)</f>
        <v>0.20391313601183453</v>
      </c>
      <c r="G28" s="7">
        <v>19.178809274873</v>
      </c>
      <c r="H28" s="7">
        <f t="shared" si="6"/>
        <v>-0.23688783483850173</v>
      </c>
      <c r="I28" s="7">
        <v>-0.46937225236913199</v>
      </c>
      <c r="J28" s="7">
        <f t="shared" si="7"/>
        <v>0.23248441753063026</v>
      </c>
      <c r="K28" s="7">
        <f t="shared" si="8"/>
        <v>0.85116786087737939</v>
      </c>
    </row>
    <row r="29" spans="1:12" ht="15" x14ac:dyDescent="0.2">
      <c r="A29" s="4" t="s">
        <v>10</v>
      </c>
      <c r="B29" s="18" t="s">
        <v>28</v>
      </c>
      <c r="C29" s="12" t="s">
        <v>15</v>
      </c>
      <c r="D29" s="6">
        <v>17.974988210676901</v>
      </c>
      <c r="E29" s="7"/>
      <c r="F29" s="7"/>
      <c r="G29" s="7">
        <v>19.429871086955</v>
      </c>
      <c r="H29" s="7">
        <f t="shared" si="6"/>
        <v>-1.4548828762780985</v>
      </c>
      <c r="I29" s="7">
        <v>-0.46937225236913199</v>
      </c>
      <c r="J29" s="7">
        <f t="shared" si="7"/>
        <v>-0.9855106239089666</v>
      </c>
      <c r="K29" s="7">
        <f t="shared" si="8"/>
        <v>1.9800139900719238</v>
      </c>
      <c r="L29" s="1">
        <f>TTEST(K29:K31,K26:K28,2,1)</f>
        <v>2.5978296294309273E-2</v>
      </c>
    </row>
    <row r="30" spans="1:12" ht="15" x14ac:dyDescent="0.2">
      <c r="A30" s="4" t="s">
        <v>10</v>
      </c>
      <c r="B30" s="18" t="s">
        <v>28</v>
      </c>
      <c r="C30" s="12" t="s">
        <v>15</v>
      </c>
      <c r="D30" s="6">
        <v>18.066106629130399</v>
      </c>
      <c r="E30" s="7"/>
      <c r="F30" s="7"/>
      <c r="G30" s="7">
        <v>19.429871086955</v>
      </c>
      <c r="H30" s="7">
        <f t="shared" si="6"/>
        <v>-1.3637644578246011</v>
      </c>
      <c r="I30" s="7">
        <v>-0.46937225236913199</v>
      </c>
      <c r="J30" s="7">
        <f t="shared" si="7"/>
        <v>-0.89439220545546916</v>
      </c>
      <c r="K30" s="7">
        <f t="shared" si="8"/>
        <v>1.8588266131832252</v>
      </c>
    </row>
    <row r="31" spans="1:12" ht="15" x14ac:dyDescent="0.2">
      <c r="A31" s="4" t="s">
        <v>10</v>
      </c>
      <c r="B31" s="18" t="s">
        <v>33</v>
      </c>
      <c r="C31" s="12" t="s">
        <v>15</v>
      </c>
      <c r="D31" s="6">
        <v>17.8546223174747</v>
      </c>
      <c r="E31" s="7">
        <f>AVERAGE(D29:D31)</f>
        <v>17.965239052427332</v>
      </c>
      <c r="F31" s="7">
        <f>STDEV(D29:D31)</f>
        <v>0.10607868817086941</v>
      </c>
      <c r="G31" s="7">
        <v>19.429871086955</v>
      </c>
      <c r="H31" s="7">
        <f t="shared" si="6"/>
        <v>-1.5752487694803001</v>
      </c>
      <c r="I31" s="7">
        <v>-0.46937225236913199</v>
      </c>
      <c r="J31" s="7">
        <f t="shared" si="7"/>
        <v>-1.1058765171111682</v>
      </c>
      <c r="K31" s="7">
        <f t="shared" si="8"/>
        <v>2.1522960227578767</v>
      </c>
    </row>
    <row r="34" spans="1:22" ht="15" x14ac:dyDescent="0.2">
      <c r="A34" s="4" t="s">
        <v>10</v>
      </c>
      <c r="B34" s="18" t="s">
        <v>34</v>
      </c>
      <c r="C34" s="12" t="s">
        <v>16</v>
      </c>
      <c r="D34" s="6">
        <v>22.132059308831</v>
      </c>
      <c r="E34" s="7"/>
      <c r="F34" s="7"/>
      <c r="G34" s="7">
        <v>19.178809274873</v>
      </c>
      <c r="H34" s="7">
        <f t="shared" ref="H34:H39" si="9">D34-G34</f>
        <v>2.9532500339579997</v>
      </c>
      <c r="I34" s="7">
        <f>AVERAGE(H34:H36)</f>
        <v>2.9279187620959006</v>
      </c>
      <c r="J34" s="7">
        <f t="shared" ref="J34:J39" si="10">H34-I34</f>
        <v>2.5331271862099047E-2</v>
      </c>
      <c r="K34" s="7">
        <f t="shared" ref="K34:K39" si="11">POWER(2,-J34)</f>
        <v>0.98259494903273081</v>
      </c>
    </row>
    <row r="35" spans="1:22" ht="15" x14ac:dyDescent="0.2">
      <c r="A35" s="4" t="s">
        <v>10</v>
      </c>
      <c r="B35" s="18" t="s">
        <v>34</v>
      </c>
      <c r="C35" s="12" t="s">
        <v>16</v>
      </c>
      <c r="D35" s="6">
        <v>22.161572541468601</v>
      </c>
      <c r="E35" s="7"/>
      <c r="F35" s="7"/>
      <c r="G35" s="7">
        <v>19.178809274873</v>
      </c>
      <c r="H35" s="7">
        <f t="shared" si="9"/>
        <v>2.982763266595601</v>
      </c>
      <c r="I35" s="7">
        <v>2.92791876209587</v>
      </c>
      <c r="J35" s="7">
        <f t="shared" si="10"/>
        <v>5.4844504499730995E-2</v>
      </c>
      <c r="K35" s="7">
        <f t="shared" si="11"/>
        <v>0.96269819834234993</v>
      </c>
    </row>
    <row r="36" spans="1:22" ht="15" x14ac:dyDescent="0.2">
      <c r="A36" s="4" t="s">
        <v>10</v>
      </c>
      <c r="B36" s="18" t="s">
        <v>35</v>
      </c>
      <c r="C36" s="12" t="s">
        <v>16</v>
      </c>
      <c r="D36" s="6">
        <v>22.026552260607101</v>
      </c>
      <c r="E36" s="7">
        <f>AVERAGE(D34:D36)</f>
        <v>22.106728036968903</v>
      </c>
      <c r="F36" s="7">
        <f>STDEV(D34:D36)</f>
        <v>7.0985027023966696E-2</v>
      </c>
      <c r="G36" s="7">
        <v>19.178809274873</v>
      </c>
      <c r="H36" s="7">
        <f t="shared" si="9"/>
        <v>2.8477429857341008</v>
      </c>
      <c r="I36" s="7">
        <v>2.92791876209587</v>
      </c>
      <c r="J36" s="7">
        <f t="shared" si="10"/>
        <v>-8.0175776361769202E-2</v>
      </c>
      <c r="K36" s="7">
        <f t="shared" si="11"/>
        <v>1.0571468343115817</v>
      </c>
    </row>
    <row r="37" spans="1:22" ht="15" x14ac:dyDescent="0.2">
      <c r="A37" s="4" t="s">
        <v>10</v>
      </c>
      <c r="B37" s="18" t="s">
        <v>28</v>
      </c>
      <c r="C37" s="12" t="s">
        <v>16</v>
      </c>
      <c r="D37" s="6">
        <v>20.6353485733054</v>
      </c>
      <c r="E37" s="7"/>
      <c r="F37" s="7"/>
      <c r="G37" s="7">
        <v>19.429871086955</v>
      </c>
      <c r="H37" s="7">
        <f t="shared" si="9"/>
        <v>1.2054774863504001</v>
      </c>
      <c r="I37" s="7">
        <v>2.92791876209587</v>
      </c>
      <c r="J37" s="7">
        <f t="shared" si="10"/>
        <v>-1.7224412757454699</v>
      </c>
      <c r="K37" s="7">
        <f t="shared" si="11"/>
        <v>3.2999433906045783</v>
      </c>
      <c r="L37" s="1">
        <f>TTEST(K37:K39,K34:K36,2,1)</f>
        <v>5.8731748339036285E-3</v>
      </c>
    </row>
    <row r="38" spans="1:22" ht="15" x14ac:dyDescent="0.2">
      <c r="A38" s="4" t="s">
        <v>10</v>
      </c>
      <c r="B38" s="18" t="s">
        <v>36</v>
      </c>
      <c r="C38" s="12" t="s">
        <v>16</v>
      </c>
      <c r="D38" s="6">
        <v>20.7111370516457</v>
      </c>
      <c r="E38" s="7"/>
      <c r="F38" s="7"/>
      <c r="G38" s="7">
        <v>19.429871086955</v>
      </c>
      <c r="H38" s="7">
        <f t="shared" si="9"/>
        <v>1.2812659646907001</v>
      </c>
      <c r="I38" s="7">
        <v>2.92791876209587</v>
      </c>
      <c r="J38" s="7">
        <f t="shared" si="10"/>
        <v>-1.6466527974051699</v>
      </c>
      <c r="K38" s="7">
        <f t="shared" si="11"/>
        <v>3.1310635647615577</v>
      </c>
    </row>
    <row r="39" spans="1:22" ht="15" x14ac:dyDescent="0.2">
      <c r="A39" s="4" t="s">
        <v>10</v>
      </c>
      <c r="B39" s="18" t="s">
        <v>27</v>
      </c>
      <c r="C39" s="12" t="s">
        <v>16</v>
      </c>
      <c r="D39" s="6">
        <v>20.854232512870599</v>
      </c>
      <c r="E39" s="7">
        <f>AVERAGE(D37:D39)</f>
        <v>20.733572712607231</v>
      </c>
      <c r="F39" s="7">
        <f>STDEV(D37:D39)</f>
        <v>0.11115333513656284</v>
      </c>
      <c r="G39" s="7">
        <v>19.429871086955</v>
      </c>
      <c r="H39" s="7">
        <f t="shared" si="9"/>
        <v>1.424361425915599</v>
      </c>
      <c r="I39" s="7">
        <v>2.92791876209587</v>
      </c>
      <c r="J39" s="7">
        <f t="shared" si="10"/>
        <v>-1.503557336180271</v>
      </c>
      <c r="K39" s="7">
        <f t="shared" si="11"/>
        <v>2.8354099456995039</v>
      </c>
    </row>
    <row r="41" spans="1:22" ht="15" x14ac:dyDescent="0.2">
      <c r="A41" s="14"/>
      <c r="B41" s="5"/>
      <c r="C41" s="12"/>
      <c r="E41" s="15"/>
      <c r="F41" s="7"/>
      <c r="G41" s="7"/>
      <c r="H41" s="7"/>
      <c r="I41" s="7"/>
      <c r="J41" s="7"/>
      <c r="K41" s="7"/>
    </row>
    <row r="42" spans="1:22" ht="15" x14ac:dyDescent="0.2">
      <c r="A42" s="17" t="s">
        <v>17</v>
      </c>
      <c r="B42" s="5"/>
      <c r="C42" s="12"/>
      <c r="D42" s="8"/>
      <c r="E42" s="7"/>
      <c r="F42" s="7"/>
      <c r="G42" s="7"/>
      <c r="H42" s="7"/>
      <c r="I42" s="7"/>
      <c r="J42" s="7"/>
      <c r="K42" s="7"/>
      <c r="N42"/>
      <c r="O42"/>
      <c r="P42"/>
      <c r="Q42"/>
      <c r="R42"/>
      <c r="S42"/>
      <c r="T42"/>
      <c r="U42"/>
      <c r="V42"/>
    </row>
    <row r="43" spans="1:22" ht="15" x14ac:dyDescent="0.2">
      <c r="A43" s="4" t="s">
        <v>10</v>
      </c>
      <c r="B43" s="5" t="s">
        <v>18</v>
      </c>
      <c r="C43" s="12" t="s">
        <v>17</v>
      </c>
      <c r="D43" s="13">
        <v>23.904057714876899</v>
      </c>
      <c r="E43" s="7"/>
      <c r="F43" s="7"/>
      <c r="G43" s="7">
        <v>24.865060067309098</v>
      </c>
      <c r="H43" s="7">
        <f t="shared" ref="H43:H54" si="12">D43-G43</f>
        <v>-0.96100235243219956</v>
      </c>
      <c r="I43" s="7">
        <f>AVERAGE(H43:H45)</f>
        <v>-1.0986009667309997</v>
      </c>
      <c r="J43" s="7">
        <f t="shared" ref="J43:J54" si="13">H43-I43</f>
        <v>0.13759861429880016</v>
      </c>
      <c r="K43" s="7">
        <f t="shared" ref="K43:K54" si="14">POWER(2,-J43)</f>
        <v>0.90903099129662512</v>
      </c>
      <c r="N43"/>
      <c r="O43"/>
      <c r="P43"/>
      <c r="Q43"/>
      <c r="R43"/>
      <c r="S43"/>
      <c r="T43"/>
      <c r="U43"/>
      <c r="V43"/>
    </row>
    <row r="44" spans="1:22" ht="15" x14ac:dyDescent="0.2">
      <c r="A44" s="4" t="s">
        <v>10</v>
      </c>
      <c r="B44" s="5" t="s">
        <v>18</v>
      </c>
      <c r="C44" s="12" t="s">
        <v>17</v>
      </c>
      <c r="D44" s="10">
        <v>23.386134170069798</v>
      </c>
      <c r="E44" s="7"/>
      <c r="F44" s="7"/>
      <c r="G44" s="7">
        <v>24.865060067309098</v>
      </c>
      <c r="H44" s="7">
        <f t="shared" si="12"/>
        <v>-1.4789258972393</v>
      </c>
      <c r="I44" s="7">
        <v>-1.09860096673097</v>
      </c>
      <c r="J44" s="7">
        <f t="shared" si="13"/>
        <v>-0.38032493050833005</v>
      </c>
      <c r="K44" s="7">
        <f t="shared" si="14"/>
        <v>1.301634982734831</v>
      </c>
    </row>
    <row r="45" spans="1:22" ht="15" x14ac:dyDescent="0.2">
      <c r="A45" s="4" t="s">
        <v>10</v>
      </c>
      <c r="B45" s="5" t="s">
        <v>18</v>
      </c>
      <c r="C45" s="12" t="s">
        <v>17</v>
      </c>
      <c r="D45" s="13">
        <v>24.009185416787599</v>
      </c>
      <c r="E45" s="7">
        <f>AVERAGE(D43:D45)</f>
        <v>23.7664591005781</v>
      </c>
      <c r="F45" s="7">
        <f>STDEV(D43:D45)</f>
        <v>0.33353897523657378</v>
      </c>
      <c r="G45" s="7">
        <v>24.865060067309098</v>
      </c>
      <c r="H45" s="7">
        <f t="shared" si="12"/>
        <v>-0.8558746505214998</v>
      </c>
      <c r="I45" s="7">
        <v>-1.09860096673097</v>
      </c>
      <c r="J45" s="7">
        <f t="shared" si="13"/>
        <v>0.24272631620947016</v>
      </c>
      <c r="K45" s="7">
        <f t="shared" si="14"/>
        <v>0.84514669619480398</v>
      </c>
      <c r="M45"/>
    </row>
    <row r="46" spans="1:22" ht="15" x14ac:dyDescent="0.2">
      <c r="A46" s="4" t="s">
        <v>10</v>
      </c>
      <c r="B46" s="5" t="s">
        <v>19</v>
      </c>
      <c r="C46" s="12" t="s">
        <v>17</v>
      </c>
      <c r="D46" s="13">
        <v>24.882482785243099</v>
      </c>
      <c r="E46" s="7"/>
      <c r="F46" s="7"/>
      <c r="G46" s="7">
        <v>24.632300223273901</v>
      </c>
      <c r="H46" s="7">
        <f t="shared" si="12"/>
        <v>0.25018256196919708</v>
      </c>
      <c r="I46" s="7">
        <v>-1.09860096673097</v>
      </c>
      <c r="J46" s="7">
        <f t="shared" si="13"/>
        <v>1.348783528700167</v>
      </c>
      <c r="K46" s="7">
        <f t="shared" si="14"/>
        <v>0.3926229666078942</v>
      </c>
      <c r="L46" s="1">
        <f>TTEST(K46:K48,K43:K45,2,1)</f>
        <v>4.5682739507525272E-2</v>
      </c>
      <c r="M46"/>
    </row>
    <row r="47" spans="1:22" ht="15" x14ac:dyDescent="0.2">
      <c r="A47" s="4" t="s">
        <v>10</v>
      </c>
      <c r="B47" s="5" t="s">
        <v>19</v>
      </c>
      <c r="C47" s="12" t="s">
        <v>17</v>
      </c>
      <c r="D47" s="13">
        <v>24.7053975920509</v>
      </c>
      <c r="E47" s="7"/>
      <c r="F47" s="7"/>
      <c r="G47" s="7">
        <v>24.632300223273901</v>
      </c>
      <c r="H47" s="7">
        <f t="shared" si="12"/>
        <v>7.3097368776998906E-2</v>
      </c>
      <c r="I47" s="7">
        <v>-1.09860096673097</v>
      </c>
      <c r="J47" s="7">
        <f t="shared" si="13"/>
        <v>1.1716983355079689</v>
      </c>
      <c r="K47" s="7">
        <f t="shared" si="14"/>
        <v>0.44389847716727032</v>
      </c>
      <c r="M47"/>
    </row>
    <row r="48" spans="1:22" ht="15" x14ac:dyDescent="0.2">
      <c r="A48" s="4" t="s">
        <v>10</v>
      </c>
      <c r="B48" s="5" t="s">
        <v>19</v>
      </c>
      <c r="C48" s="12" t="s">
        <v>17</v>
      </c>
      <c r="D48" s="10">
        <v>24.772118468062999</v>
      </c>
      <c r="E48" s="7">
        <f>AVERAGE(D46:D48)</f>
        <v>24.786666281785667</v>
      </c>
      <c r="F48" s="7">
        <f>STDEV(D46:D48)</f>
        <v>8.9434448480781734E-2</v>
      </c>
      <c r="G48" s="7">
        <v>24.632300223273901</v>
      </c>
      <c r="H48" s="7">
        <f t="shared" si="12"/>
        <v>0.13981824478909743</v>
      </c>
      <c r="I48" s="7">
        <v>-1.09860096673097</v>
      </c>
      <c r="J48" s="7">
        <f t="shared" si="13"/>
        <v>1.2384192115200674</v>
      </c>
      <c r="K48" s="7">
        <f t="shared" si="14"/>
        <v>0.4238368079212339</v>
      </c>
      <c r="M48"/>
    </row>
    <row r="49" spans="1:13" ht="25.5" x14ac:dyDescent="0.2">
      <c r="A49" s="4" t="s">
        <v>10</v>
      </c>
      <c r="B49" s="5" t="s">
        <v>20</v>
      </c>
      <c r="C49" s="12" t="s">
        <v>17</v>
      </c>
      <c r="D49" s="10">
        <v>25.948610591280001</v>
      </c>
      <c r="E49" s="7"/>
      <c r="F49" s="7"/>
      <c r="G49" s="7">
        <v>24.3418262079255</v>
      </c>
      <c r="H49" s="7">
        <f t="shared" si="12"/>
        <v>1.6067843833545012</v>
      </c>
      <c r="I49" s="7">
        <v>-1.09860096673097</v>
      </c>
      <c r="J49" s="7">
        <f t="shared" si="13"/>
        <v>2.7053853500854714</v>
      </c>
      <c r="K49" s="7">
        <f t="shared" si="14"/>
        <v>0.15331966434146921</v>
      </c>
      <c r="M49"/>
    </row>
    <row r="50" spans="1:13" ht="25.5" x14ac:dyDescent="0.2">
      <c r="A50" s="4" t="s">
        <v>10</v>
      </c>
      <c r="B50" s="5" t="s">
        <v>20</v>
      </c>
      <c r="C50" s="12" t="s">
        <v>17</v>
      </c>
      <c r="D50" s="10">
        <v>25.427018612017399</v>
      </c>
      <c r="E50" s="7"/>
      <c r="F50" s="7"/>
      <c r="G50" s="7">
        <v>24.3418262079255</v>
      </c>
      <c r="H50" s="7">
        <f t="shared" si="12"/>
        <v>1.0851924040918988</v>
      </c>
      <c r="I50" s="7">
        <v>-1.09860096673097</v>
      </c>
      <c r="J50" s="7">
        <f t="shared" si="13"/>
        <v>2.183793370822869</v>
      </c>
      <c r="K50" s="7">
        <f t="shared" si="14"/>
        <v>0.22009627429722434</v>
      </c>
      <c r="M50"/>
    </row>
    <row r="51" spans="1:13" ht="25.5" x14ac:dyDescent="0.2">
      <c r="A51" s="4" t="s">
        <v>10</v>
      </c>
      <c r="B51" s="5" t="s">
        <v>20</v>
      </c>
      <c r="C51" s="12" t="s">
        <v>17</v>
      </c>
      <c r="D51" s="10">
        <v>25.349052123145398</v>
      </c>
      <c r="E51" s="7">
        <f>AVERAGE(D49:D51)</f>
        <v>25.574893775480934</v>
      </c>
      <c r="F51" s="7">
        <f>STDEV(D49:D51)</f>
        <v>0.32598755674872493</v>
      </c>
      <c r="G51" s="7">
        <v>24.3418262079255</v>
      </c>
      <c r="H51" s="7">
        <f t="shared" si="12"/>
        <v>1.0072259152198981</v>
      </c>
      <c r="I51" s="7">
        <v>-1.09860096673097</v>
      </c>
      <c r="J51" s="7">
        <f t="shared" si="13"/>
        <v>2.1058268819508683</v>
      </c>
      <c r="K51" s="7">
        <f t="shared" si="14"/>
        <v>0.23231804419306831</v>
      </c>
      <c r="M51"/>
    </row>
    <row r="52" spans="1:13" ht="15" x14ac:dyDescent="0.2">
      <c r="A52" s="4" t="s">
        <v>10</v>
      </c>
      <c r="B52" s="5" t="s">
        <v>19</v>
      </c>
      <c r="C52" s="12" t="s">
        <v>17</v>
      </c>
      <c r="D52" s="10">
        <v>25.018651356075701</v>
      </c>
      <c r="E52" s="7"/>
      <c r="F52" s="7"/>
      <c r="G52" s="7">
        <v>24.392423384732201</v>
      </c>
      <c r="H52" s="7">
        <f t="shared" si="12"/>
        <v>0.62622797134349995</v>
      </c>
      <c r="I52" s="7">
        <v>-1.09860096673097</v>
      </c>
      <c r="J52" s="7">
        <f t="shared" si="13"/>
        <v>1.7248289380744699</v>
      </c>
      <c r="K52" s="7">
        <f t="shared" si="14"/>
        <v>0.30253439201126747</v>
      </c>
      <c r="L52" s="1">
        <f>TTEST(K52:K54,K49:K51,2,1)</f>
        <v>2.7448005495623398E-2</v>
      </c>
    </row>
    <row r="53" spans="1:13" ht="15" x14ac:dyDescent="0.2">
      <c r="A53" s="4" t="s">
        <v>10</v>
      </c>
      <c r="B53" s="5" t="s">
        <v>19</v>
      </c>
      <c r="C53" s="12" t="s">
        <v>17</v>
      </c>
      <c r="D53" s="10">
        <v>24.5384433079596</v>
      </c>
      <c r="E53" s="7"/>
      <c r="F53" s="7"/>
      <c r="G53" s="7">
        <v>24.392423384732201</v>
      </c>
      <c r="H53" s="7">
        <f t="shared" si="12"/>
        <v>0.14601992322739932</v>
      </c>
      <c r="I53" s="7">
        <v>-1.09860096673097</v>
      </c>
      <c r="J53" s="7">
        <f t="shared" si="13"/>
        <v>1.2446208899583693</v>
      </c>
      <c r="K53" s="7">
        <f t="shared" si="14"/>
        <v>0.42201878119262698</v>
      </c>
    </row>
    <row r="54" spans="1:13" ht="15" x14ac:dyDescent="0.2">
      <c r="A54" s="4" t="s">
        <v>10</v>
      </c>
      <c r="B54" s="5" t="s">
        <v>19</v>
      </c>
      <c r="C54" s="12" t="s">
        <v>17</v>
      </c>
      <c r="D54" s="10">
        <v>24.286375152901499</v>
      </c>
      <c r="E54" s="7">
        <f>AVERAGE(D52:D54)</f>
        <v>24.614489938978934</v>
      </c>
      <c r="F54" s="7">
        <f>STDEV(D52:D54)</f>
        <v>0.37201401452209987</v>
      </c>
      <c r="G54" s="7">
        <v>24.392423384732201</v>
      </c>
      <c r="H54" s="7">
        <f t="shared" si="12"/>
        <v>-0.10604823183070167</v>
      </c>
      <c r="I54" s="7">
        <v>-1.09860096673097</v>
      </c>
      <c r="J54" s="7">
        <f t="shared" si="13"/>
        <v>0.9925527349002683</v>
      </c>
      <c r="K54" s="7">
        <f t="shared" si="14"/>
        <v>0.50258769857298613</v>
      </c>
    </row>
    <row r="55" spans="1:13" x14ac:dyDescent="0.15">
      <c r="D55" s="10"/>
    </row>
    <row r="56" spans="1:13" x14ac:dyDescent="0.15">
      <c r="D56" s="10"/>
    </row>
    <row r="57" spans="1:13" ht="15" x14ac:dyDescent="0.2">
      <c r="A57" s="17" t="s">
        <v>21</v>
      </c>
      <c r="B57" s="5"/>
      <c r="C57" s="12"/>
      <c r="E57" s="7"/>
      <c r="F57" s="7"/>
      <c r="G57" s="7"/>
      <c r="H57" s="7"/>
      <c r="I57" s="7"/>
      <c r="J57" s="7"/>
      <c r="K57" s="7"/>
    </row>
    <row r="58" spans="1:13" ht="15" x14ac:dyDescent="0.2">
      <c r="A58" s="4" t="s">
        <v>10</v>
      </c>
      <c r="B58" s="5" t="s">
        <v>18</v>
      </c>
      <c r="C58" s="12" t="s">
        <v>21</v>
      </c>
      <c r="D58" s="9">
        <v>21.722125529288402</v>
      </c>
      <c r="E58" s="7"/>
      <c r="F58" s="7"/>
      <c r="G58" s="7">
        <v>24.865060067309098</v>
      </c>
      <c r="H58" s="7">
        <f t="shared" ref="H58:H69" si="15">D58-G58</f>
        <v>-3.1429345380206968</v>
      </c>
      <c r="I58" s="7">
        <f>AVERAGE(H58:H60)</f>
        <v>-3.3427938573416647</v>
      </c>
      <c r="J58" s="7">
        <f t="shared" ref="J58:J69" si="16">H58-I58</f>
        <v>0.1998593193209679</v>
      </c>
      <c r="K58" s="7">
        <f t="shared" ref="K58:K69" si="17">POWER(2,-J58)</f>
        <v>0.8706354569238518</v>
      </c>
    </row>
    <row r="59" spans="1:13" ht="15" x14ac:dyDescent="0.2">
      <c r="A59" s="4" t="s">
        <v>10</v>
      </c>
      <c r="B59" s="5" t="s">
        <v>18</v>
      </c>
      <c r="C59" s="12" t="s">
        <v>21</v>
      </c>
      <c r="D59" s="9">
        <v>21.282599674191498</v>
      </c>
      <c r="E59" s="7"/>
      <c r="F59" s="7"/>
      <c r="G59" s="7">
        <v>24.865060067309098</v>
      </c>
      <c r="H59" s="7">
        <f t="shared" si="15"/>
        <v>-3.5824603931176</v>
      </c>
      <c r="I59" s="7">
        <v>-3.34279385734163</v>
      </c>
      <c r="J59" s="7">
        <f t="shared" si="16"/>
        <v>-0.23966653577596997</v>
      </c>
      <c r="K59" s="7">
        <f t="shared" si="17"/>
        <v>1.1807197185828595</v>
      </c>
    </row>
    <row r="60" spans="1:13" ht="15" x14ac:dyDescent="0.2">
      <c r="A60" s="4" t="s">
        <v>10</v>
      </c>
      <c r="B60" s="5" t="s">
        <v>18</v>
      </c>
      <c r="C60" s="12" t="s">
        <v>21</v>
      </c>
      <c r="D60" s="9">
        <v>21.562073426422401</v>
      </c>
      <c r="E60" s="7">
        <f>AVERAGE(D58:D60)</f>
        <v>21.522266209967437</v>
      </c>
      <c r="F60" s="7">
        <f>STDEV(D58:D60)</f>
        <v>0.22245045557625964</v>
      </c>
      <c r="G60" s="7">
        <v>24.865060067309098</v>
      </c>
      <c r="H60" s="7">
        <f t="shared" si="15"/>
        <v>-3.3029866408866972</v>
      </c>
      <c r="I60" s="7">
        <v>-3.34279385734163</v>
      </c>
      <c r="J60" s="7">
        <f t="shared" si="16"/>
        <v>3.9807216454932792E-2</v>
      </c>
      <c r="K60" s="7">
        <f t="shared" si="17"/>
        <v>0.97278492941991124</v>
      </c>
    </row>
    <row r="61" spans="1:13" ht="15" x14ac:dyDescent="0.2">
      <c r="A61" s="4" t="s">
        <v>10</v>
      </c>
      <c r="B61" s="5" t="s">
        <v>19</v>
      </c>
      <c r="C61" s="12" t="s">
        <v>21</v>
      </c>
      <c r="D61" s="9">
        <v>23.039557015777099</v>
      </c>
      <c r="E61" s="7"/>
      <c r="F61" s="7"/>
      <c r="G61" s="7">
        <v>24.632300223273901</v>
      </c>
      <c r="H61" s="7">
        <f t="shared" si="15"/>
        <v>-1.5927432074968024</v>
      </c>
      <c r="I61" s="7">
        <v>-3.34279385734163</v>
      </c>
      <c r="J61" s="7">
        <f t="shared" si="16"/>
        <v>1.7500506498448276</v>
      </c>
      <c r="K61" s="7">
        <f t="shared" si="17"/>
        <v>0.29729134132336171</v>
      </c>
      <c r="L61" s="1">
        <f>TTEST(K61:K63,K58:K60,2,1)</f>
        <v>4.8153034495299049E-2</v>
      </c>
    </row>
    <row r="62" spans="1:13" ht="15" x14ac:dyDescent="0.2">
      <c r="A62" s="4" t="s">
        <v>10</v>
      </c>
      <c r="B62" s="5" t="s">
        <v>19</v>
      </c>
      <c r="C62" s="12" t="s">
        <v>21</v>
      </c>
      <c r="D62" s="9">
        <v>23.6080376112374</v>
      </c>
      <c r="E62" s="7"/>
      <c r="F62" s="7"/>
      <c r="G62" s="7">
        <v>24.632300223273901</v>
      </c>
      <c r="H62" s="7">
        <f t="shared" si="15"/>
        <v>-1.0242626120365017</v>
      </c>
      <c r="I62" s="7">
        <v>-3.34279385734163</v>
      </c>
      <c r="J62" s="7">
        <f t="shared" si="16"/>
        <v>2.3185312453051283</v>
      </c>
      <c r="K62" s="7">
        <f t="shared" si="17"/>
        <v>0.20047145815238768</v>
      </c>
    </row>
    <row r="63" spans="1:13" ht="15" x14ac:dyDescent="0.2">
      <c r="A63" s="4" t="s">
        <v>10</v>
      </c>
      <c r="B63" s="5" t="s">
        <v>19</v>
      </c>
      <c r="C63" s="12" t="s">
        <v>21</v>
      </c>
      <c r="D63" s="8">
        <v>22.302386932309801</v>
      </c>
      <c r="E63" s="7">
        <f>AVERAGE(D61:D63)</f>
        <v>22.983327186441432</v>
      </c>
      <c r="F63" s="7">
        <f>STDEV(D61:D63)</f>
        <v>0.65463903727654627</v>
      </c>
      <c r="G63" s="7">
        <v>24.632300223273901</v>
      </c>
      <c r="H63" s="7">
        <f t="shared" si="15"/>
        <v>-2.3299132909641003</v>
      </c>
      <c r="I63" s="7">
        <v>-3.34279385734163</v>
      </c>
      <c r="J63" s="7">
        <f t="shared" si="16"/>
        <v>1.0128805663775298</v>
      </c>
      <c r="K63" s="7">
        <f t="shared" si="17"/>
        <v>0.49555580456024345</v>
      </c>
    </row>
    <row r="64" spans="1:13" ht="25.5" x14ac:dyDescent="0.2">
      <c r="A64" s="4" t="s">
        <v>10</v>
      </c>
      <c r="B64" s="5" t="s">
        <v>20</v>
      </c>
      <c r="C64" s="12" t="s">
        <v>21</v>
      </c>
      <c r="D64" s="9">
        <v>23.725147104954399</v>
      </c>
      <c r="E64" s="7"/>
      <c r="F64" s="7"/>
      <c r="G64" s="7">
        <v>24.3418262079255</v>
      </c>
      <c r="H64" s="7">
        <f t="shared" si="15"/>
        <v>-0.6166791029711014</v>
      </c>
      <c r="I64" s="7">
        <v>-3.34279385734163</v>
      </c>
      <c r="J64" s="7">
        <f t="shared" si="16"/>
        <v>2.7261147543705286</v>
      </c>
      <c r="K64" s="7">
        <f t="shared" si="17"/>
        <v>0.15113243767481901</v>
      </c>
    </row>
    <row r="65" spans="1:12" ht="25.5" x14ac:dyDescent="0.2">
      <c r="A65" s="4" t="s">
        <v>10</v>
      </c>
      <c r="B65" s="5" t="s">
        <v>20</v>
      </c>
      <c r="C65" s="12" t="s">
        <v>21</v>
      </c>
      <c r="D65" s="9">
        <v>23.681138315077501</v>
      </c>
      <c r="E65" s="7"/>
      <c r="F65" s="7"/>
      <c r="G65" s="7">
        <v>24.3418262079255</v>
      </c>
      <c r="H65" s="7">
        <f t="shared" si="15"/>
        <v>-0.66068789284799934</v>
      </c>
      <c r="I65" s="7">
        <v>-3.34279385734163</v>
      </c>
      <c r="J65" s="7">
        <f t="shared" si="16"/>
        <v>2.6821059644936307</v>
      </c>
      <c r="K65" s="7">
        <f t="shared" si="17"/>
        <v>0.15581370450486462</v>
      </c>
    </row>
    <row r="66" spans="1:12" ht="25.5" x14ac:dyDescent="0.2">
      <c r="A66" s="4" t="s">
        <v>10</v>
      </c>
      <c r="B66" s="5" t="s">
        <v>20</v>
      </c>
      <c r="C66" s="12" t="s">
        <v>21</v>
      </c>
      <c r="D66" s="9">
        <v>23.828113829877498</v>
      </c>
      <c r="E66" s="7">
        <f>AVERAGE(D64:D66)</f>
        <v>23.7447997499698</v>
      </c>
      <c r="F66" s="7">
        <f>STDEV(D64:D66)</f>
        <v>7.5432886261610654E-2</v>
      </c>
      <c r="G66" s="7">
        <v>24.3418262079255</v>
      </c>
      <c r="H66" s="7">
        <f t="shared" si="15"/>
        <v>-0.51371237804800174</v>
      </c>
      <c r="I66" s="7">
        <v>-3.34279385734163</v>
      </c>
      <c r="J66" s="7">
        <f t="shared" si="16"/>
        <v>2.8290814792936283</v>
      </c>
      <c r="K66" s="7">
        <f t="shared" si="17"/>
        <v>0.14072187547322768</v>
      </c>
    </row>
    <row r="67" spans="1:12" ht="15" x14ac:dyDescent="0.2">
      <c r="A67" s="4" t="s">
        <v>10</v>
      </c>
      <c r="B67" s="5" t="s">
        <v>19</v>
      </c>
      <c r="C67" s="12" t="s">
        <v>21</v>
      </c>
      <c r="D67" s="9">
        <v>22.709691455287501</v>
      </c>
      <c r="E67" s="7"/>
      <c r="F67" s="7"/>
      <c r="G67" s="7">
        <v>24.392423384732201</v>
      </c>
      <c r="H67" s="7">
        <f t="shared" si="15"/>
        <v>-1.6827319294446994</v>
      </c>
      <c r="I67" s="7">
        <v>-3.34279385734163</v>
      </c>
      <c r="J67" s="7">
        <f t="shared" si="16"/>
        <v>1.6600619278969306</v>
      </c>
      <c r="K67" s="7">
        <f t="shared" si="17"/>
        <v>0.3164255655870814</v>
      </c>
      <c r="L67" s="1">
        <f>TTEST(K67:K69,K64:K66,2,1)</f>
        <v>1.9069200830331756E-2</v>
      </c>
    </row>
    <row r="68" spans="1:12" ht="15" x14ac:dyDescent="0.2">
      <c r="A68" s="4" t="s">
        <v>10</v>
      </c>
      <c r="B68" s="5" t="s">
        <v>19</v>
      </c>
      <c r="C68" s="12" t="s">
        <v>21</v>
      </c>
      <c r="D68" s="9">
        <v>22.645130380446599</v>
      </c>
      <c r="E68" s="7"/>
      <c r="F68" s="7"/>
      <c r="G68" s="7">
        <v>24.392423384732201</v>
      </c>
      <c r="H68" s="7">
        <f t="shared" si="15"/>
        <v>-1.7472930042856021</v>
      </c>
      <c r="I68" s="7">
        <v>-3.34279385734163</v>
      </c>
      <c r="J68" s="7">
        <f t="shared" si="16"/>
        <v>1.595500853056028</v>
      </c>
      <c r="K68" s="7">
        <f t="shared" si="17"/>
        <v>0.3309073282513792</v>
      </c>
    </row>
    <row r="69" spans="1:12" ht="15" x14ac:dyDescent="0.2">
      <c r="A69" s="4" t="s">
        <v>10</v>
      </c>
      <c r="B69" s="5" t="s">
        <v>19</v>
      </c>
      <c r="C69" s="12" t="s">
        <v>21</v>
      </c>
      <c r="D69" s="9">
        <v>23.057283251135001</v>
      </c>
      <c r="E69" s="7">
        <f>AVERAGE(D67:D69)</f>
        <v>22.804035028956367</v>
      </c>
      <c r="F69" s="7">
        <f>STDEV(D67:D69)</f>
        <v>0.22168227178471486</v>
      </c>
      <c r="G69" s="7">
        <v>24.392423384732201</v>
      </c>
      <c r="H69" s="7">
        <f t="shared" si="15"/>
        <v>-1.3351401335972</v>
      </c>
      <c r="I69" s="7">
        <v>-3.34279385734163</v>
      </c>
      <c r="J69" s="7">
        <f t="shared" si="16"/>
        <v>2.0076537237444301</v>
      </c>
      <c r="K69" s="7">
        <f t="shared" si="17"/>
        <v>0.24867722261474459</v>
      </c>
    </row>
    <row r="72" spans="1:12" ht="15" x14ac:dyDescent="0.2">
      <c r="A72" s="17" t="s">
        <v>22</v>
      </c>
      <c r="B72" s="5"/>
      <c r="C72" s="12"/>
      <c r="D72"/>
      <c r="E72" s="7"/>
      <c r="F72" s="7"/>
      <c r="G72" s="7"/>
      <c r="H72" s="7"/>
      <c r="I72" s="7"/>
      <c r="J72" s="7"/>
      <c r="K72" s="7"/>
    </row>
    <row r="73" spans="1:12" ht="15" x14ac:dyDescent="0.2">
      <c r="A73" s="4" t="s">
        <v>10</v>
      </c>
      <c r="B73" s="5" t="s">
        <v>18</v>
      </c>
      <c r="C73" s="12" t="s">
        <v>22</v>
      </c>
      <c r="D73" s="9">
        <v>20.986308644114501</v>
      </c>
      <c r="E73" s="7"/>
      <c r="F73" s="7"/>
      <c r="G73" s="7">
        <v>24.865060067309098</v>
      </c>
      <c r="H73" s="7">
        <f t="shared" ref="H73:H84" si="18">D73-G73</f>
        <v>-3.878751423194597</v>
      </c>
      <c r="I73" s="7">
        <f>AVERAGE(H73:H75)</f>
        <v>-4.0908709179437315</v>
      </c>
      <c r="J73" s="7">
        <f t="shared" ref="J73:J84" si="19">H73-I73</f>
        <v>0.2121194947491345</v>
      </c>
      <c r="K73" s="7">
        <f t="shared" ref="K73:K84" si="20">POWER(2,-J73)</f>
        <v>0.86326805332296508</v>
      </c>
    </row>
    <row r="74" spans="1:12" ht="15" x14ac:dyDescent="0.2">
      <c r="A74" s="4" t="s">
        <v>10</v>
      </c>
      <c r="B74" s="5" t="s">
        <v>18</v>
      </c>
      <c r="C74" s="12" t="s">
        <v>22</v>
      </c>
      <c r="D74" s="9">
        <v>20.5680637576124</v>
      </c>
      <c r="E74" s="7"/>
      <c r="F74" s="7"/>
      <c r="G74" s="7">
        <v>24.865060067309098</v>
      </c>
      <c r="H74" s="7">
        <f t="shared" si="18"/>
        <v>-4.2969963096966985</v>
      </c>
      <c r="I74" s="7">
        <v>-4.0908709179437199</v>
      </c>
      <c r="J74" s="7">
        <f t="shared" si="19"/>
        <v>-0.20612539175297862</v>
      </c>
      <c r="K74" s="7">
        <f t="shared" si="20"/>
        <v>1.153585864549187</v>
      </c>
    </row>
    <row r="75" spans="1:12" ht="15" x14ac:dyDescent="0.2">
      <c r="A75" s="4" t="s">
        <v>10</v>
      </c>
      <c r="B75" s="5" t="s">
        <v>18</v>
      </c>
      <c r="C75" s="12" t="s">
        <v>22</v>
      </c>
      <c r="D75" s="9">
        <v>20.7681950463692</v>
      </c>
      <c r="E75" s="7">
        <f>AVERAGE(D73:D75)</f>
        <v>20.774189149365366</v>
      </c>
      <c r="F75" s="7">
        <f>STDEV(D73:D75)</f>
        <v>0.20918686197831701</v>
      </c>
      <c r="G75" s="7">
        <v>24.865060067309098</v>
      </c>
      <c r="H75" s="7">
        <f t="shared" si="18"/>
        <v>-4.096865020939898</v>
      </c>
      <c r="I75" s="7">
        <v>-4.0908709179437199</v>
      </c>
      <c r="J75" s="7">
        <f t="shared" si="19"/>
        <v>-5.9941029961780856E-3</v>
      </c>
      <c r="K75" s="7">
        <f t="shared" si="20"/>
        <v>1.004163438720991</v>
      </c>
    </row>
    <row r="76" spans="1:12" ht="15" x14ac:dyDescent="0.2">
      <c r="A76" s="4" t="s">
        <v>10</v>
      </c>
      <c r="B76" s="5" t="s">
        <v>19</v>
      </c>
      <c r="C76" s="12" t="s">
        <v>22</v>
      </c>
      <c r="D76" s="9">
        <v>23.0494223786961</v>
      </c>
      <c r="E76" s="7"/>
      <c r="F76" s="7"/>
      <c r="G76" s="7">
        <v>24.632300223273901</v>
      </c>
      <c r="H76" s="7">
        <f t="shared" si="18"/>
        <v>-1.5828778445778013</v>
      </c>
      <c r="I76" s="7">
        <v>-4.0908709179437199</v>
      </c>
      <c r="J76" s="7">
        <f t="shared" si="19"/>
        <v>2.5079930733659186</v>
      </c>
      <c r="K76" s="7">
        <f t="shared" si="20"/>
        <v>0.17579999403398133</v>
      </c>
      <c r="L76" s="1">
        <f>TTEST(K76:K78,K73:K75,2,1)</f>
        <v>1.0648187203298069E-2</v>
      </c>
    </row>
    <row r="77" spans="1:12" ht="15" x14ac:dyDescent="0.2">
      <c r="A77" s="4" t="s">
        <v>10</v>
      </c>
      <c r="B77" s="5" t="s">
        <v>19</v>
      </c>
      <c r="C77" s="12" t="s">
        <v>22</v>
      </c>
      <c r="D77" s="9">
        <v>23.155716283758199</v>
      </c>
      <c r="E77" s="7"/>
      <c r="F77" s="7"/>
      <c r="G77" s="7">
        <v>24.632300223273901</v>
      </c>
      <c r="H77" s="7">
        <f t="shared" si="18"/>
        <v>-1.4765839395157023</v>
      </c>
      <c r="I77" s="7">
        <v>-4.0908709179437199</v>
      </c>
      <c r="J77" s="7">
        <f t="shared" si="19"/>
        <v>2.6142869784280176</v>
      </c>
      <c r="K77" s="7">
        <f t="shared" si="20"/>
        <v>0.16331316752966943</v>
      </c>
    </row>
    <row r="78" spans="1:12" ht="15" x14ac:dyDescent="0.2">
      <c r="A78" s="4" t="s">
        <v>10</v>
      </c>
      <c r="B78" s="5" t="s">
        <v>19</v>
      </c>
      <c r="C78" s="12" t="s">
        <v>22</v>
      </c>
      <c r="D78" s="9">
        <v>23.180488672047499</v>
      </c>
      <c r="E78" s="7">
        <f>AVERAGE(D76:D78)</f>
        <v>23.128542444833936</v>
      </c>
      <c r="F78" s="7">
        <f>STDEV(D76:D78)</f>
        <v>6.9630499456992387E-2</v>
      </c>
      <c r="G78" s="7">
        <v>24.632300223273901</v>
      </c>
      <c r="H78" s="7">
        <f t="shared" si="18"/>
        <v>-1.4518115512264025</v>
      </c>
      <c r="I78" s="7">
        <v>-4.0908709179437199</v>
      </c>
      <c r="J78" s="7">
        <f t="shared" si="19"/>
        <v>2.6390593667173174</v>
      </c>
      <c r="K78" s="7">
        <f t="shared" si="20"/>
        <v>0.16053287008058778</v>
      </c>
    </row>
    <row r="79" spans="1:12" ht="25.5" x14ac:dyDescent="0.2">
      <c r="A79" s="4" t="s">
        <v>10</v>
      </c>
      <c r="B79" s="5" t="s">
        <v>20</v>
      </c>
      <c r="C79" s="12" t="s">
        <v>22</v>
      </c>
      <c r="D79" s="9">
        <v>23.222054986890502</v>
      </c>
      <c r="E79" s="7"/>
      <c r="F79" s="7"/>
      <c r="G79" s="7">
        <v>24.3418262079255</v>
      </c>
      <c r="H79" s="7">
        <f t="shared" si="18"/>
        <v>-1.1197712210349984</v>
      </c>
      <c r="I79" s="7">
        <v>-4.0908709179437199</v>
      </c>
      <c r="J79" s="7">
        <f t="shared" si="19"/>
        <v>2.9710996969087216</v>
      </c>
      <c r="K79" s="7">
        <f t="shared" si="20"/>
        <v>0.12752926923842861</v>
      </c>
    </row>
    <row r="80" spans="1:12" ht="25.5" x14ac:dyDescent="0.2">
      <c r="A80" s="4" t="s">
        <v>10</v>
      </c>
      <c r="B80" s="5" t="s">
        <v>20</v>
      </c>
      <c r="C80" s="12" t="s">
        <v>22</v>
      </c>
      <c r="D80" s="9">
        <v>23.936945750061401</v>
      </c>
      <c r="E80" s="7"/>
      <c r="F80" s="7"/>
      <c r="G80" s="7">
        <v>24.3418262079255</v>
      </c>
      <c r="H80" s="7">
        <f t="shared" si="18"/>
        <v>-0.40488045786409899</v>
      </c>
      <c r="I80" s="7">
        <v>-4.0908709179437199</v>
      </c>
      <c r="J80" s="7">
        <f t="shared" si="19"/>
        <v>3.6859904600796209</v>
      </c>
      <c r="K80" s="7">
        <f t="shared" si="20"/>
        <v>7.769736808399838E-2</v>
      </c>
    </row>
    <row r="81" spans="1:12" ht="25.5" x14ac:dyDescent="0.2">
      <c r="A81" s="4" t="s">
        <v>10</v>
      </c>
      <c r="B81" s="5" t="s">
        <v>20</v>
      </c>
      <c r="C81" s="12" t="s">
        <v>22</v>
      </c>
      <c r="D81" s="9">
        <v>23.5308989870828</v>
      </c>
      <c r="E81" s="7">
        <f>AVERAGE(D79:D81)</f>
        <v>23.563299908011569</v>
      </c>
      <c r="F81" s="7">
        <f>STDEV(D79:D81)</f>
        <v>0.35854506770354816</v>
      </c>
      <c r="G81" s="7">
        <v>24.3418262079255</v>
      </c>
      <c r="H81" s="7">
        <f t="shared" si="18"/>
        <v>-0.81092722084270008</v>
      </c>
      <c r="I81" s="7">
        <v>-4.0908709179437199</v>
      </c>
      <c r="J81" s="7">
        <f t="shared" si="19"/>
        <v>3.2799436971010199</v>
      </c>
      <c r="K81" s="7">
        <f t="shared" si="20"/>
        <v>0.10295289493987109</v>
      </c>
    </row>
    <row r="82" spans="1:12" ht="15" x14ac:dyDescent="0.2">
      <c r="A82" s="4" t="s">
        <v>10</v>
      </c>
      <c r="B82" s="5" t="s">
        <v>19</v>
      </c>
      <c r="C82" s="12" t="s">
        <v>22</v>
      </c>
      <c r="D82" s="9">
        <v>21.8648033216359</v>
      </c>
      <c r="E82" s="7"/>
      <c r="F82" s="7"/>
      <c r="G82" s="7">
        <v>24.392423384732201</v>
      </c>
      <c r="H82" s="7">
        <f t="shared" si="18"/>
        <v>-2.5276200630963004</v>
      </c>
      <c r="I82" s="7">
        <v>-4.0908709179437199</v>
      </c>
      <c r="J82" s="7">
        <f t="shared" si="19"/>
        <v>1.5632508548474195</v>
      </c>
      <c r="K82" s="7">
        <f t="shared" si="20"/>
        <v>0.3383877260162535</v>
      </c>
      <c r="L82" s="1">
        <f>TTEST(K82:K84,K79:K81,2,1)</f>
        <v>3.9711210233586362E-2</v>
      </c>
    </row>
    <row r="83" spans="1:12" ht="15" x14ac:dyDescent="0.2">
      <c r="A83" s="4" t="s">
        <v>10</v>
      </c>
      <c r="B83" s="5" t="s">
        <v>19</v>
      </c>
      <c r="C83" s="12" t="s">
        <v>22</v>
      </c>
      <c r="D83" s="9">
        <v>21.309940016548801</v>
      </c>
      <c r="E83" s="7"/>
      <c r="F83" s="7"/>
      <c r="G83" s="7">
        <v>24.392423384732201</v>
      </c>
      <c r="H83" s="7">
        <f t="shared" si="18"/>
        <v>-3.0824833681834001</v>
      </c>
      <c r="I83" s="7">
        <v>-4.0908709179437199</v>
      </c>
      <c r="J83" s="7">
        <f t="shared" si="19"/>
        <v>1.0083875497603199</v>
      </c>
      <c r="K83" s="7">
        <f t="shared" si="20"/>
        <v>0.4971015305003777</v>
      </c>
    </row>
    <row r="84" spans="1:12" ht="15" x14ac:dyDescent="0.2">
      <c r="A84" s="4" t="s">
        <v>10</v>
      </c>
      <c r="B84" s="5" t="s">
        <v>19</v>
      </c>
      <c r="C84" s="12" t="s">
        <v>22</v>
      </c>
      <c r="D84" s="9">
        <v>21.713970799023301</v>
      </c>
      <c r="E84" s="7">
        <f>AVERAGE(D82:D84)</f>
        <v>21.629571379069333</v>
      </c>
      <c r="F84" s="7">
        <f>STDEV(D82:D84)</f>
        <v>0.28689853328218584</v>
      </c>
      <c r="G84" s="7">
        <v>24.392423384732201</v>
      </c>
      <c r="H84" s="7">
        <f t="shared" si="18"/>
        <v>-2.6784525857089001</v>
      </c>
      <c r="I84" s="7">
        <v>-4.0908709179437199</v>
      </c>
      <c r="J84" s="7">
        <f t="shared" si="19"/>
        <v>1.4124183322348198</v>
      </c>
      <c r="K84" s="7">
        <f t="shared" si="20"/>
        <v>0.37568141895457319</v>
      </c>
    </row>
    <row r="90" spans="1:12" x14ac:dyDescent="0.2">
      <c r="C90" s="12"/>
    </row>
    <row r="91" spans="1:12" x14ac:dyDescent="0.2">
      <c r="C91" s="12"/>
    </row>
    <row r="92" spans="1:12" x14ac:dyDescent="0.2">
      <c r="C92" s="12"/>
    </row>
    <row r="93" spans="1:12" x14ac:dyDescent="0.2">
      <c r="C93" s="12"/>
    </row>
    <row r="94" spans="1:12" x14ac:dyDescent="0.2">
      <c r="C94" s="12"/>
    </row>
    <row r="95" spans="1:12" x14ac:dyDescent="0.2">
      <c r="C95" s="12"/>
    </row>
    <row r="96" spans="1:12" x14ac:dyDescent="0.2">
      <c r="C96" s="12"/>
    </row>
    <row r="97" spans="3:3" x14ac:dyDescent="0.2">
      <c r="C97" s="12"/>
    </row>
    <row r="98" spans="3:3" x14ac:dyDescent="0.2">
      <c r="C98" s="12"/>
    </row>
    <row r="99" spans="3:3" x14ac:dyDescent="0.2">
      <c r="C99" s="12"/>
    </row>
    <row r="100" spans="3:3" x14ac:dyDescent="0.2">
      <c r="C100" s="12"/>
    </row>
    <row r="101" spans="3:3" x14ac:dyDescent="0.2">
      <c r="C101" s="12"/>
    </row>
  </sheetData>
  <phoneticPr fontId="13" type="noConversion"/>
  <pageMargins left="0.69930555555555596" right="0.69930555555555596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范玺珍子</cp:lastModifiedBy>
  <dcterms:created xsi:type="dcterms:W3CDTF">2020-12-10T03:51:00Z</dcterms:created>
  <dcterms:modified xsi:type="dcterms:W3CDTF">2022-09-16T01:31:55Z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C7A5C789331B47F28956918E009DA149</vt:lpwstr>
  </property>
</Properties>
</file>