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5\Desktop\peerJ\peerJ\原始数据\other raw data\Figure4\A\"/>
    </mc:Choice>
  </mc:AlternateContent>
  <bookViews>
    <workbookView xWindow="0" yWindow="0" windowWidth="21600" windowHeight="9840"/>
  </bookViews>
  <sheets>
    <sheet name="Sheet3" sheetId="1" r:id="rId1"/>
  </sheets>
  <calcPr calcId="152511"/>
</workbook>
</file>

<file path=xl/calcChain.xml><?xml version="1.0" encoding="utf-8"?>
<calcChain xmlns="http://schemas.openxmlformats.org/spreadsheetml/2006/main">
  <c r="H107" i="1" l="1"/>
  <c r="J107" i="1" s="1"/>
  <c r="K107" i="1" s="1"/>
  <c r="F107" i="1"/>
  <c r="E107" i="1"/>
  <c r="H106" i="1"/>
  <c r="J106" i="1" s="1"/>
  <c r="K106" i="1" s="1"/>
  <c r="H105" i="1"/>
  <c r="J105" i="1" s="1"/>
  <c r="K105" i="1" s="1"/>
  <c r="H104" i="1"/>
  <c r="J104" i="1" s="1"/>
  <c r="K104" i="1" s="1"/>
  <c r="F104" i="1"/>
  <c r="E104" i="1"/>
  <c r="H103" i="1"/>
  <c r="J103" i="1" s="1"/>
  <c r="K103" i="1" s="1"/>
  <c r="H102" i="1"/>
  <c r="J102" i="1" s="1"/>
  <c r="K102" i="1" s="1"/>
  <c r="H101" i="1"/>
  <c r="J101" i="1" s="1"/>
  <c r="K101" i="1" s="1"/>
  <c r="F101" i="1"/>
  <c r="E101" i="1"/>
  <c r="H100" i="1"/>
  <c r="J100" i="1" s="1"/>
  <c r="K100" i="1" s="1"/>
  <c r="H99" i="1"/>
  <c r="J99" i="1" s="1"/>
  <c r="K99" i="1" s="1"/>
  <c r="H98" i="1"/>
  <c r="J98" i="1" s="1"/>
  <c r="K98" i="1" s="1"/>
  <c r="F98" i="1"/>
  <c r="E98" i="1"/>
  <c r="H97" i="1"/>
  <c r="J97" i="1" s="1"/>
  <c r="K97" i="1" s="1"/>
  <c r="H96" i="1"/>
  <c r="H88" i="1"/>
  <c r="J88" i="1" s="1"/>
  <c r="K88" i="1" s="1"/>
  <c r="F88" i="1"/>
  <c r="E88" i="1"/>
  <c r="H87" i="1"/>
  <c r="J87" i="1" s="1"/>
  <c r="K87" i="1" s="1"/>
  <c r="H86" i="1"/>
  <c r="J86" i="1" s="1"/>
  <c r="K86" i="1" s="1"/>
  <c r="H85" i="1"/>
  <c r="J85" i="1" s="1"/>
  <c r="K85" i="1" s="1"/>
  <c r="F85" i="1"/>
  <c r="E85" i="1"/>
  <c r="H84" i="1"/>
  <c r="J84" i="1" s="1"/>
  <c r="K84" i="1" s="1"/>
  <c r="J83" i="1"/>
  <c r="K83" i="1" s="1"/>
  <c r="H83" i="1"/>
  <c r="H82" i="1"/>
  <c r="J82" i="1" s="1"/>
  <c r="K82" i="1" s="1"/>
  <c r="F82" i="1"/>
  <c r="E82" i="1"/>
  <c r="H81" i="1"/>
  <c r="J81" i="1" s="1"/>
  <c r="K81" i="1" s="1"/>
  <c r="H80" i="1"/>
  <c r="J80" i="1" s="1"/>
  <c r="K80" i="1" s="1"/>
  <c r="L80" i="1" s="1"/>
  <c r="H79" i="1"/>
  <c r="J79" i="1" s="1"/>
  <c r="K79" i="1" s="1"/>
  <c r="F79" i="1"/>
  <c r="E79" i="1"/>
  <c r="H78" i="1"/>
  <c r="J78" i="1" s="1"/>
  <c r="K78" i="1" s="1"/>
  <c r="H77" i="1"/>
  <c r="I77" i="1" s="1"/>
  <c r="J77" i="1" s="1"/>
  <c r="K77" i="1" s="1"/>
  <c r="H71" i="1"/>
  <c r="J71" i="1" s="1"/>
  <c r="K71" i="1" s="1"/>
  <c r="F71" i="1"/>
  <c r="E71" i="1"/>
  <c r="H70" i="1"/>
  <c r="J70" i="1" s="1"/>
  <c r="K70" i="1" s="1"/>
  <c r="J69" i="1"/>
  <c r="K69" i="1" s="1"/>
  <c r="H69" i="1"/>
  <c r="H68" i="1"/>
  <c r="J68" i="1" s="1"/>
  <c r="K68" i="1" s="1"/>
  <c r="F68" i="1"/>
  <c r="E68" i="1"/>
  <c r="H67" i="1"/>
  <c r="J67" i="1" s="1"/>
  <c r="K67" i="1" s="1"/>
  <c r="H66" i="1"/>
  <c r="J66" i="1" s="1"/>
  <c r="K66" i="1" s="1"/>
  <c r="J65" i="1"/>
  <c r="K65" i="1" s="1"/>
  <c r="H65" i="1"/>
  <c r="F65" i="1"/>
  <c r="E65" i="1"/>
  <c r="J64" i="1"/>
  <c r="K64" i="1" s="1"/>
  <c r="H64" i="1"/>
  <c r="H63" i="1"/>
  <c r="J63" i="1" s="1"/>
  <c r="K63" i="1" s="1"/>
  <c r="J62" i="1"/>
  <c r="K62" i="1" s="1"/>
  <c r="H62" i="1"/>
  <c r="F62" i="1"/>
  <c r="E62" i="1"/>
  <c r="H61" i="1"/>
  <c r="J61" i="1" s="1"/>
  <c r="K61" i="1" s="1"/>
  <c r="H60" i="1"/>
  <c r="H39" i="1"/>
  <c r="J39" i="1" s="1"/>
  <c r="K39" i="1" s="1"/>
  <c r="F39" i="1"/>
  <c r="E39" i="1"/>
  <c r="H38" i="1"/>
  <c r="J38" i="1" s="1"/>
  <c r="K38" i="1" s="1"/>
  <c r="H37" i="1"/>
  <c r="J37" i="1" s="1"/>
  <c r="K37" i="1" s="1"/>
  <c r="J36" i="1"/>
  <c r="K36" i="1" s="1"/>
  <c r="H36" i="1"/>
  <c r="F36" i="1"/>
  <c r="E36" i="1"/>
  <c r="J35" i="1"/>
  <c r="K35" i="1" s="1"/>
  <c r="H35" i="1"/>
  <c r="H34" i="1"/>
  <c r="J31" i="1"/>
  <c r="K31" i="1" s="1"/>
  <c r="H31" i="1"/>
  <c r="F31" i="1"/>
  <c r="E31" i="1"/>
  <c r="H30" i="1"/>
  <c r="J30" i="1" s="1"/>
  <c r="K30" i="1" s="1"/>
  <c r="H29" i="1"/>
  <c r="J29" i="1" s="1"/>
  <c r="K29" i="1" s="1"/>
  <c r="H28" i="1"/>
  <c r="J28" i="1" s="1"/>
  <c r="K28" i="1" s="1"/>
  <c r="F28" i="1"/>
  <c r="E28" i="1"/>
  <c r="H27" i="1"/>
  <c r="J27" i="1" s="1"/>
  <c r="K27" i="1" s="1"/>
  <c r="H26" i="1"/>
  <c r="J23" i="1"/>
  <c r="K23" i="1" s="1"/>
  <c r="H23" i="1"/>
  <c r="F23" i="1"/>
  <c r="E23" i="1"/>
  <c r="J22" i="1"/>
  <c r="K22" i="1" s="1"/>
  <c r="H22" i="1"/>
  <c r="H21" i="1"/>
  <c r="J21" i="1" s="1"/>
  <c r="K21" i="1" s="1"/>
  <c r="J20" i="1"/>
  <c r="K20" i="1" s="1"/>
  <c r="H20" i="1"/>
  <c r="F20" i="1"/>
  <c r="E20" i="1"/>
  <c r="H19" i="1"/>
  <c r="J19" i="1" s="1"/>
  <c r="K19" i="1" s="1"/>
  <c r="H18" i="1"/>
  <c r="H15" i="1"/>
  <c r="J15" i="1" s="1"/>
  <c r="K15" i="1" s="1"/>
  <c r="F15" i="1"/>
  <c r="E15" i="1"/>
  <c r="H14" i="1"/>
  <c r="J14" i="1" s="1"/>
  <c r="K14" i="1" s="1"/>
  <c r="H13" i="1"/>
  <c r="J13" i="1" s="1"/>
  <c r="K13" i="1" s="1"/>
  <c r="J12" i="1"/>
  <c r="K12" i="1" s="1"/>
  <c r="H12" i="1"/>
  <c r="F12" i="1"/>
  <c r="E12" i="1"/>
  <c r="J11" i="1"/>
  <c r="K11" i="1" s="1"/>
  <c r="H11" i="1"/>
  <c r="H10" i="1"/>
  <c r="F7" i="1"/>
  <c r="E7" i="1"/>
  <c r="F4" i="1"/>
  <c r="E4" i="1"/>
  <c r="L69" i="1" l="1"/>
  <c r="L105" i="1"/>
  <c r="L86" i="1"/>
  <c r="I96" i="1"/>
  <c r="J96" i="1" s="1"/>
  <c r="K96" i="1" s="1"/>
  <c r="L99" i="1" s="1"/>
  <c r="I10" i="1"/>
  <c r="J10" i="1" s="1"/>
  <c r="K10" i="1" s="1"/>
  <c r="L13" i="1" s="1"/>
  <c r="I18" i="1"/>
  <c r="J18" i="1" s="1"/>
  <c r="K18" i="1" s="1"/>
  <c r="L21" i="1" s="1"/>
  <c r="I26" i="1"/>
  <c r="J26" i="1" s="1"/>
  <c r="K26" i="1" s="1"/>
  <c r="L29" i="1" s="1"/>
  <c r="I60" i="1"/>
  <c r="J60" i="1" s="1"/>
  <c r="K60" i="1" s="1"/>
  <c r="L63" i="1" s="1"/>
  <c r="I34" i="1"/>
  <c r="J34" i="1" s="1"/>
  <c r="K34" i="1" s="1"/>
  <c r="L37" i="1" s="1"/>
</calcChain>
</file>

<file path=xl/sharedStrings.xml><?xml version="1.0" encoding="utf-8"?>
<sst xmlns="http://schemas.openxmlformats.org/spreadsheetml/2006/main" count="212" uniqueCount="25">
  <si>
    <t>Fluor</t>
  </si>
  <si>
    <t>Gene</t>
  </si>
  <si>
    <t>Ct Value</t>
  </si>
  <si>
    <t>Ct Mean</t>
  </si>
  <si>
    <t>Ct std</t>
  </si>
  <si>
    <t>target-GAPDH</t>
  </si>
  <si>
    <t>MEAN</t>
  </si>
  <si>
    <t>target-control</t>
  </si>
  <si>
    <r>
      <rPr>
        <b/>
        <i/>
        <sz val="11"/>
        <color indexed="8"/>
        <rFont val="Times New Roman"/>
        <family val="1"/>
      </rPr>
      <t>P</t>
    </r>
    <r>
      <rPr>
        <b/>
        <sz val="11"/>
        <color indexed="8"/>
        <rFont val="Times New Roman"/>
        <family val="1"/>
      </rPr>
      <t xml:space="preserve"> value</t>
    </r>
  </si>
  <si>
    <t>SYBR Green</t>
  </si>
  <si>
    <t>u6</t>
  </si>
  <si>
    <t>miRNA-30a-3p</t>
  </si>
  <si>
    <t>miRNA-23a-3p</t>
  </si>
  <si>
    <t>miRNA-486-5p</t>
  </si>
  <si>
    <t>miRNA-let-7b-5p</t>
  </si>
  <si>
    <t>N-cadherin</t>
  </si>
  <si>
    <t>LncRNA-SNHG3</t>
  </si>
  <si>
    <t>control</t>
  </si>
  <si>
    <t>LncRNA-SNHG3 ASO</t>
  </si>
  <si>
    <t>JAK1</t>
  </si>
  <si>
    <t>beta-catenin</t>
  </si>
  <si>
    <t>group</t>
    <phoneticPr fontId="13" type="noConversion"/>
  </si>
  <si>
    <t>HLF-A</t>
    <phoneticPr fontId="13" type="noConversion"/>
  </si>
  <si>
    <t>A549</t>
    <phoneticPr fontId="13" type="noConversion"/>
  </si>
  <si>
    <t>normalized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</si>
</sst>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#0.00;\-###0.00"/>
  </numFmts>
  <fonts count="15" x14ac:knownFonts="1">
    <font>
      <sz val="11"/>
      <color indexed="8"/>
      <name val="宋体"/>
      <charset val="134"/>
    </font>
    <font>
      <b/>
      <sz val="11"/>
      <color indexed="8"/>
      <name val="Times New Roman"/>
      <family val="1"/>
    </font>
    <font>
      <b/>
      <sz val="11"/>
      <color indexed="8"/>
      <name val="Tahoma"/>
      <family val="2"/>
    </font>
    <font>
      <sz val="11"/>
      <color indexed="8"/>
      <name val="Times New Roman"/>
      <family val="1"/>
    </font>
    <font>
      <sz val="10.5"/>
      <color indexed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8.25"/>
      <name val="Microsoft Sans Serif"/>
      <charset val="1"/>
    </font>
    <font>
      <sz val="8.25"/>
      <name val="Microsoft Sans Serif"/>
      <family val="2"/>
    </font>
    <font>
      <sz val="11"/>
      <name val="Times New Roman"/>
      <family val="1"/>
    </font>
    <font>
      <sz val="10.5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1"/>
      <color indexed="8"/>
      <name val="Tahoma"/>
      <family val="2"/>
    </font>
    <font>
      <sz val="9"/>
      <name val="宋体"/>
      <family val="3"/>
      <charset val="134"/>
    </font>
    <font>
      <sz val="10.5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top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top"/>
      <protection locked="0"/>
    </xf>
  </cellStyleXfs>
  <cellXfs count="19">
    <xf numFmtId="0" fontId="0" fillId="0" borderId="0" xfId="0" applyFont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" fillId="0" borderId="0" xfId="2" applyFont="1">
      <alignment vertical="center"/>
    </xf>
    <xf numFmtId="0" fontId="2" fillId="0" borderId="0" xfId="2" applyFont="1">
      <alignment vertical="center"/>
    </xf>
    <xf numFmtId="0" fontId="3" fillId="0" borderId="0" xfId="1" applyFont="1">
      <alignment vertical="center"/>
    </xf>
    <xf numFmtId="0" fontId="4" fillId="0" borderId="0" xfId="0" applyFont="1" applyAlignment="1" applyProtection="1">
      <alignment horizontal="justify" vertical="center"/>
    </xf>
    <xf numFmtId="176" fontId="5" fillId="0" borderId="0" xfId="3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 applyProtection="1">
      <alignment vertical="center"/>
    </xf>
    <xf numFmtId="0" fontId="9" fillId="0" borderId="0" xfId="1" applyFont="1" applyFill="1">
      <alignment vertical="center"/>
    </xf>
    <xf numFmtId="0" fontId="10" fillId="0" borderId="0" xfId="0" applyFont="1" applyFill="1" applyAlignment="1" applyProtection="1"/>
    <xf numFmtId="176" fontId="6" fillId="0" borderId="0" xfId="0" applyNumberFormat="1" applyFont="1" applyBorder="1" applyAlignment="1" applyProtection="1">
      <alignment vertical="center"/>
    </xf>
    <xf numFmtId="0" fontId="3" fillId="0" borderId="0" xfId="1" applyFont="1" applyFill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11" fillId="0" borderId="0" xfId="2" applyFont="1">
      <alignment vertical="center"/>
    </xf>
    <xf numFmtId="0" fontId="3" fillId="2" borderId="0" xfId="1" applyFont="1" applyFill="1">
      <alignment vertical="center"/>
    </xf>
    <xf numFmtId="0" fontId="14" fillId="0" borderId="0" xfId="0" applyFont="1" applyAlignment="1" applyProtection="1">
      <alignment horizontal="justify" vertical="center"/>
    </xf>
  </cellXfs>
  <cellStyles count="4">
    <cellStyle name="Normal" xfId="3"/>
    <cellStyle name="常规" xfId="0" builtinId="0"/>
    <cellStyle name="常规 2" xfId="2"/>
    <cellStyle name="常规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tabSelected="1" zoomScale="90" zoomScaleNormal="90" workbookViewId="0">
      <selection activeCell="K1" sqref="K1"/>
    </sheetView>
  </sheetViews>
  <sheetFormatPr defaultColWidth="9" defaultRowHeight="13.5" x14ac:dyDescent="0.15"/>
  <cols>
    <col min="1" max="1" width="14.625" style="1" customWidth="1"/>
    <col min="2" max="2" width="12.875" style="1" customWidth="1"/>
    <col min="3" max="3" width="16.125" style="1" customWidth="1"/>
    <col min="4" max="7" width="9" style="1"/>
    <col min="8" max="8" width="13.25" style="1" customWidth="1"/>
    <col min="9" max="9" width="9" style="1"/>
    <col min="10" max="10" width="13" style="1" customWidth="1"/>
    <col min="11" max="11" width="11.125" style="1" customWidth="1"/>
    <col min="12" max="12" width="15" style="1" customWidth="1"/>
    <col min="13" max="16384" width="9" style="1"/>
  </cols>
  <sheetData>
    <row r="1" spans="1:16" ht="15" x14ac:dyDescent="0.15">
      <c r="A1" s="2" t="s">
        <v>0</v>
      </c>
      <c r="B1" s="2" t="s">
        <v>21</v>
      </c>
      <c r="C1" s="2" t="s">
        <v>1</v>
      </c>
      <c r="D1" s="2" t="s">
        <v>2</v>
      </c>
      <c r="E1" s="2" t="s">
        <v>3</v>
      </c>
      <c r="F1" s="2" t="s">
        <v>4</v>
      </c>
      <c r="G1" s="3"/>
      <c r="H1" s="2" t="s">
        <v>5</v>
      </c>
      <c r="I1" s="2" t="s">
        <v>6</v>
      </c>
      <c r="J1" s="2" t="s">
        <v>7</v>
      </c>
      <c r="K1" s="2" t="s">
        <v>24</v>
      </c>
      <c r="L1" s="16" t="s">
        <v>8</v>
      </c>
      <c r="M1" s="2"/>
      <c r="N1" s="2"/>
      <c r="O1" s="2"/>
      <c r="P1" s="2"/>
    </row>
    <row r="2" spans="1:16" ht="13.5" customHeight="1" x14ac:dyDescent="0.15">
      <c r="A2" s="4" t="s">
        <v>9</v>
      </c>
      <c r="B2" s="18" t="s">
        <v>22</v>
      </c>
      <c r="C2" s="4" t="s">
        <v>10</v>
      </c>
      <c r="D2" s="6">
        <v>19.931478744045499</v>
      </c>
      <c r="E2" s="7"/>
      <c r="F2" s="7"/>
      <c r="G2" s="8"/>
      <c r="H2" s="7"/>
      <c r="I2" s="7"/>
      <c r="J2" s="7"/>
      <c r="K2" s="7"/>
    </row>
    <row r="3" spans="1:16" ht="13.5" customHeight="1" x14ac:dyDescent="0.15">
      <c r="A3" s="4" t="s">
        <v>9</v>
      </c>
      <c r="B3" s="18" t="s">
        <v>22</v>
      </c>
      <c r="C3" s="4" t="s">
        <v>10</v>
      </c>
      <c r="D3" s="6">
        <v>19.677819989272098</v>
      </c>
      <c r="E3" s="7"/>
      <c r="F3" s="7"/>
      <c r="G3" s="8"/>
      <c r="H3" s="7"/>
      <c r="I3" s="7"/>
      <c r="J3" s="7"/>
      <c r="K3" s="7"/>
    </row>
    <row r="4" spans="1:16" ht="13.5" customHeight="1" x14ac:dyDescent="0.15">
      <c r="A4" s="4" t="s">
        <v>9</v>
      </c>
      <c r="B4" s="18" t="s">
        <v>22</v>
      </c>
      <c r="C4" s="4" t="s">
        <v>10</v>
      </c>
      <c r="D4" s="6">
        <v>19.992308461442001</v>
      </c>
      <c r="E4" s="7">
        <f>AVERAGE(D2:D4)</f>
        <v>19.867202398253202</v>
      </c>
      <c r="F4" s="7">
        <f>STDEV(D2:D4)</f>
        <v>0.16680628361440197</v>
      </c>
      <c r="G4" s="8"/>
      <c r="H4" s="7"/>
      <c r="I4" s="7"/>
      <c r="J4" s="7"/>
      <c r="K4" s="7"/>
    </row>
    <row r="5" spans="1:16" ht="13.5" customHeight="1" x14ac:dyDescent="0.15">
      <c r="A5" s="4" t="s">
        <v>9</v>
      </c>
      <c r="B5" s="18" t="s">
        <v>23</v>
      </c>
      <c r="C5" s="4" t="s">
        <v>10</v>
      </c>
      <c r="D5" s="6">
        <v>19.8133621677805</v>
      </c>
      <c r="E5" s="7"/>
      <c r="F5" s="7"/>
      <c r="H5" s="7"/>
      <c r="I5" s="7"/>
      <c r="J5" s="7"/>
      <c r="K5" s="7"/>
    </row>
    <row r="6" spans="1:16" ht="13.5" customHeight="1" x14ac:dyDescent="0.15">
      <c r="A6" s="4" t="s">
        <v>9</v>
      </c>
      <c r="B6" s="18" t="s">
        <v>23</v>
      </c>
      <c r="C6" s="4" t="s">
        <v>10</v>
      </c>
      <c r="D6" s="6">
        <v>19.612400125270799</v>
      </c>
      <c r="E6" s="7"/>
      <c r="F6" s="7"/>
      <c r="H6" s="7"/>
      <c r="I6" s="7"/>
      <c r="J6" s="7"/>
      <c r="K6" s="7"/>
    </row>
    <row r="7" spans="1:16" ht="13.5" customHeight="1" x14ac:dyDescent="0.15">
      <c r="A7" s="4" t="s">
        <v>9</v>
      </c>
      <c r="B7" s="18" t="s">
        <v>23</v>
      </c>
      <c r="C7" s="4" t="s">
        <v>10</v>
      </c>
      <c r="D7" s="6">
        <v>19.666588270457101</v>
      </c>
      <c r="E7" s="7">
        <f>AVERAGE(D5:D7)</f>
        <v>19.697450187836136</v>
      </c>
      <c r="F7" s="7">
        <f>STDEV(D5:D7)</f>
        <v>0.1039748964445284</v>
      </c>
      <c r="H7" s="7"/>
      <c r="I7" s="7"/>
      <c r="J7" s="7"/>
      <c r="K7" s="7"/>
    </row>
    <row r="8" spans="1:16" ht="13.5" customHeight="1" x14ac:dyDescent="0.15">
      <c r="A8" s="4"/>
      <c r="B8" s="5"/>
      <c r="C8" s="4"/>
      <c r="D8" s="8"/>
      <c r="E8" s="7"/>
      <c r="F8" s="7"/>
      <c r="H8" s="7"/>
      <c r="I8" s="7"/>
      <c r="J8" s="7"/>
      <c r="K8" s="7"/>
    </row>
    <row r="9" spans="1:16" ht="13.5" customHeight="1" x14ac:dyDescent="0.15">
      <c r="A9" s="4"/>
      <c r="B9" s="5"/>
      <c r="C9" s="4"/>
      <c r="D9" s="8"/>
      <c r="E9" s="7"/>
      <c r="F9" s="7"/>
    </row>
    <row r="10" spans="1:16" ht="15" x14ac:dyDescent="0.2">
      <c r="A10" s="4" t="s">
        <v>9</v>
      </c>
      <c r="B10" s="18" t="s">
        <v>22</v>
      </c>
      <c r="C10" s="12" t="s">
        <v>11</v>
      </c>
      <c r="D10" s="6">
        <v>18.6963301230162</v>
      </c>
      <c r="E10" s="7"/>
      <c r="F10" s="7"/>
      <c r="G10" s="7">
        <v>19.6974501878361</v>
      </c>
      <c r="H10" s="7">
        <f t="shared" ref="H10:H15" si="0">D10-G10</f>
        <v>-1.0011200648199008</v>
      </c>
      <c r="I10" s="7">
        <f>AVERAGE(H10:H12)</f>
        <v>-1.0831305314938338</v>
      </c>
      <c r="J10" s="7">
        <f t="shared" ref="J10:J15" si="1">H10-I10</f>
        <v>8.2010466673932969E-2</v>
      </c>
      <c r="K10" s="7">
        <f t="shared" ref="K10:K15" si="2">POWER(2,-J10)</f>
        <v>0.94474018693375028</v>
      </c>
    </row>
    <row r="11" spans="1:16" ht="15" x14ac:dyDescent="0.2">
      <c r="A11" s="4" t="s">
        <v>9</v>
      </c>
      <c r="B11" s="18" t="s">
        <v>22</v>
      </c>
      <c r="C11" s="12" t="s">
        <v>11</v>
      </c>
      <c r="D11" s="6">
        <v>18.831268363484899</v>
      </c>
      <c r="E11" s="7"/>
      <c r="F11" s="7"/>
      <c r="G11" s="7">
        <v>19.6974501878361</v>
      </c>
      <c r="H11" s="7">
        <f t="shared" si="0"/>
        <v>-0.86618182435120161</v>
      </c>
      <c r="I11" s="7">
        <v>-1.08313053149387</v>
      </c>
      <c r="J11" s="7">
        <f t="shared" si="1"/>
        <v>0.21694870714266834</v>
      </c>
      <c r="K11" s="7">
        <f t="shared" si="2"/>
        <v>0.86038321970198373</v>
      </c>
    </row>
    <row r="12" spans="1:16" ht="15" x14ac:dyDescent="0.2">
      <c r="A12" s="4" t="s">
        <v>9</v>
      </c>
      <c r="B12" s="18" t="s">
        <v>22</v>
      </c>
      <c r="C12" s="12" t="s">
        <v>11</v>
      </c>
      <c r="D12" s="6">
        <v>18.315360482525701</v>
      </c>
      <c r="E12" s="7">
        <f>AVERAGE(D10:D12)</f>
        <v>18.614319656342264</v>
      </c>
      <c r="F12" s="7">
        <f>STDEV(D10:D12)</f>
        <v>0.26755284130804813</v>
      </c>
      <c r="G12" s="7">
        <v>19.6974501878361</v>
      </c>
      <c r="H12" s="7">
        <f t="shared" si="0"/>
        <v>-1.3820897053103991</v>
      </c>
      <c r="I12" s="7">
        <v>-1.08313053149387</v>
      </c>
      <c r="J12" s="7">
        <f t="shared" si="1"/>
        <v>-0.29895917381652914</v>
      </c>
      <c r="K12" s="7">
        <f t="shared" si="2"/>
        <v>1.2302565297777401</v>
      </c>
    </row>
    <row r="13" spans="1:16" ht="15" x14ac:dyDescent="0.2">
      <c r="A13" s="4" t="s">
        <v>9</v>
      </c>
      <c r="B13" s="18" t="s">
        <v>23</v>
      </c>
      <c r="C13" s="12" t="s">
        <v>11</v>
      </c>
      <c r="D13" s="6">
        <v>17.798941931325501</v>
      </c>
      <c r="E13" s="7"/>
      <c r="F13" s="7"/>
      <c r="G13" s="7">
        <v>19.867202398253198</v>
      </c>
      <c r="H13" s="7">
        <f t="shared" si="0"/>
        <v>-2.0682604669276969</v>
      </c>
      <c r="I13" s="7">
        <v>-1.08313053149387</v>
      </c>
      <c r="J13" s="7">
        <f t="shared" si="1"/>
        <v>-0.98512993543382699</v>
      </c>
      <c r="K13" s="7">
        <f t="shared" si="2"/>
        <v>1.9794915864839242</v>
      </c>
      <c r="L13" s="1">
        <f>TTEST(K13:K15,K10:K12,2,1)</f>
        <v>4.0387460024255126E-2</v>
      </c>
    </row>
    <row r="14" spans="1:16" ht="15" x14ac:dyDescent="0.2">
      <c r="A14" s="4" t="s">
        <v>9</v>
      </c>
      <c r="B14" s="18" t="s">
        <v>23</v>
      </c>
      <c r="C14" s="12" t="s">
        <v>11</v>
      </c>
      <c r="D14" s="6">
        <v>17.924709851626201</v>
      </c>
      <c r="E14" s="7"/>
      <c r="F14" s="7"/>
      <c r="G14" s="7">
        <v>19.867202398253198</v>
      </c>
      <c r="H14" s="7">
        <f t="shared" si="0"/>
        <v>-1.9424925466269976</v>
      </c>
      <c r="I14" s="7">
        <v>-1.08313053149387</v>
      </c>
      <c r="J14" s="7">
        <f t="shared" si="1"/>
        <v>-0.8593620151331276</v>
      </c>
      <c r="K14" s="7">
        <f t="shared" si="2"/>
        <v>1.8142358465353094</v>
      </c>
    </row>
    <row r="15" spans="1:16" ht="15" x14ac:dyDescent="0.2">
      <c r="A15" s="4" t="s">
        <v>9</v>
      </c>
      <c r="B15" s="18" t="s">
        <v>23</v>
      </c>
      <c r="C15" s="12" t="s">
        <v>11</v>
      </c>
      <c r="D15" s="6">
        <v>18.004719406184901</v>
      </c>
      <c r="E15" s="7">
        <f>AVERAGE(D13:D15)</f>
        <v>17.909457063045537</v>
      </c>
      <c r="F15" s="7">
        <f>STDEV(D13:D15)</f>
        <v>0.10373320567442498</v>
      </c>
      <c r="G15" s="7">
        <v>19.867202398253198</v>
      </c>
      <c r="H15" s="7">
        <f t="shared" si="0"/>
        <v>-1.8624829920682977</v>
      </c>
      <c r="I15" s="7">
        <v>-1.08313053149387</v>
      </c>
      <c r="J15" s="7">
        <f t="shared" si="1"/>
        <v>-0.77935246057442775</v>
      </c>
      <c r="K15" s="7">
        <f t="shared" si="2"/>
        <v>1.7163603285747524</v>
      </c>
    </row>
    <row r="18" spans="1:12" ht="15" x14ac:dyDescent="0.2">
      <c r="A18" s="4" t="s">
        <v>9</v>
      </c>
      <c r="B18" s="18" t="s">
        <v>22</v>
      </c>
      <c r="C18" s="12" t="s">
        <v>12</v>
      </c>
      <c r="D18" s="6">
        <v>20.692215007020302</v>
      </c>
      <c r="E18" s="7"/>
      <c r="F18" s="7"/>
      <c r="G18" s="7">
        <v>19.6974501878361</v>
      </c>
      <c r="H18" s="7">
        <f t="shared" ref="H18:H23" si="3">D18-G18</f>
        <v>0.99476481918420134</v>
      </c>
      <c r="I18" s="7">
        <f>AVERAGE(H18:H20)</f>
        <v>0.96009784274163346</v>
      </c>
      <c r="J18" s="7">
        <f t="shared" ref="J18:J23" si="4">H18-I18</f>
        <v>3.4666976442567887E-2</v>
      </c>
      <c r="K18" s="7">
        <f t="shared" ref="K18:K23" si="5">POWER(2,-J18)</f>
        <v>0.97625708842911851</v>
      </c>
    </row>
    <row r="19" spans="1:12" ht="15" x14ac:dyDescent="0.2">
      <c r="A19" s="4" t="s">
        <v>9</v>
      </c>
      <c r="B19" s="18" t="s">
        <v>22</v>
      </c>
      <c r="C19" s="12" t="s">
        <v>12</v>
      </c>
      <c r="D19" s="6">
        <v>20.720336993258101</v>
      </c>
      <c r="E19" s="7"/>
      <c r="F19" s="7"/>
      <c r="G19" s="7">
        <v>19.6974501878361</v>
      </c>
      <c r="H19" s="7">
        <f t="shared" si="3"/>
        <v>1.0228868054220008</v>
      </c>
      <c r="I19" s="7">
        <v>0.96009784274159804</v>
      </c>
      <c r="J19" s="7">
        <f t="shared" si="4"/>
        <v>6.2788962680402793E-2</v>
      </c>
      <c r="K19" s="7">
        <f t="shared" si="5"/>
        <v>0.95741149803281977</v>
      </c>
    </row>
    <row r="20" spans="1:12" ht="15" x14ac:dyDescent="0.2">
      <c r="A20" s="4" t="s">
        <v>9</v>
      </c>
      <c r="B20" s="18" t="s">
        <v>22</v>
      </c>
      <c r="C20" s="12" t="s">
        <v>12</v>
      </c>
      <c r="D20" s="6">
        <v>20.560092091454798</v>
      </c>
      <c r="E20" s="7">
        <f>AVERAGE(D18:D20)</f>
        <v>20.657548030577733</v>
      </c>
      <c r="F20" s="7">
        <f>STDEV(D18:D20)</f>
        <v>8.5562588671917267E-2</v>
      </c>
      <c r="G20" s="7">
        <v>19.6974501878361</v>
      </c>
      <c r="H20" s="7">
        <f t="shared" si="3"/>
        <v>0.86264190361869808</v>
      </c>
      <c r="I20" s="7">
        <v>0.96009784274159804</v>
      </c>
      <c r="J20" s="7">
        <f t="shared" si="4"/>
        <v>-9.7455939122899959E-2</v>
      </c>
      <c r="K20" s="7">
        <f t="shared" si="5"/>
        <v>1.069885153388981</v>
      </c>
    </row>
    <row r="21" spans="1:12" ht="15" x14ac:dyDescent="0.2">
      <c r="A21" s="4" t="s">
        <v>9</v>
      </c>
      <c r="B21" s="18" t="s">
        <v>23</v>
      </c>
      <c r="C21" s="12" t="s">
        <v>12</v>
      </c>
      <c r="D21" s="6">
        <v>19.015690408425201</v>
      </c>
      <c r="E21" s="7"/>
      <c r="F21" s="7"/>
      <c r="G21" s="7">
        <v>19.867202398253198</v>
      </c>
      <c r="H21" s="7">
        <f t="shared" si="3"/>
        <v>-0.8515119898279977</v>
      </c>
      <c r="I21" s="7">
        <v>0.96009784274159804</v>
      </c>
      <c r="J21" s="7">
        <f t="shared" si="4"/>
        <v>-1.8116098325695957</v>
      </c>
      <c r="K21" s="7">
        <f t="shared" si="5"/>
        <v>3.5103377141967509</v>
      </c>
      <c r="L21" s="1">
        <f>TTEST(K21:K23,K18:K20,2,1)</f>
        <v>3.6838837242104322E-2</v>
      </c>
    </row>
    <row r="22" spans="1:12" ht="15" x14ac:dyDescent="0.2">
      <c r="A22" s="4" t="s">
        <v>9</v>
      </c>
      <c r="B22" s="18" t="s">
        <v>23</v>
      </c>
      <c r="C22" s="12" t="s">
        <v>12</v>
      </c>
      <c r="D22" s="6">
        <v>19.5148456269986</v>
      </c>
      <c r="E22" s="7"/>
      <c r="F22" s="7"/>
      <c r="G22" s="7">
        <v>19.867202398253198</v>
      </c>
      <c r="H22" s="7">
        <f t="shared" si="3"/>
        <v>-0.3523567712545983</v>
      </c>
      <c r="I22" s="7">
        <v>0.96009784274159804</v>
      </c>
      <c r="J22" s="7">
        <f t="shared" si="4"/>
        <v>-1.3124546139961963</v>
      </c>
      <c r="K22" s="7">
        <f t="shared" si="5"/>
        <v>2.4836374897176841</v>
      </c>
    </row>
    <row r="23" spans="1:12" ht="15" x14ac:dyDescent="0.2">
      <c r="A23" s="4" t="s">
        <v>9</v>
      </c>
      <c r="B23" s="18" t="s">
        <v>23</v>
      </c>
      <c r="C23" s="12" t="s">
        <v>12</v>
      </c>
      <c r="D23" s="6">
        <v>19.523979438689601</v>
      </c>
      <c r="E23" s="7">
        <f>AVERAGE(D21:D23)</f>
        <v>19.351505158037799</v>
      </c>
      <c r="F23" s="7">
        <f>STDEV(D21:D23)</f>
        <v>0.29085995972638023</v>
      </c>
      <c r="G23" s="7">
        <v>19.867202398253198</v>
      </c>
      <c r="H23" s="7">
        <f t="shared" si="3"/>
        <v>-0.34322295956359739</v>
      </c>
      <c r="I23" s="7">
        <v>0.96009784274159804</v>
      </c>
      <c r="J23" s="7">
        <f t="shared" si="4"/>
        <v>-1.3033208023051954</v>
      </c>
      <c r="K23" s="7">
        <f t="shared" si="5"/>
        <v>2.4679630628059144</v>
      </c>
    </row>
    <row r="24" spans="1:12" x14ac:dyDescent="0.15">
      <c r="D24" s="10"/>
    </row>
    <row r="25" spans="1:12" ht="15" x14ac:dyDescent="0.15">
      <c r="A25" s="11"/>
      <c r="B25" s="5"/>
      <c r="C25" s="4"/>
      <c r="D25" s="13"/>
      <c r="E25" s="7"/>
      <c r="F25" s="7"/>
      <c r="G25" s="7"/>
      <c r="H25" s="7"/>
      <c r="I25" s="7"/>
      <c r="J25" s="7"/>
      <c r="K25" s="7"/>
    </row>
    <row r="26" spans="1:12" ht="15" x14ac:dyDescent="0.2">
      <c r="A26" s="4" t="s">
        <v>9</v>
      </c>
      <c r="B26" s="18" t="s">
        <v>22</v>
      </c>
      <c r="C26" s="12" t="s">
        <v>13</v>
      </c>
      <c r="D26" s="6">
        <v>23.067543401461698</v>
      </c>
      <c r="E26" s="7"/>
      <c r="F26" s="7"/>
      <c r="G26" s="7">
        <v>19.6974501878361</v>
      </c>
      <c r="H26" s="7">
        <f t="shared" ref="H26:H31" si="6">D26-G26</f>
        <v>3.3700932136255979</v>
      </c>
      <c r="I26" s="7">
        <f>AVERAGE(H26:H28)</f>
        <v>3.2259168928460995</v>
      </c>
      <c r="J26" s="7">
        <f t="shared" ref="J26:J31" si="7">H26-I26</f>
        <v>0.14417632077949838</v>
      </c>
      <c r="K26" s="7">
        <f t="shared" ref="K26:K31" si="8">POWER(2,-J26)</f>
        <v>0.90489586314439541</v>
      </c>
    </row>
    <row r="27" spans="1:12" ht="15" x14ac:dyDescent="0.2">
      <c r="A27" s="4" t="s">
        <v>9</v>
      </c>
      <c r="B27" s="18" t="s">
        <v>22</v>
      </c>
      <c r="C27" s="12" t="s">
        <v>13</v>
      </c>
      <c r="D27" s="6">
        <v>22.876833508449401</v>
      </c>
      <c r="E27" s="7"/>
      <c r="F27" s="7"/>
      <c r="G27" s="7">
        <v>19.6974501878361</v>
      </c>
      <c r="H27" s="7">
        <f t="shared" si="6"/>
        <v>3.1793833206133009</v>
      </c>
      <c r="I27" s="7">
        <v>3.22591689284606</v>
      </c>
      <c r="J27" s="7">
        <f t="shared" si="7"/>
        <v>-4.6533572232759113E-2</v>
      </c>
      <c r="K27" s="7">
        <f t="shared" si="8"/>
        <v>1.0327804325956784</v>
      </c>
    </row>
    <row r="28" spans="1:12" ht="15" x14ac:dyDescent="0.2">
      <c r="A28" s="4" t="s">
        <v>9</v>
      </c>
      <c r="B28" s="18" t="s">
        <v>22</v>
      </c>
      <c r="C28" s="12" t="s">
        <v>13</v>
      </c>
      <c r="D28" s="6">
        <v>22.825724332135501</v>
      </c>
      <c r="E28" s="7">
        <f>AVERAGE(D26:D28)</f>
        <v>22.923367080682198</v>
      </c>
      <c r="F28" s="7">
        <f>STDEV(D26:D28)</f>
        <v>0.127448599760868</v>
      </c>
      <c r="G28" s="7">
        <v>19.6974501878361</v>
      </c>
      <c r="H28" s="7">
        <f t="shared" si="6"/>
        <v>3.1282741442994002</v>
      </c>
      <c r="I28" s="7">
        <v>3.22591689284606</v>
      </c>
      <c r="J28" s="7">
        <f t="shared" si="7"/>
        <v>-9.7642748546659774E-2</v>
      </c>
      <c r="K28" s="7">
        <f t="shared" si="8"/>
        <v>1.0700236979626889</v>
      </c>
    </row>
    <row r="29" spans="1:12" ht="15" x14ac:dyDescent="0.2">
      <c r="A29" s="4" t="s">
        <v>9</v>
      </c>
      <c r="B29" s="18" t="s">
        <v>23</v>
      </c>
      <c r="C29" s="12" t="s">
        <v>13</v>
      </c>
      <c r="D29" s="6">
        <v>21.534775597692501</v>
      </c>
      <c r="E29" s="7"/>
      <c r="F29" s="7"/>
      <c r="G29" s="7">
        <v>19.867202398253198</v>
      </c>
      <c r="H29" s="7">
        <f t="shared" si="6"/>
        <v>1.6675731994393033</v>
      </c>
      <c r="I29" s="7">
        <v>3.22591689284606</v>
      </c>
      <c r="J29" s="7">
        <f t="shared" si="7"/>
        <v>-1.5583436934067567</v>
      </c>
      <c r="K29" s="7">
        <f t="shared" si="8"/>
        <v>2.9451552654490727</v>
      </c>
      <c r="L29" s="1">
        <f>TTEST(K29:K31,K26:K28,2,1)</f>
        <v>4.5220945458208671E-2</v>
      </c>
    </row>
    <row r="30" spans="1:12" ht="15" x14ac:dyDescent="0.2">
      <c r="A30" s="4" t="s">
        <v>9</v>
      </c>
      <c r="B30" s="18" t="s">
        <v>23</v>
      </c>
      <c r="C30" s="12" t="s">
        <v>13</v>
      </c>
      <c r="D30" s="6">
        <v>21.9474769084377</v>
      </c>
      <c r="E30" s="7"/>
      <c r="F30" s="7"/>
      <c r="G30" s="7">
        <v>19.867202398253198</v>
      </c>
      <c r="H30" s="7">
        <f t="shared" si="6"/>
        <v>2.0802745101845019</v>
      </c>
      <c r="I30" s="7">
        <v>3.22591689284606</v>
      </c>
      <c r="J30" s="7">
        <f t="shared" si="7"/>
        <v>-1.145642382661558</v>
      </c>
      <c r="K30" s="7">
        <f t="shared" si="8"/>
        <v>2.2124462138315901</v>
      </c>
    </row>
    <row r="31" spans="1:12" ht="15" x14ac:dyDescent="0.2">
      <c r="A31" s="4" t="s">
        <v>9</v>
      </c>
      <c r="B31" s="18" t="s">
        <v>23</v>
      </c>
      <c r="C31" s="12" t="s">
        <v>13</v>
      </c>
      <c r="D31" s="6">
        <v>21.1893666332256</v>
      </c>
      <c r="E31" s="7">
        <f>AVERAGE(D29:D31)</f>
        <v>21.557206379785267</v>
      </c>
      <c r="F31" s="7">
        <f>STDEV(D29:D31)</f>
        <v>0.37955256860481335</v>
      </c>
      <c r="G31" s="7">
        <v>19.867202398253198</v>
      </c>
      <c r="H31" s="7">
        <f t="shared" si="6"/>
        <v>1.3221642349724014</v>
      </c>
      <c r="I31" s="7">
        <v>3.22591689284606</v>
      </c>
      <c r="J31" s="7">
        <f t="shared" si="7"/>
        <v>-1.9037526578736585</v>
      </c>
      <c r="K31" s="7">
        <f t="shared" si="8"/>
        <v>3.741852416322657</v>
      </c>
    </row>
    <row r="34" spans="1:12" ht="15" x14ac:dyDescent="0.2">
      <c r="A34" s="4" t="s">
        <v>9</v>
      </c>
      <c r="B34" s="18" t="s">
        <v>22</v>
      </c>
      <c r="C34" s="12" t="s">
        <v>14</v>
      </c>
      <c r="D34" s="6">
        <v>23.294056038289899</v>
      </c>
      <c r="E34" s="7"/>
      <c r="F34" s="7"/>
      <c r="G34" s="7">
        <v>19.867202398253198</v>
      </c>
      <c r="H34" s="7">
        <f t="shared" ref="H34:H39" si="9">D34-G34</f>
        <v>3.4268536400367005</v>
      </c>
      <c r="I34" s="7">
        <f>AVERAGE(H34:H36)</f>
        <v>3.5653988562082675</v>
      </c>
      <c r="J34" s="7">
        <f t="shared" ref="J34:J39" si="10">H34-I34</f>
        <v>-0.13854521617156701</v>
      </c>
      <c r="K34" s="7">
        <f t="shared" ref="K34:K39" si="11">POWER(2,-J34)</f>
        <v>1.1007945375934631</v>
      </c>
    </row>
    <row r="35" spans="1:12" ht="15" x14ac:dyDescent="0.2">
      <c r="A35" s="4" t="s">
        <v>9</v>
      </c>
      <c r="B35" s="18" t="s">
        <v>22</v>
      </c>
      <c r="C35" s="12" t="s">
        <v>14</v>
      </c>
      <c r="D35" s="6">
        <v>23.2092129188207</v>
      </c>
      <c r="E35" s="7"/>
      <c r="F35" s="7"/>
      <c r="G35" s="7">
        <v>19.867202398253198</v>
      </c>
      <c r="H35" s="7">
        <f t="shared" si="9"/>
        <v>3.3420105205675021</v>
      </c>
      <c r="I35" s="7">
        <v>3.5653988562082599</v>
      </c>
      <c r="J35" s="7">
        <f t="shared" si="10"/>
        <v>-0.22338833564075777</v>
      </c>
      <c r="K35" s="7">
        <f t="shared" si="11"/>
        <v>1.16747231243356</v>
      </c>
    </row>
    <row r="36" spans="1:12" ht="15" x14ac:dyDescent="0.2">
      <c r="A36" s="4" t="s">
        <v>9</v>
      </c>
      <c r="B36" s="18" t="s">
        <v>22</v>
      </c>
      <c r="C36" s="12" t="s">
        <v>14</v>
      </c>
      <c r="D36" s="6">
        <v>23.794534806273798</v>
      </c>
      <c r="E36" s="7">
        <f>AVERAGE(D34:D36)</f>
        <v>23.432601254461463</v>
      </c>
      <c r="F36" s="7">
        <f>STDEV(D34:D36)</f>
        <v>0.31630129730358997</v>
      </c>
      <c r="G36" s="7">
        <v>19.867202398253198</v>
      </c>
      <c r="H36" s="7">
        <f t="shared" si="9"/>
        <v>3.9273324080206002</v>
      </c>
      <c r="I36" s="7">
        <v>3.5653988562082599</v>
      </c>
      <c r="J36" s="7">
        <f t="shared" si="10"/>
        <v>0.36193355181234033</v>
      </c>
      <c r="K36" s="7">
        <f t="shared" si="11"/>
        <v>0.77812101471874695</v>
      </c>
    </row>
    <row r="37" spans="1:12" ht="15" x14ac:dyDescent="0.2">
      <c r="A37" s="4" t="s">
        <v>9</v>
      </c>
      <c r="B37" s="18" t="s">
        <v>23</v>
      </c>
      <c r="C37" s="12" t="s">
        <v>14</v>
      </c>
      <c r="D37" s="6">
        <v>22.585417550080798</v>
      </c>
      <c r="E37" s="7"/>
      <c r="F37" s="7"/>
      <c r="G37" s="7">
        <v>19.6974501878361</v>
      </c>
      <c r="H37" s="7">
        <f t="shared" si="9"/>
        <v>2.887967362244698</v>
      </c>
      <c r="I37" s="7">
        <v>3.5653988562082599</v>
      </c>
      <c r="J37" s="7">
        <f t="shared" si="10"/>
        <v>-0.67743149396356195</v>
      </c>
      <c r="K37" s="7">
        <f t="shared" si="11"/>
        <v>1.5992899189220553</v>
      </c>
      <c r="L37" s="1">
        <f>TTEST(K37:K39,K34:K36,2,1)</f>
        <v>2.73662623871345E-2</v>
      </c>
    </row>
    <row r="38" spans="1:12" ht="15" x14ac:dyDescent="0.2">
      <c r="A38" s="4" t="s">
        <v>9</v>
      </c>
      <c r="B38" s="18" t="s">
        <v>23</v>
      </c>
      <c r="C38" s="12" t="s">
        <v>14</v>
      </c>
      <c r="D38" s="6">
        <v>22.738016870107</v>
      </c>
      <c r="E38" s="7"/>
      <c r="F38" s="7"/>
      <c r="G38" s="7">
        <v>19.6974501878361</v>
      </c>
      <c r="H38" s="7">
        <f t="shared" si="9"/>
        <v>3.0405666822708994</v>
      </c>
      <c r="I38" s="7">
        <v>3.5653988562082599</v>
      </c>
      <c r="J38" s="7">
        <f t="shared" si="10"/>
        <v>-0.52483217393736048</v>
      </c>
      <c r="K38" s="7">
        <f t="shared" si="11"/>
        <v>1.4387662012476321</v>
      </c>
    </row>
    <row r="39" spans="1:12" ht="15" x14ac:dyDescent="0.2">
      <c r="A39" s="4" t="s">
        <v>9</v>
      </c>
      <c r="B39" s="18" t="s">
        <v>23</v>
      </c>
      <c r="C39" s="12" t="s">
        <v>14</v>
      </c>
      <c r="D39" s="6">
        <v>22.977983476188601</v>
      </c>
      <c r="E39" s="7">
        <f>AVERAGE(D37:D39)</f>
        <v>22.767139298792131</v>
      </c>
      <c r="F39" s="7">
        <f>STDEV(D37:D39)</f>
        <v>0.19789666110020607</v>
      </c>
      <c r="G39" s="7">
        <v>19.6974501878361</v>
      </c>
      <c r="H39" s="7">
        <f t="shared" si="9"/>
        <v>3.2805332883525011</v>
      </c>
      <c r="I39" s="7">
        <v>3.5653988562082599</v>
      </c>
      <c r="J39" s="7">
        <f t="shared" si="10"/>
        <v>-0.28486556785575878</v>
      </c>
      <c r="K39" s="7">
        <f t="shared" si="11"/>
        <v>1.2182967359588939</v>
      </c>
    </row>
    <row r="41" spans="1:12" ht="15" x14ac:dyDescent="0.2">
      <c r="A41" s="14"/>
      <c r="B41" s="5"/>
      <c r="C41" s="12"/>
      <c r="E41" s="15"/>
      <c r="F41" s="7"/>
      <c r="G41" s="7"/>
      <c r="H41" s="7"/>
      <c r="I41" s="7"/>
      <c r="J41" s="7"/>
      <c r="K41" s="7"/>
    </row>
    <row r="42" spans="1:12" ht="15" x14ac:dyDescent="0.2">
      <c r="A42" s="4"/>
      <c r="B42" s="5"/>
      <c r="C42" s="12"/>
      <c r="D42" s="9"/>
      <c r="E42" s="9"/>
      <c r="F42" s="7"/>
      <c r="G42" s="7"/>
      <c r="H42" s="7"/>
      <c r="I42" s="7"/>
      <c r="J42" s="7"/>
      <c r="K42" s="7"/>
    </row>
    <row r="43" spans="1:12" ht="15" x14ac:dyDescent="0.2">
      <c r="A43" s="4"/>
      <c r="B43" s="5"/>
      <c r="C43" s="12"/>
      <c r="D43" s="9"/>
      <c r="E43" s="9"/>
      <c r="F43" s="7"/>
      <c r="G43" s="7"/>
      <c r="H43" s="7"/>
      <c r="I43" s="7"/>
      <c r="J43" s="7"/>
      <c r="K43" s="7"/>
    </row>
    <row r="44" spans="1:12" ht="15" x14ac:dyDescent="0.2">
      <c r="A44" s="4"/>
      <c r="B44" s="5"/>
      <c r="C44" s="12"/>
      <c r="D44" s="9"/>
      <c r="E44" s="7"/>
      <c r="F44" s="7"/>
      <c r="G44" s="7"/>
      <c r="H44" s="7"/>
      <c r="I44" s="7"/>
      <c r="J44" s="7"/>
      <c r="K44" s="7"/>
    </row>
    <row r="45" spans="1:12" ht="15" x14ac:dyDescent="0.2">
      <c r="A45" s="4"/>
      <c r="B45" s="5"/>
      <c r="C45" s="12"/>
      <c r="D45" s="9"/>
      <c r="E45" s="7"/>
      <c r="F45" s="7"/>
      <c r="G45" s="7"/>
      <c r="H45" s="7"/>
      <c r="I45" s="7"/>
      <c r="J45" s="7"/>
      <c r="K45" s="7"/>
    </row>
    <row r="46" spans="1:12" ht="15" x14ac:dyDescent="0.2">
      <c r="A46" s="4"/>
      <c r="B46" s="5"/>
      <c r="C46" s="12"/>
      <c r="D46" s="9"/>
      <c r="E46" s="7"/>
      <c r="F46" s="7"/>
      <c r="G46" s="7"/>
      <c r="H46" s="7"/>
      <c r="I46" s="7"/>
      <c r="J46" s="7"/>
      <c r="K46" s="7"/>
    </row>
    <row r="47" spans="1:12" ht="15" x14ac:dyDescent="0.2">
      <c r="A47" s="4"/>
      <c r="B47" s="5"/>
      <c r="C47" s="12"/>
      <c r="D47" s="9"/>
      <c r="E47" s="7"/>
      <c r="F47" s="7"/>
      <c r="G47" s="7"/>
      <c r="H47" s="7"/>
      <c r="I47" s="7"/>
      <c r="J47" s="7"/>
      <c r="K47" s="7"/>
    </row>
    <row r="48" spans="1:12" ht="15" x14ac:dyDescent="0.2">
      <c r="A48" s="4"/>
      <c r="B48" s="5"/>
      <c r="C48" s="12"/>
      <c r="D48" s="9"/>
      <c r="E48" s="7"/>
      <c r="F48" s="7"/>
      <c r="G48" s="7"/>
      <c r="H48" s="7"/>
      <c r="I48" s="7"/>
      <c r="J48" s="7"/>
      <c r="K48" s="7"/>
    </row>
    <row r="49" spans="1:22" ht="15" x14ac:dyDescent="0.2">
      <c r="A49" s="4"/>
      <c r="B49" s="5"/>
      <c r="C49" s="12"/>
      <c r="D49" s="9"/>
      <c r="E49" s="7"/>
      <c r="F49" s="7"/>
      <c r="G49" s="7"/>
      <c r="H49" s="7"/>
      <c r="I49" s="7"/>
      <c r="J49" s="7"/>
      <c r="K49" s="7"/>
    </row>
    <row r="50" spans="1:22" ht="15" x14ac:dyDescent="0.2">
      <c r="A50" s="4"/>
      <c r="B50" s="5"/>
      <c r="C50" s="12"/>
      <c r="D50" s="9"/>
      <c r="E50" s="7"/>
      <c r="F50" s="7"/>
      <c r="G50" s="7"/>
      <c r="H50" s="7"/>
      <c r="I50" s="7"/>
      <c r="J50" s="7"/>
      <c r="K50" s="7"/>
    </row>
    <row r="51" spans="1:22" ht="15" x14ac:dyDescent="0.2">
      <c r="A51" s="4"/>
      <c r="B51" s="5"/>
      <c r="C51" s="12"/>
      <c r="D51" s="9"/>
      <c r="E51" s="7"/>
      <c r="F51" s="7"/>
      <c r="G51" s="7"/>
      <c r="H51" s="7"/>
      <c r="I51" s="7"/>
      <c r="J51" s="7"/>
      <c r="K51" s="7"/>
      <c r="M51"/>
    </row>
    <row r="52" spans="1:22" ht="15" x14ac:dyDescent="0.2">
      <c r="A52" s="4"/>
      <c r="B52" s="5"/>
      <c r="C52" s="12"/>
      <c r="D52" s="9"/>
      <c r="E52" s="7"/>
      <c r="F52" s="7"/>
      <c r="G52" s="7"/>
      <c r="H52" s="7"/>
      <c r="I52" s="7"/>
      <c r="J52" s="7"/>
      <c r="K52" s="7"/>
      <c r="M52"/>
    </row>
    <row r="53" spans="1:22" ht="15" x14ac:dyDescent="0.2">
      <c r="A53" s="4"/>
      <c r="B53" s="5"/>
      <c r="C53" s="12"/>
      <c r="D53" s="9"/>
      <c r="E53" s="7"/>
      <c r="F53" s="7"/>
      <c r="G53" s="7"/>
      <c r="H53" s="7"/>
      <c r="I53" s="7"/>
      <c r="J53" s="7"/>
      <c r="K53" s="7"/>
    </row>
    <row r="54" spans="1:22" customForma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customForma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customForma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customForma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customForma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customFormat="1" ht="15" x14ac:dyDescent="0.2">
      <c r="A59" s="17" t="s">
        <v>15</v>
      </c>
      <c r="B59" s="5"/>
      <c r="C59" s="12"/>
      <c r="D59" s="8"/>
      <c r="E59" s="7"/>
      <c r="F59" s="7"/>
      <c r="G59" s="7"/>
      <c r="H59" s="7"/>
      <c r="I59" s="7"/>
      <c r="J59" s="7"/>
      <c r="K59" s="7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customFormat="1" ht="15" x14ac:dyDescent="0.2">
      <c r="A60" s="4" t="s">
        <v>9</v>
      </c>
      <c r="B60" s="5" t="s">
        <v>16</v>
      </c>
      <c r="C60" s="12" t="s">
        <v>15</v>
      </c>
      <c r="D60" s="13">
        <v>23.904057714876899</v>
      </c>
      <c r="E60" s="7"/>
      <c r="F60" s="7"/>
      <c r="G60" s="7">
        <v>24.865060067309098</v>
      </c>
      <c r="H60" s="7">
        <f t="shared" ref="H60:H71" si="12">D60-G60</f>
        <v>-0.96100235243219956</v>
      </c>
      <c r="I60" s="7">
        <f>AVERAGE(H60:H62)</f>
        <v>-1.0986009667309997</v>
      </c>
      <c r="J60" s="7">
        <f t="shared" ref="J60:J71" si="13">H60-I60</f>
        <v>0.13759861429880016</v>
      </c>
      <c r="K60" s="7">
        <f t="shared" ref="K60:K71" si="14">POWER(2,-J60)</f>
        <v>0.90903099129662512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" x14ac:dyDescent="0.2">
      <c r="A61" s="4" t="s">
        <v>9</v>
      </c>
      <c r="B61" s="5" t="s">
        <v>16</v>
      </c>
      <c r="C61" s="12" t="s">
        <v>15</v>
      </c>
      <c r="D61" s="10">
        <v>23.386134170069798</v>
      </c>
      <c r="E61" s="7"/>
      <c r="F61" s="7"/>
      <c r="G61" s="7">
        <v>24.865060067309098</v>
      </c>
      <c r="H61" s="7">
        <f t="shared" si="12"/>
        <v>-1.4789258972393</v>
      </c>
      <c r="I61" s="7">
        <v>-1.09860096673097</v>
      </c>
      <c r="J61" s="7">
        <f t="shared" si="13"/>
        <v>-0.38032493050833005</v>
      </c>
      <c r="K61" s="7">
        <f t="shared" si="14"/>
        <v>1.301634982734831</v>
      </c>
    </row>
    <row r="62" spans="1:22" ht="15" x14ac:dyDescent="0.2">
      <c r="A62" s="4" t="s">
        <v>9</v>
      </c>
      <c r="B62" s="5" t="s">
        <v>16</v>
      </c>
      <c r="C62" s="12" t="s">
        <v>15</v>
      </c>
      <c r="D62" s="13">
        <v>24.009185416787599</v>
      </c>
      <c r="E62" s="7">
        <f>AVERAGE(D60:D62)</f>
        <v>23.7664591005781</v>
      </c>
      <c r="F62" s="7">
        <f>STDEV(D60:D62)</f>
        <v>0.33353897523657378</v>
      </c>
      <c r="G62" s="7">
        <v>24.865060067309098</v>
      </c>
      <c r="H62" s="7">
        <f t="shared" si="12"/>
        <v>-0.8558746505214998</v>
      </c>
      <c r="I62" s="7">
        <v>-1.09860096673097</v>
      </c>
      <c r="J62" s="7">
        <f t="shared" si="13"/>
        <v>0.24272631620947016</v>
      </c>
      <c r="K62" s="7">
        <f t="shared" si="14"/>
        <v>0.84514669619480398</v>
      </c>
      <c r="M62"/>
      <c r="N62"/>
      <c r="O62"/>
      <c r="P62"/>
      <c r="Q62"/>
      <c r="R62"/>
      <c r="S62"/>
      <c r="T62"/>
      <c r="U62"/>
      <c r="V62"/>
    </row>
    <row r="63" spans="1:22" ht="15" x14ac:dyDescent="0.2">
      <c r="A63" s="4" t="s">
        <v>9</v>
      </c>
      <c r="B63" s="5" t="s">
        <v>17</v>
      </c>
      <c r="C63" s="12" t="s">
        <v>15</v>
      </c>
      <c r="D63" s="13">
        <v>24.882482785243099</v>
      </c>
      <c r="E63" s="7"/>
      <c r="F63" s="7"/>
      <c r="G63" s="7">
        <v>24.632300223273901</v>
      </c>
      <c r="H63" s="7">
        <f t="shared" si="12"/>
        <v>0.25018256196919708</v>
      </c>
      <c r="I63" s="7">
        <v>-1.09860096673097</v>
      </c>
      <c r="J63" s="7">
        <f t="shared" si="13"/>
        <v>1.348783528700167</v>
      </c>
      <c r="K63" s="7">
        <f t="shared" si="14"/>
        <v>0.3926229666078942</v>
      </c>
      <c r="L63" s="1">
        <f>TTEST(K63:K65,K60:K62,2,1)</f>
        <v>4.5682739507525272E-2</v>
      </c>
      <c r="M63"/>
      <c r="N63"/>
      <c r="O63"/>
      <c r="P63"/>
      <c r="Q63"/>
      <c r="R63"/>
      <c r="S63"/>
      <c r="T63"/>
      <c r="U63"/>
      <c r="V63"/>
    </row>
    <row r="64" spans="1:22" ht="15" x14ac:dyDescent="0.2">
      <c r="A64" s="4" t="s">
        <v>9</v>
      </c>
      <c r="B64" s="5" t="s">
        <v>17</v>
      </c>
      <c r="C64" s="12" t="s">
        <v>15</v>
      </c>
      <c r="D64" s="13">
        <v>24.7053975920509</v>
      </c>
      <c r="E64" s="7"/>
      <c r="F64" s="7"/>
      <c r="G64" s="7">
        <v>24.632300223273901</v>
      </c>
      <c r="H64" s="7">
        <f t="shared" si="12"/>
        <v>7.3097368776998906E-2</v>
      </c>
      <c r="I64" s="7">
        <v>-1.09860096673097</v>
      </c>
      <c r="J64" s="7">
        <f t="shared" si="13"/>
        <v>1.1716983355079689</v>
      </c>
      <c r="K64" s="7">
        <f t="shared" si="14"/>
        <v>0.44389847716727032</v>
      </c>
      <c r="M64"/>
      <c r="N64"/>
      <c r="O64"/>
      <c r="P64"/>
      <c r="Q64"/>
      <c r="R64"/>
      <c r="S64"/>
      <c r="T64"/>
      <c r="U64"/>
      <c r="V64"/>
    </row>
    <row r="65" spans="1:22" ht="15" x14ac:dyDescent="0.2">
      <c r="A65" s="4" t="s">
        <v>9</v>
      </c>
      <c r="B65" s="5" t="s">
        <v>17</v>
      </c>
      <c r="C65" s="12" t="s">
        <v>15</v>
      </c>
      <c r="D65" s="10">
        <v>24.772118468062999</v>
      </c>
      <c r="E65" s="7">
        <f>AVERAGE(D63:D65)</f>
        <v>24.786666281785667</v>
      </c>
      <c r="F65" s="7">
        <f>STDEV(D63:D65)</f>
        <v>8.9434448480781734E-2</v>
      </c>
      <c r="G65" s="7">
        <v>24.632300223273901</v>
      </c>
      <c r="H65" s="7">
        <f t="shared" si="12"/>
        <v>0.13981824478909743</v>
      </c>
      <c r="I65" s="7">
        <v>-1.09860096673097</v>
      </c>
      <c r="J65" s="7">
        <f t="shared" si="13"/>
        <v>1.2384192115200674</v>
      </c>
      <c r="K65" s="7">
        <f t="shared" si="14"/>
        <v>0.4238368079212339</v>
      </c>
      <c r="M65"/>
      <c r="N65"/>
      <c r="O65"/>
      <c r="P65"/>
      <c r="Q65"/>
      <c r="R65"/>
      <c r="S65"/>
      <c r="T65"/>
      <c r="U65"/>
      <c r="V65"/>
    </row>
    <row r="66" spans="1:22" ht="25.5" x14ac:dyDescent="0.2">
      <c r="A66" s="4" t="s">
        <v>9</v>
      </c>
      <c r="B66" s="5" t="s">
        <v>18</v>
      </c>
      <c r="C66" s="12" t="s">
        <v>15</v>
      </c>
      <c r="D66" s="10">
        <v>25.948610591280001</v>
      </c>
      <c r="E66" s="7"/>
      <c r="F66" s="7"/>
      <c r="G66" s="7">
        <v>24.3418262079255</v>
      </c>
      <c r="H66" s="7">
        <f t="shared" si="12"/>
        <v>1.6067843833545012</v>
      </c>
      <c r="I66" s="7">
        <v>-1.09860096673097</v>
      </c>
      <c r="J66" s="7">
        <f t="shared" si="13"/>
        <v>2.7053853500854714</v>
      </c>
      <c r="K66" s="7">
        <f t="shared" si="14"/>
        <v>0.15331966434146921</v>
      </c>
      <c r="M66"/>
      <c r="N66"/>
      <c r="O66"/>
      <c r="P66"/>
      <c r="Q66"/>
      <c r="R66"/>
      <c r="S66"/>
      <c r="T66"/>
      <c r="U66"/>
      <c r="V66"/>
    </row>
    <row r="67" spans="1:22" ht="25.5" x14ac:dyDescent="0.2">
      <c r="A67" s="4" t="s">
        <v>9</v>
      </c>
      <c r="B67" s="5" t="s">
        <v>18</v>
      </c>
      <c r="C67" s="12" t="s">
        <v>15</v>
      </c>
      <c r="D67" s="10">
        <v>25.427018612017399</v>
      </c>
      <c r="E67" s="7"/>
      <c r="F67" s="7"/>
      <c r="G67" s="7">
        <v>24.3418262079255</v>
      </c>
      <c r="H67" s="7">
        <f t="shared" si="12"/>
        <v>1.0851924040918988</v>
      </c>
      <c r="I67" s="7">
        <v>-1.09860096673097</v>
      </c>
      <c r="J67" s="7">
        <f t="shared" si="13"/>
        <v>2.183793370822869</v>
      </c>
      <c r="K67" s="7">
        <f t="shared" si="14"/>
        <v>0.22009627429722434</v>
      </c>
      <c r="M67"/>
      <c r="N67"/>
      <c r="O67"/>
      <c r="P67"/>
      <c r="Q67"/>
      <c r="R67"/>
      <c r="S67"/>
      <c r="T67"/>
      <c r="U67"/>
      <c r="V67"/>
    </row>
    <row r="68" spans="1:22" ht="25.5" x14ac:dyDescent="0.2">
      <c r="A68" s="4" t="s">
        <v>9</v>
      </c>
      <c r="B68" s="5" t="s">
        <v>18</v>
      </c>
      <c r="C68" s="12" t="s">
        <v>15</v>
      </c>
      <c r="D68" s="10">
        <v>25.349052123145398</v>
      </c>
      <c r="E68" s="7">
        <f>AVERAGE(D66:D68)</f>
        <v>25.574893775480934</v>
      </c>
      <c r="F68" s="7">
        <f>STDEV(D66:D68)</f>
        <v>0.32598755674872493</v>
      </c>
      <c r="G68" s="7">
        <v>24.3418262079255</v>
      </c>
      <c r="H68" s="7">
        <f t="shared" si="12"/>
        <v>1.0072259152198981</v>
      </c>
      <c r="I68" s="7">
        <v>-1.09860096673097</v>
      </c>
      <c r="J68" s="7">
        <f t="shared" si="13"/>
        <v>2.1058268819508683</v>
      </c>
      <c r="K68" s="7">
        <f t="shared" si="14"/>
        <v>0.23231804419306831</v>
      </c>
      <c r="M68"/>
      <c r="N68"/>
      <c r="O68"/>
      <c r="P68"/>
      <c r="Q68"/>
      <c r="R68"/>
      <c r="S68"/>
      <c r="T68"/>
      <c r="U68"/>
      <c r="V68"/>
    </row>
    <row r="69" spans="1:22" ht="15" x14ac:dyDescent="0.2">
      <c r="A69" s="4" t="s">
        <v>9</v>
      </c>
      <c r="B69" s="5" t="s">
        <v>17</v>
      </c>
      <c r="C69" s="12" t="s">
        <v>15</v>
      </c>
      <c r="D69" s="10">
        <v>25.018651356075701</v>
      </c>
      <c r="E69" s="7"/>
      <c r="F69" s="7"/>
      <c r="G69" s="7">
        <v>24.392423384732201</v>
      </c>
      <c r="H69" s="7">
        <f t="shared" si="12"/>
        <v>0.62622797134349995</v>
      </c>
      <c r="I69" s="7">
        <v>-1.09860096673097</v>
      </c>
      <c r="J69" s="7">
        <f t="shared" si="13"/>
        <v>1.7248289380744699</v>
      </c>
      <c r="K69" s="7">
        <f t="shared" si="14"/>
        <v>0.30253439201126747</v>
      </c>
      <c r="L69" s="1">
        <f>TTEST(K69:K71,K66:K68,2,1)</f>
        <v>2.7448005495623398E-2</v>
      </c>
    </row>
    <row r="70" spans="1:22" ht="15" x14ac:dyDescent="0.2">
      <c r="A70" s="4" t="s">
        <v>9</v>
      </c>
      <c r="B70" s="5" t="s">
        <v>17</v>
      </c>
      <c r="C70" s="12" t="s">
        <v>15</v>
      </c>
      <c r="D70" s="10">
        <v>24.5384433079596</v>
      </c>
      <c r="E70" s="7"/>
      <c r="F70" s="7"/>
      <c r="G70" s="7">
        <v>24.392423384732201</v>
      </c>
      <c r="H70" s="7">
        <f t="shared" si="12"/>
        <v>0.14601992322739932</v>
      </c>
      <c r="I70" s="7">
        <v>-1.09860096673097</v>
      </c>
      <c r="J70" s="7">
        <f t="shared" si="13"/>
        <v>1.2446208899583693</v>
      </c>
      <c r="K70" s="7">
        <f t="shared" si="14"/>
        <v>0.42201878119262698</v>
      </c>
    </row>
    <row r="71" spans="1:22" ht="15" x14ac:dyDescent="0.2">
      <c r="A71" s="4" t="s">
        <v>9</v>
      </c>
      <c r="B71" s="5" t="s">
        <v>17</v>
      </c>
      <c r="C71" s="12" t="s">
        <v>15</v>
      </c>
      <c r="D71" s="10">
        <v>24.286375152901499</v>
      </c>
      <c r="E71" s="7">
        <f>AVERAGE(D69:D71)</f>
        <v>24.614489938978934</v>
      </c>
      <c r="F71" s="7">
        <f>STDEV(D69:D71)</f>
        <v>0.37201401452209987</v>
      </c>
      <c r="G71" s="7">
        <v>24.392423384732201</v>
      </c>
      <c r="H71" s="7">
        <f t="shared" si="12"/>
        <v>-0.10604823183070167</v>
      </c>
      <c r="I71" s="7">
        <v>-1.09860096673097</v>
      </c>
      <c r="J71" s="7">
        <f t="shared" si="13"/>
        <v>0.9925527349002683</v>
      </c>
      <c r="K71" s="7">
        <f t="shared" si="14"/>
        <v>0.50258769857298613</v>
      </c>
    </row>
    <row r="72" spans="1:22" x14ac:dyDescent="0.15">
      <c r="D72" s="10"/>
    </row>
    <row r="73" spans="1:22" x14ac:dyDescent="0.15">
      <c r="D73" s="10"/>
    </row>
    <row r="74" spans="1:22" x14ac:dyDescent="0.15">
      <c r="D74" s="10"/>
    </row>
    <row r="76" spans="1:22" ht="15" x14ac:dyDescent="0.2">
      <c r="A76" s="17" t="s">
        <v>19</v>
      </c>
      <c r="B76" s="5"/>
      <c r="C76" s="12"/>
      <c r="E76" s="7"/>
      <c r="F76" s="7"/>
      <c r="G76" s="7"/>
      <c r="H76" s="7"/>
      <c r="I76" s="7"/>
      <c r="J76" s="7"/>
      <c r="K76" s="7"/>
    </row>
    <row r="77" spans="1:22" ht="15" x14ac:dyDescent="0.2">
      <c r="A77" s="4" t="s">
        <v>9</v>
      </c>
      <c r="B77" s="5" t="s">
        <v>16</v>
      </c>
      <c r="C77" s="12" t="s">
        <v>19</v>
      </c>
      <c r="D77" s="9">
        <v>21.722125529288402</v>
      </c>
      <c r="E77" s="7"/>
      <c r="F77" s="7"/>
      <c r="G77" s="7">
        <v>24.865060067309098</v>
      </c>
      <c r="H77" s="7">
        <f t="shared" ref="H77:H88" si="15">D77-G77</f>
        <v>-3.1429345380206968</v>
      </c>
      <c r="I77" s="7">
        <f>AVERAGE(H77:H79)</f>
        <v>-3.3427938573416647</v>
      </c>
      <c r="J77" s="7">
        <f t="shared" ref="J77:J88" si="16">H77-I77</f>
        <v>0.1998593193209679</v>
      </c>
      <c r="K77" s="7">
        <f t="shared" ref="K77:K88" si="17">POWER(2,-J77)</f>
        <v>0.8706354569238518</v>
      </c>
    </row>
    <row r="78" spans="1:22" ht="15" x14ac:dyDescent="0.2">
      <c r="A78" s="4" t="s">
        <v>9</v>
      </c>
      <c r="B78" s="5" t="s">
        <v>16</v>
      </c>
      <c r="C78" s="12" t="s">
        <v>19</v>
      </c>
      <c r="D78" s="9">
        <v>21.282599674191498</v>
      </c>
      <c r="E78" s="7"/>
      <c r="F78" s="7"/>
      <c r="G78" s="7">
        <v>24.865060067309098</v>
      </c>
      <c r="H78" s="7">
        <f t="shared" si="15"/>
        <v>-3.5824603931176</v>
      </c>
      <c r="I78" s="7">
        <v>-3.34279385734163</v>
      </c>
      <c r="J78" s="7">
        <f t="shared" si="16"/>
        <v>-0.23966653577596997</v>
      </c>
      <c r="K78" s="7">
        <f t="shared" si="17"/>
        <v>1.1807197185828595</v>
      </c>
    </row>
    <row r="79" spans="1:22" ht="15" x14ac:dyDescent="0.2">
      <c r="A79" s="4" t="s">
        <v>9</v>
      </c>
      <c r="B79" s="5" t="s">
        <v>16</v>
      </c>
      <c r="C79" s="12" t="s">
        <v>19</v>
      </c>
      <c r="D79" s="9">
        <v>21.562073426422401</v>
      </c>
      <c r="E79" s="7">
        <f>AVERAGE(D77:D79)</f>
        <v>21.522266209967437</v>
      </c>
      <c r="F79" s="7">
        <f>STDEV(D77:D79)</f>
        <v>0.22245045557625964</v>
      </c>
      <c r="G79" s="7">
        <v>24.865060067309098</v>
      </c>
      <c r="H79" s="7">
        <f t="shared" si="15"/>
        <v>-3.3029866408866972</v>
      </c>
      <c r="I79" s="7">
        <v>-3.34279385734163</v>
      </c>
      <c r="J79" s="7">
        <f t="shared" si="16"/>
        <v>3.9807216454932792E-2</v>
      </c>
      <c r="K79" s="7">
        <f t="shared" si="17"/>
        <v>0.97278492941991124</v>
      </c>
    </row>
    <row r="80" spans="1:22" ht="15" x14ac:dyDescent="0.2">
      <c r="A80" s="4" t="s">
        <v>9</v>
      </c>
      <c r="B80" s="5" t="s">
        <v>17</v>
      </c>
      <c r="C80" s="12" t="s">
        <v>19</v>
      </c>
      <c r="D80" s="9">
        <v>23.039557015777099</v>
      </c>
      <c r="E80" s="7"/>
      <c r="F80" s="7"/>
      <c r="G80" s="7">
        <v>24.632300223273901</v>
      </c>
      <c r="H80" s="7">
        <f t="shared" si="15"/>
        <v>-1.5927432074968024</v>
      </c>
      <c r="I80" s="7">
        <v>-3.34279385734163</v>
      </c>
      <c r="J80" s="7">
        <f t="shared" si="16"/>
        <v>1.7500506498448276</v>
      </c>
      <c r="K80" s="7">
        <f t="shared" si="17"/>
        <v>0.29729134132336171</v>
      </c>
      <c r="L80" s="1">
        <f>TTEST(K80:K82,K77:K79,2,1)</f>
        <v>4.8153034495299049E-2</v>
      </c>
    </row>
    <row r="81" spans="1:12" ht="15" x14ac:dyDescent="0.2">
      <c r="A81" s="4" t="s">
        <v>9</v>
      </c>
      <c r="B81" s="5" t="s">
        <v>17</v>
      </c>
      <c r="C81" s="12" t="s">
        <v>19</v>
      </c>
      <c r="D81" s="9">
        <v>23.6080376112374</v>
      </c>
      <c r="E81" s="7"/>
      <c r="F81" s="7"/>
      <c r="G81" s="7">
        <v>24.632300223273901</v>
      </c>
      <c r="H81" s="7">
        <f t="shared" si="15"/>
        <v>-1.0242626120365017</v>
      </c>
      <c r="I81" s="7">
        <v>-3.34279385734163</v>
      </c>
      <c r="J81" s="7">
        <f t="shared" si="16"/>
        <v>2.3185312453051283</v>
      </c>
      <c r="K81" s="7">
        <f t="shared" si="17"/>
        <v>0.20047145815238768</v>
      </c>
    </row>
    <row r="82" spans="1:12" ht="15" x14ac:dyDescent="0.2">
      <c r="A82" s="4" t="s">
        <v>9</v>
      </c>
      <c r="B82" s="5" t="s">
        <v>17</v>
      </c>
      <c r="C82" s="12" t="s">
        <v>19</v>
      </c>
      <c r="D82" s="8">
        <v>22.302386932309801</v>
      </c>
      <c r="E82" s="7">
        <f>AVERAGE(D80:D82)</f>
        <v>22.983327186441432</v>
      </c>
      <c r="F82" s="7">
        <f>STDEV(D80:D82)</f>
        <v>0.65463903727654627</v>
      </c>
      <c r="G82" s="7">
        <v>24.632300223273901</v>
      </c>
      <c r="H82" s="7">
        <f t="shared" si="15"/>
        <v>-2.3299132909641003</v>
      </c>
      <c r="I82" s="7">
        <v>-3.34279385734163</v>
      </c>
      <c r="J82" s="7">
        <f t="shared" si="16"/>
        <v>1.0128805663775298</v>
      </c>
      <c r="K82" s="7">
        <f t="shared" si="17"/>
        <v>0.49555580456024345</v>
      </c>
    </row>
    <row r="83" spans="1:12" ht="25.5" x14ac:dyDescent="0.2">
      <c r="A83" s="4" t="s">
        <v>9</v>
      </c>
      <c r="B83" s="5" t="s">
        <v>18</v>
      </c>
      <c r="C83" s="12" t="s">
        <v>19</v>
      </c>
      <c r="D83" s="9">
        <v>23.725147104954399</v>
      </c>
      <c r="E83" s="7"/>
      <c r="F83" s="7"/>
      <c r="G83" s="7">
        <v>24.3418262079255</v>
      </c>
      <c r="H83" s="7">
        <f t="shared" si="15"/>
        <v>-0.6166791029711014</v>
      </c>
      <c r="I83" s="7">
        <v>-3.34279385734163</v>
      </c>
      <c r="J83" s="7">
        <f t="shared" si="16"/>
        <v>2.7261147543705286</v>
      </c>
      <c r="K83" s="7">
        <f t="shared" si="17"/>
        <v>0.15113243767481901</v>
      </c>
    </row>
    <row r="84" spans="1:12" ht="25.5" x14ac:dyDescent="0.2">
      <c r="A84" s="4" t="s">
        <v>9</v>
      </c>
      <c r="B84" s="5" t="s">
        <v>18</v>
      </c>
      <c r="C84" s="12" t="s">
        <v>19</v>
      </c>
      <c r="D84" s="9">
        <v>23.681138315077501</v>
      </c>
      <c r="E84" s="7"/>
      <c r="F84" s="7"/>
      <c r="G84" s="7">
        <v>24.3418262079255</v>
      </c>
      <c r="H84" s="7">
        <f t="shared" si="15"/>
        <v>-0.66068789284799934</v>
      </c>
      <c r="I84" s="7">
        <v>-3.34279385734163</v>
      </c>
      <c r="J84" s="7">
        <f t="shared" si="16"/>
        <v>2.6821059644936307</v>
      </c>
      <c r="K84" s="7">
        <f t="shared" si="17"/>
        <v>0.15581370450486462</v>
      </c>
    </row>
    <row r="85" spans="1:12" ht="25.5" x14ac:dyDescent="0.2">
      <c r="A85" s="4" t="s">
        <v>9</v>
      </c>
      <c r="B85" s="5" t="s">
        <v>18</v>
      </c>
      <c r="C85" s="12" t="s">
        <v>19</v>
      </c>
      <c r="D85" s="9">
        <v>23.828113829877498</v>
      </c>
      <c r="E85" s="7">
        <f>AVERAGE(D83:D85)</f>
        <v>23.7447997499698</v>
      </c>
      <c r="F85" s="7">
        <f>STDEV(D83:D85)</f>
        <v>7.5432886261610654E-2</v>
      </c>
      <c r="G85" s="7">
        <v>24.3418262079255</v>
      </c>
      <c r="H85" s="7">
        <f t="shared" si="15"/>
        <v>-0.51371237804800174</v>
      </c>
      <c r="I85" s="7">
        <v>-3.34279385734163</v>
      </c>
      <c r="J85" s="7">
        <f t="shared" si="16"/>
        <v>2.8290814792936283</v>
      </c>
      <c r="K85" s="7">
        <f t="shared" si="17"/>
        <v>0.14072187547322768</v>
      </c>
    </row>
    <row r="86" spans="1:12" ht="15" x14ac:dyDescent="0.2">
      <c r="A86" s="4" t="s">
        <v>9</v>
      </c>
      <c r="B86" s="5" t="s">
        <v>17</v>
      </c>
      <c r="C86" s="12" t="s">
        <v>19</v>
      </c>
      <c r="D86" s="9">
        <v>22.709691455287501</v>
      </c>
      <c r="E86" s="7"/>
      <c r="F86" s="7"/>
      <c r="G86" s="7">
        <v>24.392423384732201</v>
      </c>
      <c r="H86" s="7">
        <f t="shared" si="15"/>
        <v>-1.6827319294446994</v>
      </c>
      <c r="I86" s="7">
        <v>-3.34279385734163</v>
      </c>
      <c r="J86" s="7">
        <f t="shared" si="16"/>
        <v>1.6600619278969306</v>
      </c>
      <c r="K86" s="7">
        <f t="shared" si="17"/>
        <v>0.3164255655870814</v>
      </c>
      <c r="L86" s="1">
        <f>TTEST(K86:K88,K83:K85,2,1)</f>
        <v>1.9069200830331756E-2</v>
      </c>
    </row>
    <row r="87" spans="1:12" ht="15" x14ac:dyDescent="0.2">
      <c r="A87" s="4" t="s">
        <v>9</v>
      </c>
      <c r="B87" s="5" t="s">
        <v>17</v>
      </c>
      <c r="C87" s="12" t="s">
        <v>19</v>
      </c>
      <c r="D87" s="9">
        <v>22.645130380446599</v>
      </c>
      <c r="E87" s="7"/>
      <c r="F87" s="7"/>
      <c r="G87" s="7">
        <v>24.392423384732201</v>
      </c>
      <c r="H87" s="7">
        <f t="shared" si="15"/>
        <v>-1.7472930042856021</v>
      </c>
      <c r="I87" s="7">
        <v>-3.34279385734163</v>
      </c>
      <c r="J87" s="7">
        <f t="shared" si="16"/>
        <v>1.595500853056028</v>
      </c>
      <c r="K87" s="7">
        <f t="shared" si="17"/>
        <v>0.3309073282513792</v>
      </c>
    </row>
    <row r="88" spans="1:12" ht="15" x14ac:dyDescent="0.2">
      <c r="A88" s="4" t="s">
        <v>9</v>
      </c>
      <c r="B88" s="5" t="s">
        <v>17</v>
      </c>
      <c r="C88" s="12" t="s">
        <v>19</v>
      </c>
      <c r="D88" s="9">
        <v>23.057283251135001</v>
      </c>
      <c r="E88" s="7">
        <f>AVERAGE(D86:D88)</f>
        <v>22.804035028956367</v>
      </c>
      <c r="F88" s="7">
        <f>STDEV(D86:D88)</f>
        <v>0.22168227178471486</v>
      </c>
      <c r="G88" s="7">
        <v>24.392423384732201</v>
      </c>
      <c r="H88" s="7">
        <f t="shared" si="15"/>
        <v>-1.3351401335972</v>
      </c>
      <c r="I88" s="7">
        <v>-3.34279385734163</v>
      </c>
      <c r="J88" s="7">
        <f t="shared" si="16"/>
        <v>2.0076537237444301</v>
      </c>
      <c r="K88" s="7">
        <f t="shared" si="17"/>
        <v>0.24867722261474459</v>
      </c>
    </row>
    <row r="95" spans="1:12" ht="15" x14ac:dyDescent="0.2">
      <c r="A95" s="17" t="s">
        <v>20</v>
      </c>
      <c r="B95" s="5"/>
      <c r="C95" s="12"/>
      <c r="D95"/>
      <c r="E95" s="7"/>
      <c r="F95" s="7"/>
      <c r="G95" s="7"/>
      <c r="H95" s="7"/>
      <c r="I95" s="7"/>
      <c r="J95" s="7"/>
      <c r="K95" s="7"/>
    </row>
    <row r="96" spans="1:12" ht="15" x14ac:dyDescent="0.2">
      <c r="A96" s="4" t="s">
        <v>9</v>
      </c>
      <c r="B96" s="5" t="s">
        <v>16</v>
      </c>
      <c r="C96" s="12" t="s">
        <v>20</v>
      </c>
      <c r="D96" s="9">
        <v>20.986308644114501</v>
      </c>
      <c r="E96" s="7"/>
      <c r="F96" s="7"/>
      <c r="G96" s="7">
        <v>24.865060067309098</v>
      </c>
      <c r="H96" s="7">
        <f t="shared" ref="H96:H107" si="18">D96-G96</f>
        <v>-3.878751423194597</v>
      </c>
      <c r="I96" s="7">
        <f>AVERAGE(H96:H98)</f>
        <v>-4.0908709179437315</v>
      </c>
      <c r="J96" s="7">
        <f t="shared" ref="J96:J107" si="19">H96-I96</f>
        <v>0.2121194947491345</v>
      </c>
      <c r="K96" s="7">
        <f t="shared" ref="K96:K107" si="20">POWER(2,-J96)</f>
        <v>0.86326805332296508</v>
      </c>
    </row>
    <row r="97" spans="1:12" ht="15" x14ac:dyDescent="0.2">
      <c r="A97" s="4" t="s">
        <v>9</v>
      </c>
      <c r="B97" s="5" t="s">
        <v>16</v>
      </c>
      <c r="C97" s="12" t="s">
        <v>20</v>
      </c>
      <c r="D97" s="9">
        <v>20.5680637576124</v>
      </c>
      <c r="E97" s="7"/>
      <c r="F97" s="7"/>
      <c r="G97" s="7">
        <v>24.865060067309098</v>
      </c>
      <c r="H97" s="7">
        <f t="shared" si="18"/>
        <v>-4.2969963096966985</v>
      </c>
      <c r="I97" s="7">
        <v>-4.0908709179437199</v>
      </c>
      <c r="J97" s="7">
        <f t="shared" si="19"/>
        <v>-0.20612539175297862</v>
      </c>
      <c r="K97" s="7">
        <f t="shared" si="20"/>
        <v>1.153585864549187</v>
      </c>
    </row>
    <row r="98" spans="1:12" ht="15" x14ac:dyDescent="0.2">
      <c r="A98" s="4" t="s">
        <v>9</v>
      </c>
      <c r="B98" s="5" t="s">
        <v>16</v>
      </c>
      <c r="C98" s="12" t="s">
        <v>20</v>
      </c>
      <c r="D98" s="9">
        <v>20.7681950463692</v>
      </c>
      <c r="E98" s="7">
        <f>AVERAGE(D96:D98)</f>
        <v>20.774189149365366</v>
      </c>
      <c r="F98" s="7">
        <f>STDEV(D96:D98)</f>
        <v>0.20918686197831701</v>
      </c>
      <c r="G98" s="7">
        <v>24.865060067309098</v>
      </c>
      <c r="H98" s="7">
        <f t="shared" si="18"/>
        <v>-4.096865020939898</v>
      </c>
      <c r="I98" s="7">
        <v>-4.0908709179437199</v>
      </c>
      <c r="J98" s="7">
        <f t="shared" si="19"/>
        <v>-5.9941029961780856E-3</v>
      </c>
      <c r="K98" s="7">
        <f t="shared" si="20"/>
        <v>1.004163438720991</v>
      </c>
    </row>
    <row r="99" spans="1:12" ht="15" x14ac:dyDescent="0.2">
      <c r="A99" s="4" t="s">
        <v>9</v>
      </c>
      <c r="B99" s="5" t="s">
        <v>17</v>
      </c>
      <c r="C99" s="12" t="s">
        <v>20</v>
      </c>
      <c r="D99" s="9">
        <v>23.0494223786961</v>
      </c>
      <c r="E99" s="7"/>
      <c r="F99" s="7"/>
      <c r="G99" s="7">
        <v>24.632300223273901</v>
      </c>
      <c r="H99" s="7">
        <f t="shared" si="18"/>
        <v>-1.5828778445778013</v>
      </c>
      <c r="I99" s="7">
        <v>-4.0908709179437199</v>
      </c>
      <c r="J99" s="7">
        <f t="shared" si="19"/>
        <v>2.5079930733659186</v>
      </c>
      <c r="K99" s="7">
        <f t="shared" si="20"/>
        <v>0.17579999403398133</v>
      </c>
      <c r="L99" s="1">
        <f>TTEST(K99:K101,K96:K98,2,1)</f>
        <v>1.0648187203298069E-2</v>
      </c>
    </row>
    <row r="100" spans="1:12" ht="15" x14ac:dyDescent="0.2">
      <c r="A100" s="4" t="s">
        <v>9</v>
      </c>
      <c r="B100" s="5" t="s">
        <v>17</v>
      </c>
      <c r="C100" s="12" t="s">
        <v>20</v>
      </c>
      <c r="D100" s="9">
        <v>23.155716283758199</v>
      </c>
      <c r="E100" s="7"/>
      <c r="F100" s="7"/>
      <c r="G100" s="7">
        <v>24.632300223273901</v>
      </c>
      <c r="H100" s="7">
        <f t="shared" si="18"/>
        <v>-1.4765839395157023</v>
      </c>
      <c r="I100" s="7">
        <v>-4.0908709179437199</v>
      </c>
      <c r="J100" s="7">
        <f t="shared" si="19"/>
        <v>2.6142869784280176</v>
      </c>
      <c r="K100" s="7">
        <f t="shared" si="20"/>
        <v>0.16331316752966943</v>
      </c>
    </row>
    <row r="101" spans="1:12" ht="15" x14ac:dyDescent="0.2">
      <c r="A101" s="4" t="s">
        <v>9</v>
      </c>
      <c r="B101" s="5" t="s">
        <v>17</v>
      </c>
      <c r="C101" s="12" t="s">
        <v>20</v>
      </c>
      <c r="D101" s="9">
        <v>23.180488672047499</v>
      </c>
      <c r="E101" s="7">
        <f>AVERAGE(D99:D101)</f>
        <v>23.128542444833936</v>
      </c>
      <c r="F101" s="7">
        <f>STDEV(D99:D101)</f>
        <v>6.9630499456992387E-2</v>
      </c>
      <c r="G101" s="7">
        <v>24.632300223273901</v>
      </c>
      <c r="H101" s="7">
        <f t="shared" si="18"/>
        <v>-1.4518115512264025</v>
      </c>
      <c r="I101" s="7">
        <v>-4.0908709179437199</v>
      </c>
      <c r="J101" s="7">
        <f t="shared" si="19"/>
        <v>2.6390593667173174</v>
      </c>
      <c r="K101" s="7">
        <f t="shared" si="20"/>
        <v>0.16053287008058778</v>
      </c>
    </row>
    <row r="102" spans="1:12" ht="25.5" x14ac:dyDescent="0.2">
      <c r="A102" s="4" t="s">
        <v>9</v>
      </c>
      <c r="B102" s="5" t="s">
        <v>18</v>
      </c>
      <c r="C102" s="12" t="s">
        <v>20</v>
      </c>
      <c r="D102" s="9">
        <v>23.222054986890502</v>
      </c>
      <c r="E102" s="7"/>
      <c r="F102" s="7"/>
      <c r="G102" s="7">
        <v>24.3418262079255</v>
      </c>
      <c r="H102" s="7">
        <f t="shared" si="18"/>
        <v>-1.1197712210349984</v>
      </c>
      <c r="I102" s="7">
        <v>-4.0908709179437199</v>
      </c>
      <c r="J102" s="7">
        <f t="shared" si="19"/>
        <v>2.9710996969087216</v>
      </c>
      <c r="K102" s="7">
        <f t="shared" si="20"/>
        <v>0.12752926923842861</v>
      </c>
    </row>
    <row r="103" spans="1:12" ht="25.5" x14ac:dyDescent="0.2">
      <c r="A103" s="4" t="s">
        <v>9</v>
      </c>
      <c r="B103" s="5" t="s">
        <v>18</v>
      </c>
      <c r="C103" s="12" t="s">
        <v>20</v>
      </c>
      <c r="D103" s="9">
        <v>23.936945750061401</v>
      </c>
      <c r="E103" s="7"/>
      <c r="F103" s="7"/>
      <c r="G103" s="7">
        <v>24.3418262079255</v>
      </c>
      <c r="H103" s="7">
        <f t="shared" si="18"/>
        <v>-0.40488045786409899</v>
      </c>
      <c r="I103" s="7">
        <v>-4.0908709179437199</v>
      </c>
      <c r="J103" s="7">
        <f t="shared" si="19"/>
        <v>3.6859904600796209</v>
      </c>
      <c r="K103" s="7">
        <f t="shared" si="20"/>
        <v>7.769736808399838E-2</v>
      </c>
    </row>
    <row r="104" spans="1:12" ht="25.5" x14ac:dyDescent="0.2">
      <c r="A104" s="4" t="s">
        <v>9</v>
      </c>
      <c r="B104" s="5" t="s">
        <v>18</v>
      </c>
      <c r="C104" s="12" t="s">
        <v>20</v>
      </c>
      <c r="D104" s="9">
        <v>23.5308989870828</v>
      </c>
      <c r="E104" s="7">
        <f>AVERAGE(D102:D104)</f>
        <v>23.563299908011569</v>
      </c>
      <c r="F104" s="7">
        <f>STDEV(D102:D104)</f>
        <v>0.35854506770354816</v>
      </c>
      <c r="G104" s="7">
        <v>24.3418262079255</v>
      </c>
      <c r="H104" s="7">
        <f t="shared" si="18"/>
        <v>-0.81092722084270008</v>
      </c>
      <c r="I104" s="7">
        <v>-4.0908709179437199</v>
      </c>
      <c r="J104" s="7">
        <f t="shared" si="19"/>
        <v>3.2799436971010199</v>
      </c>
      <c r="K104" s="7">
        <f t="shared" si="20"/>
        <v>0.10295289493987109</v>
      </c>
    </row>
    <row r="105" spans="1:12" ht="15" x14ac:dyDescent="0.2">
      <c r="A105" s="4" t="s">
        <v>9</v>
      </c>
      <c r="B105" s="5" t="s">
        <v>17</v>
      </c>
      <c r="C105" s="12" t="s">
        <v>20</v>
      </c>
      <c r="D105" s="9">
        <v>21.8648033216359</v>
      </c>
      <c r="E105" s="7"/>
      <c r="F105" s="7"/>
      <c r="G105" s="7">
        <v>24.392423384732201</v>
      </c>
      <c r="H105" s="7">
        <f t="shared" si="18"/>
        <v>-2.5276200630963004</v>
      </c>
      <c r="I105" s="7">
        <v>-4.0908709179437199</v>
      </c>
      <c r="J105" s="7">
        <f t="shared" si="19"/>
        <v>1.5632508548474195</v>
      </c>
      <c r="K105" s="7">
        <f t="shared" si="20"/>
        <v>0.3383877260162535</v>
      </c>
      <c r="L105" s="1">
        <f>TTEST(K105:K107,K102:K104,2,1)</f>
        <v>3.9711210233586362E-2</v>
      </c>
    </row>
    <row r="106" spans="1:12" ht="15" x14ac:dyDescent="0.2">
      <c r="A106" s="4" t="s">
        <v>9</v>
      </c>
      <c r="B106" s="5" t="s">
        <v>17</v>
      </c>
      <c r="C106" s="12" t="s">
        <v>20</v>
      </c>
      <c r="D106" s="9">
        <v>21.309940016548801</v>
      </c>
      <c r="E106" s="7"/>
      <c r="F106" s="7"/>
      <c r="G106" s="7">
        <v>24.392423384732201</v>
      </c>
      <c r="H106" s="7">
        <f t="shared" si="18"/>
        <v>-3.0824833681834001</v>
      </c>
      <c r="I106" s="7">
        <v>-4.0908709179437199</v>
      </c>
      <c r="J106" s="7">
        <f t="shared" si="19"/>
        <v>1.0083875497603199</v>
      </c>
      <c r="K106" s="7">
        <f t="shared" si="20"/>
        <v>0.4971015305003777</v>
      </c>
    </row>
    <row r="107" spans="1:12" ht="15" x14ac:dyDescent="0.2">
      <c r="A107" s="4" t="s">
        <v>9</v>
      </c>
      <c r="B107" s="5" t="s">
        <v>17</v>
      </c>
      <c r="C107" s="12" t="s">
        <v>20</v>
      </c>
      <c r="D107" s="9">
        <v>21.713970799023301</v>
      </c>
      <c r="E107" s="7">
        <f>AVERAGE(D105:D107)</f>
        <v>21.629571379069333</v>
      </c>
      <c r="F107" s="7">
        <f>STDEV(D105:D107)</f>
        <v>0.28689853328218584</v>
      </c>
      <c r="G107" s="7">
        <v>24.392423384732201</v>
      </c>
      <c r="H107" s="7">
        <f t="shared" si="18"/>
        <v>-2.6784525857089001</v>
      </c>
      <c r="I107" s="7">
        <v>-4.0908709179437199</v>
      </c>
      <c r="J107" s="7">
        <f t="shared" si="19"/>
        <v>1.4124183322348198</v>
      </c>
      <c r="K107" s="7">
        <f t="shared" si="20"/>
        <v>0.37568141895457319</v>
      </c>
    </row>
    <row r="113" spans="3:3" x14ac:dyDescent="0.2">
      <c r="C113" s="12"/>
    </row>
    <row r="114" spans="3:3" x14ac:dyDescent="0.2">
      <c r="C114" s="12"/>
    </row>
    <row r="115" spans="3:3" x14ac:dyDescent="0.2">
      <c r="C115" s="12"/>
    </row>
    <row r="116" spans="3:3" x14ac:dyDescent="0.2">
      <c r="C116" s="12"/>
    </row>
    <row r="117" spans="3:3" x14ac:dyDescent="0.2">
      <c r="C117" s="12"/>
    </row>
    <row r="118" spans="3:3" x14ac:dyDescent="0.2">
      <c r="C118" s="12"/>
    </row>
    <row r="119" spans="3:3" x14ac:dyDescent="0.2">
      <c r="C119" s="12"/>
    </row>
    <row r="120" spans="3:3" x14ac:dyDescent="0.2">
      <c r="C120" s="12"/>
    </row>
    <row r="121" spans="3:3" x14ac:dyDescent="0.2">
      <c r="C121" s="12"/>
    </row>
    <row r="122" spans="3:3" x14ac:dyDescent="0.2">
      <c r="C122" s="12"/>
    </row>
    <row r="123" spans="3:3" x14ac:dyDescent="0.2">
      <c r="C123" s="12"/>
    </row>
    <row r="124" spans="3:3" x14ac:dyDescent="0.2">
      <c r="C124" s="12"/>
    </row>
  </sheetData>
  <phoneticPr fontId="13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范玺珍子</cp:lastModifiedBy>
  <dcterms:created xsi:type="dcterms:W3CDTF">2020-12-10T03:51:00Z</dcterms:created>
  <dcterms:modified xsi:type="dcterms:W3CDTF">2022-09-16T01:30:45Z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C7A5C789331B47F28956918E009DA149</vt:lpwstr>
  </property>
</Properties>
</file>