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phael\Downloads\"/>
    </mc:Choice>
  </mc:AlternateContent>
  <xr:revisionPtr revIDLastSave="0" documentId="13_ncr:1_{0011FB83-967D-4247-9D5E-A0E41277C349}" xr6:coauthVersionLast="47" xr6:coauthVersionMax="47" xr10:uidLastSave="{00000000-0000-0000-0000-000000000000}"/>
  <bookViews>
    <workbookView xWindow="-120" yWindow="-120" windowWidth="20730" windowHeight="11160" firstSheet="6" activeTab="11" xr2:uid="{7761FFFB-6F43-DA45-A46C-7F6FA1ED0750}"/>
  </bookViews>
  <sheets>
    <sheet name="SQ MPVbest" sheetId="11" r:id="rId1"/>
    <sheet name="BP MPVbest" sheetId="10" r:id="rId2"/>
    <sheet name="SQ %1RM" sheetId="5" r:id="rId3"/>
    <sheet name="BP%1RM" sheetId="2" r:id="rId4"/>
    <sheet name="%VL SQ" sheetId="3" r:id="rId5"/>
    <sheet name="%VL BP" sheetId="4" r:id="rId6"/>
    <sheet name="Reps SQ" sheetId="7" r:id="rId7"/>
    <sheet name="Reps BP" sheetId="9" r:id="rId8"/>
    <sheet name="ranges SQ (AS)" sheetId="12" r:id="rId9"/>
    <sheet name="ranges SQ (TS)" sheetId="13" r:id="rId10"/>
    <sheet name="ranges BP (AS)" sheetId="15" r:id="rId11"/>
    <sheet name="ranges BP (TS)" sheetId="1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" i="10" l="1"/>
  <c r="O22" i="10"/>
  <c r="O22" i="4"/>
  <c r="O24" i="4"/>
  <c r="O24" i="3"/>
  <c r="O22" i="3"/>
  <c r="O24" i="11"/>
  <c r="O22" i="11"/>
  <c r="N8" i="14"/>
  <c r="N9" i="14"/>
  <c r="O8" i="14" s="1"/>
  <c r="N10" i="14"/>
  <c r="N11" i="14"/>
  <c r="O11" i="14" s="1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7" i="14"/>
  <c r="N6" i="14"/>
  <c r="N5" i="14"/>
  <c r="N2" i="14"/>
  <c r="E393" i="14"/>
  <c r="L393" i="14"/>
  <c r="M393" i="14"/>
  <c r="D393" i="14"/>
  <c r="E392" i="14"/>
  <c r="L392" i="14"/>
  <c r="M392" i="14"/>
  <c r="D392" i="14"/>
  <c r="M389" i="14"/>
  <c r="L389" i="14"/>
  <c r="K389" i="14"/>
  <c r="J389" i="14"/>
  <c r="I389" i="14"/>
  <c r="H389" i="14"/>
  <c r="G389" i="14"/>
  <c r="F389" i="14"/>
  <c r="E389" i="14"/>
  <c r="D389" i="14"/>
  <c r="N388" i="14"/>
  <c r="N387" i="14"/>
  <c r="N386" i="14"/>
  <c r="O386" i="14" s="1"/>
  <c r="N385" i="14"/>
  <c r="N384" i="14"/>
  <c r="O383" i="14" s="1"/>
  <c r="N383" i="14"/>
  <c r="N382" i="14"/>
  <c r="N381" i="14"/>
  <c r="O380" i="14" s="1"/>
  <c r="N380" i="14"/>
  <c r="N379" i="14"/>
  <c r="N378" i="14"/>
  <c r="O377" i="14" s="1"/>
  <c r="N377" i="14"/>
  <c r="N376" i="14"/>
  <c r="N375" i="14"/>
  <c r="O374" i="14" s="1"/>
  <c r="N374" i="14"/>
  <c r="N373" i="14"/>
  <c r="N372" i="14"/>
  <c r="O371" i="14" s="1"/>
  <c r="N371" i="14"/>
  <c r="N370" i="14"/>
  <c r="N369" i="14"/>
  <c r="O368" i="14" s="1"/>
  <c r="N368" i="14"/>
  <c r="N367" i="14"/>
  <c r="N366" i="14"/>
  <c r="O365" i="14" s="1"/>
  <c r="N365" i="14"/>
  <c r="N364" i="14"/>
  <c r="N363" i="14"/>
  <c r="O362" i="14" s="1"/>
  <c r="N362" i="14"/>
  <c r="N361" i="14"/>
  <c r="N360" i="14"/>
  <c r="O359" i="14" s="1"/>
  <c r="N359" i="14"/>
  <c r="N358" i="14"/>
  <c r="N357" i="14"/>
  <c r="O356" i="14" s="1"/>
  <c r="N356" i="14"/>
  <c r="N355" i="14"/>
  <c r="N354" i="14"/>
  <c r="O353" i="14" s="1"/>
  <c r="N353" i="14"/>
  <c r="M350" i="14"/>
  <c r="L350" i="14"/>
  <c r="K350" i="14"/>
  <c r="J350" i="14"/>
  <c r="I350" i="14"/>
  <c r="H350" i="14"/>
  <c r="G350" i="14"/>
  <c r="F350" i="14"/>
  <c r="E350" i="14"/>
  <c r="D350" i="14"/>
  <c r="N349" i="14"/>
  <c r="N348" i="14"/>
  <c r="N347" i="14"/>
  <c r="O347" i="14" s="1"/>
  <c r="N346" i="14"/>
  <c r="N345" i="14"/>
  <c r="N344" i="14"/>
  <c r="N343" i="14"/>
  <c r="N342" i="14"/>
  <c r="N341" i="14"/>
  <c r="N340" i="14"/>
  <c r="N339" i="14"/>
  <c r="N338" i="14"/>
  <c r="O338" i="14" s="1"/>
  <c r="N337" i="14"/>
  <c r="N336" i="14"/>
  <c r="N335" i="14"/>
  <c r="N334" i="14"/>
  <c r="N333" i="14"/>
  <c r="N332" i="14"/>
  <c r="N331" i="14"/>
  <c r="N330" i="14"/>
  <c r="N329" i="14"/>
  <c r="N328" i="14"/>
  <c r="N327" i="14"/>
  <c r="N326" i="14"/>
  <c r="O326" i="14" s="1"/>
  <c r="N325" i="14"/>
  <c r="N324" i="14"/>
  <c r="N323" i="14"/>
  <c r="N322" i="14"/>
  <c r="N321" i="14"/>
  <c r="N320" i="14"/>
  <c r="N319" i="14"/>
  <c r="N318" i="14"/>
  <c r="N317" i="14"/>
  <c r="N316" i="14"/>
  <c r="N315" i="14"/>
  <c r="N314" i="14"/>
  <c r="O314" i="14" s="1"/>
  <c r="M311" i="14"/>
  <c r="L311" i="14"/>
  <c r="K311" i="14"/>
  <c r="J311" i="14"/>
  <c r="I311" i="14"/>
  <c r="H311" i="14"/>
  <c r="G311" i="14"/>
  <c r="F311" i="14"/>
  <c r="E311" i="14"/>
  <c r="D311" i="14"/>
  <c r="N310" i="14"/>
  <c r="N309" i="14"/>
  <c r="N308" i="14"/>
  <c r="N307" i="14"/>
  <c r="N306" i="14"/>
  <c r="N305" i="14"/>
  <c r="N304" i="14"/>
  <c r="N303" i="14"/>
  <c r="N302" i="14"/>
  <c r="N301" i="14"/>
  <c r="N300" i="14"/>
  <c r="N299" i="14"/>
  <c r="N298" i="14"/>
  <c r="N297" i="14"/>
  <c r="N296" i="14"/>
  <c r="N295" i="14"/>
  <c r="N294" i="14"/>
  <c r="N293" i="14"/>
  <c r="N292" i="14"/>
  <c r="N291" i="14"/>
  <c r="N290" i="14"/>
  <c r="N289" i="14"/>
  <c r="N288" i="14"/>
  <c r="N287" i="14"/>
  <c r="O287" i="14" s="1"/>
  <c r="N286" i="14"/>
  <c r="N285" i="14"/>
  <c r="N284" i="14"/>
  <c r="N283" i="14"/>
  <c r="N282" i="14"/>
  <c r="N281" i="14"/>
  <c r="N280" i="14"/>
  <c r="N279" i="14"/>
  <c r="N278" i="14"/>
  <c r="N277" i="14"/>
  <c r="N276" i="14"/>
  <c r="N275" i="14"/>
  <c r="O275" i="14" s="1"/>
  <c r="M272" i="14"/>
  <c r="L272" i="14"/>
  <c r="K272" i="14"/>
  <c r="J272" i="14"/>
  <c r="I272" i="14"/>
  <c r="H272" i="14"/>
  <c r="G272" i="14"/>
  <c r="F272" i="14"/>
  <c r="E272" i="14"/>
  <c r="D272" i="14"/>
  <c r="N271" i="14"/>
  <c r="N270" i="14"/>
  <c r="N269" i="14"/>
  <c r="N268" i="14"/>
  <c r="N267" i="14"/>
  <c r="N266" i="14"/>
  <c r="O266" i="14" s="1"/>
  <c r="N265" i="14"/>
  <c r="N264" i="14"/>
  <c r="N263" i="14"/>
  <c r="N262" i="14"/>
  <c r="N261" i="14"/>
  <c r="N260" i="14"/>
  <c r="N259" i="14"/>
  <c r="N258" i="14"/>
  <c r="N257" i="14"/>
  <c r="N256" i="14"/>
  <c r="N255" i="14"/>
  <c r="N254" i="14"/>
  <c r="N253" i="14"/>
  <c r="N252" i="14"/>
  <c r="N251" i="14"/>
  <c r="N250" i="14"/>
  <c r="N249" i="14"/>
  <c r="N248" i="14"/>
  <c r="N247" i="14"/>
  <c r="N246" i="14"/>
  <c r="N245" i="14"/>
  <c r="N244" i="14"/>
  <c r="N243" i="14"/>
  <c r="N242" i="14"/>
  <c r="N241" i="14"/>
  <c r="N240" i="14"/>
  <c r="N239" i="14"/>
  <c r="N238" i="14"/>
  <c r="N237" i="14"/>
  <c r="N236" i="14"/>
  <c r="M233" i="14"/>
  <c r="L233" i="14"/>
  <c r="K233" i="14"/>
  <c r="J233" i="14"/>
  <c r="I233" i="14"/>
  <c r="H233" i="14"/>
  <c r="G233" i="14"/>
  <c r="F233" i="14"/>
  <c r="E233" i="14"/>
  <c r="D233" i="14"/>
  <c r="N232" i="14"/>
  <c r="N231" i="14"/>
  <c r="N230" i="14"/>
  <c r="N229" i="14"/>
  <c r="N228" i="14"/>
  <c r="N227" i="14"/>
  <c r="N226" i="14"/>
  <c r="N225" i="14"/>
  <c r="N224" i="14"/>
  <c r="N223" i="14"/>
  <c r="N222" i="14"/>
  <c r="N221" i="14"/>
  <c r="N220" i="14"/>
  <c r="N219" i="14"/>
  <c r="N218" i="14"/>
  <c r="N217" i="14"/>
  <c r="O215" i="14" s="1"/>
  <c r="N216" i="14"/>
  <c r="N215" i="14"/>
  <c r="N214" i="14"/>
  <c r="N213" i="14"/>
  <c r="N212" i="14"/>
  <c r="N211" i="14"/>
  <c r="N210" i="14"/>
  <c r="N209" i="14"/>
  <c r="N208" i="14"/>
  <c r="N207" i="14"/>
  <c r="N206" i="14"/>
  <c r="N205" i="14"/>
  <c r="O203" i="14" s="1"/>
  <c r="N204" i="14"/>
  <c r="N203" i="14"/>
  <c r="N202" i="14"/>
  <c r="N201" i="14"/>
  <c r="N200" i="14"/>
  <c r="N199" i="14"/>
  <c r="N198" i="14"/>
  <c r="N197" i="14"/>
  <c r="M194" i="14"/>
  <c r="L194" i="14"/>
  <c r="K194" i="14"/>
  <c r="K392" i="14" s="1"/>
  <c r="J194" i="14"/>
  <c r="I194" i="14"/>
  <c r="H194" i="14"/>
  <c r="G194" i="14"/>
  <c r="F194" i="14"/>
  <c r="E194" i="14"/>
  <c r="D194" i="14"/>
  <c r="N193" i="14"/>
  <c r="N192" i="14"/>
  <c r="N191" i="14"/>
  <c r="N190" i="14"/>
  <c r="N189" i="14"/>
  <c r="N188" i="14"/>
  <c r="O188" i="14" s="1"/>
  <c r="N187" i="14"/>
  <c r="N186" i="14"/>
  <c r="N185" i="14"/>
  <c r="N184" i="14"/>
  <c r="N183" i="14"/>
  <c r="N182" i="14"/>
  <c r="N181" i="14"/>
  <c r="N180" i="14"/>
  <c r="N179" i="14"/>
  <c r="N178" i="14"/>
  <c r="N177" i="14"/>
  <c r="N176" i="14"/>
  <c r="N175" i="14"/>
  <c r="N174" i="14"/>
  <c r="N173" i="14"/>
  <c r="N172" i="14"/>
  <c r="N171" i="14"/>
  <c r="N170" i="14"/>
  <c r="N169" i="14"/>
  <c r="N168" i="14"/>
  <c r="N167" i="14"/>
  <c r="N166" i="14"/>
  <c r="N165" i="14"/>
  <c r="N164" i="14"/>
  <c r="N163" i="14"/>
  <c r="N162" i="14"/>
  <c r="N161" i="14"/>
  <c r="N160" i="14"/>
  <c r="N159" i="14"/>
  <c r="N158" i="14"/>
  <c r="M155" i="14"/>
  <c r="L155" i="14"/>
  <c r="K155" i="14"/>
  <c r="J155" i="14"/>
  <c r="I155" i="14"/>
  <c r="H155" i="14"/>
  <c r="G155" i="14"/>
  <c r="F155" i="14"/>
  <c r="E155" i="14"/>
  <c r="D155" i="14"/>
  <c r="N154" i="14"/>
  <c r="N153" i="14"/>
  <c r="N152" i="14"/>
  <c r="N151" i="14"/>
  <c r="N150" i="14"/>
  <c r="N149" i="14"/>
  <c r="N148" i="14"/>
  <c r="N147" i="14"/>
  <c r="N146" i="14"/>
  <c r="N145" i="14"/>
  <c r="N144" i="14"/>
  <c r="N143" i="14"/>
  <c r="N142" i="14"/>
  <c r="N141" i="14"/>
  <c r="N140" i="14"/>
  <c r="N139" i="14"/>
  <c r="N138" i="14"/>
  <c r="N137" i="14"/>
  <c r="N136" i="14"/>
  <c r="N135" i="14"/>
  <c r="N134" i="14"/>
  <c r="N133" i="14"/>
  <c r="N132" i="14"/>
  <c r="N131" i="14"/>
  <c r="N130" i="14"/>
  <c r="N129" i="14"/>
  <c r="N128" i="14"/>
  <c r="N127" i="14"/>
  <c r="N126" i="14"/>
  <c r="N125" i="14"/>
  <c r="N124" i="14"/>
  <c r="N123" i="14"/>
  <c r="N122" i="14"/>
  <c r="N121" i="14"/>
  <c r="N120" i="14"/>
  <c r="N119" i="14"/>
  <c r="O119" i="14" s="1"/>
  <c r="M116" i="14"/>
  <c r="L116" i="14"/>
  <c r="K116" i="14"/>
  <c r="J116" i="14"/>
  <c r="I116" i="14"/>
  <c r="H116" i="14"/>
  <c r="G116" i="14"/>
  <c r="F116" i="14"/>
  <c r="E116" i="14"/>
  <c r="D116" i="14"/>
  <c r="N115" i="14"/>
  <c r="N114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M77" i="14"/>
  <c r="L77" i="14"/>
  <c r="K77" i="14"/>
  <c r="J77" i="14"/>
  <c r="I77" i="14"/>
  <c r="H77" i="14"/>
  <c r="G77" i="14"/>
  <c r="F77" i="14"/>
  <c r="E77" i="14"/>
  <c r="D77" i="14"/>
  <c r="N76" i="14"/>
  <c r="N75" i="14"/>
  <c r="N74" i="14"/>
  <c r="N73" i="14"/>
  <c r="N72" i="14"/>
  <c r="N71" i="14"/>
  <c r="N70" i="14"/>
  <c r="N69" i="14"/>
  <c r="N68" i="14"/>
  <c r="N67" i="14"/>
  <c r="N66" i="14"/>
  <c r="O65" i="14" s="1"/>
  <c r="N65" i="14"/>
  <c r="N64" i="14"/>
  <c r="N63" i="14"/>
  <c r="N62" i="14"/>
  <c r="N61" i="14"/>
  <c r="N60" i="14"/>
  <c r="N59" i="14"/>
  <c r="N58" i="14"/>
  <c r="N57" i="14"/>
  <c r="N56" i="14"/>
  <c r="N55" i="14"/>
  <c r="N54" i="14"/>
  <c r="O53" i="14" s="1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M38" i="14"/>
  <c r="L38" i="14"/>
  <c r="K38" i="14"/>
  <c r="J38" i="14"/>
  <c r="I38" i="14"/>
  <c r="H38" i="14"/>
  <c r="G38" i="14"/>
  <c r="F38" i="14"/>
  <c r="E38" i="14"/>
  <c r="D38" i="14"/>
  <c r="O32" i="14"/>
  <c r="O20" i="14"/>
  <c r="N4" i="14"/>
  <c r="N3" i="14"/>
  <c r="N392" i="13"/>
  <c r="M392" i="13"/>
  <c r="N392" i="15"/>
  <c r="N393" i="15"/>
  <c r="K393" i="15"/>
  <c r="L393" i="15"/>
  <c r="M393" i="15"/>
  <c r="E393" i="15"/>
  <c r="F393" i="15"/>
  <c r="G393" i="15"/>
  <c r="H393" i="15"/>
  <c r="I393" i="15"/>
  <c r="J393" i="15"/>
  <c r="M392" i="15"/>
  <c r="L392" i="15"/>
  <c r="K392" i="15"/>
  <c r="J392" i="15"/>
  <c r="I392" i="15"/>
  <c r="H392" i="15"/>
  <c r="G392" i="15"/>
  <c r="F392" i="15"/>
  <c r="E392" i="15"/>
  <c r="D392" i="15"/>
  <c r="N382" i="15"/>
  <c r="N365" i="15"/>
  <c r="N366" i="15"/>
  <c r="N367" i="15"/>
  <c r="N368" i="15"/>
  <c r="N369" i="15"/>
  <c r="N370" i="15"/>
  <c r="N371" i="15"/>
  <c r="O371" i="15" s="1"/>
  <c r="N372" i="15"/>
  <c r="N373" i="15"/>
  <c r="N374" i="15"/>
  <c r="N375" i="15"/>
  <c r="N376" i="15"/>
  <c r="N377" i="15"/>
  <c r="N378" i="15"/>
  <c r="N379" i="15"/>
  <c r="N380" i="15"/>
  <c r="N381" i="15"/>
  <c r="N383" i="15"/>
  <c r="N384" i="15"/>
  <c r="O383" i="15" s="1"/>
  <c r="N385" i="15"/>
  <c r="N386" i="15"/>
  <c r="N387" i="15"/>
  <c r="N388" i="15"/>
  <c r="N364" i="15"/>
  <c r="N363" i="15"/>
  <c r="N362" i="15"/>
  <c r="N341" i="15"/>
  <c r="N342" i="15"/>
  <c r="N343" i="15"/>
  <c r="N344" i="15"/>
  <c r="N345" i="15"/>
  <c r="N346" i="15"/>
  <c r="N347" i="15"/>
  <c r="N348" i="15"/>
  <c r="N349" i="15"/>
  <c r="N332" i="15"/>
  <c r="N333" i="15"/>
  <c r="N334" i="15"/>
  <c r="N335" i="15"/>
  <c r="N336" i="15"/>
  <c r="N337" i="15"/>
  <c r="N338" i="15"/>
  <c r="N339" i="15"/>
  <c r="N340" i="15"/>
  <c r="N326" i="15"/>
  <c r="N327" i="15"/>
  <c r="N328" i="15"/>
  <c r="O326" i="15" s="1"/>
  <c r="N329" i="15"/>
  <c r="N330" i="15"/>
  <c r="N331" i="15"/>
  <c r="N323" i="15"/>
  <c r="N325" i="15"/>
  <c r="N324" i="15"/>
  <c r="N316" i="15"/>
  <c r="N281" i="15"/>
  <c r="N282" i="15"/>
  <c r="N283" i="15"/>
  <c r="O281" i="15" s="1"/>
  <c r="N284" i="15"/>
  <c r="N285" i="15"/>
  <c r="N286" i="15"/>
  <c r="N287" i="15"/>
  <c r="N288" i="15"/>
  <c r="N289" i="15"/>
  <c r="N290" i="15"/>
  <c r="N291" i="15"/>
  <c r="N292" i="15"/>
  <c r="O290" i="15" s="1"/>
  <c r="N293" i="15"/>
  <c r="N294" i="15"/>
  <c r="N295" i="15"/>
  <c r="N296" i="15"/>
  <c r="N297" i="15"/>
  <c r="N298" i="15"/>
  <c r="N299" i="15"/>
  <c r="N300" i="15"/>
  <c r="N301" i="15"/>
  <c r="N302" i="15"/>
  <c r="N303" i="15"/>
  <c r="N304" i="15"/>
  <c r="N305" i="15"/>
  <c r="N306" i="15"/>
  <c r="N307" i="15"/>
  <c r="N308" i="15"/>
  <c r="N309" i="15"/>
  <c r="N310" i="15"/>
  <c r="N280" i="15"/>
  <c r="N279" i="15"/>
  <c r="O278" i="15" s="1"/>
  <c r="N278" i="15"/>
  <c r="N277" i="15"/>
  <c r="N242" i="15"/>
  <c r="N243" i="15"/>
  <c r="N244" i="15"/>
  <c r="N245" i="15"/>
  <c r="N246" i="15"/>
  <c r="N247" i="15"/>
  <c r="N248" i="15"/>
  <c r="N249" i="15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41" i="15"/>
  <c r="N240" i="15"/>
  <c r="N239" i="15"/>
  <c r="N238" i="15"/>
  <c r="N200" i="15"/>
  <c r="N201" i="15"/>
  <c r="N202" i="15"/>
  <c r="N203" i="15"/>
  <c r="O203" i="15" s="1"/>
  <c r="N204" i="15"/>
  <c r="N205" i="15"/>
  <c r="N206" i="15"/>
  <c r="N207" i="15"/>
  <c r="O206" i="15" s="1"/>
  <c r="N208" i="15"/>
  <c r="N209" i="15"/>
  <c r="N210" i="15"/>
  <c r="N211" i="15"/>
  <c r="N212" i="15"/>
  <c r="N213" i="15"/>
  <c r="N214" i="15"/>
  <c r="N215" i="15"/>
  <c r="O215" i="15" s="1"/>
  <c r="N216" i="15"/>
  <c r="N217" i="15"/>
  <c r="N218" i="15"/>
  <c r="N219" i="15"/>
  <c r="N220" i="15"/>
  <c r="N221" i="15"/>
  <c r="N222" i="15"/>
  <c r="N223" i="15"/>
  <c r="O221" i="15" s="1"/>
  <c r="N224" i="15"/>
  <c r="N225" i="15"/>
  <c r="N226" i="15"/>
  <c r="N227" i="15"/>
  <c r="N228" i="15"/>
  <c r="N229" i="15"/>
  <c r="N230" i="15"/>
  <c r="N231" i="15"/>
  <c r="N232" i="15"/>
  <c r="N199" i="15"/>
  <c r="N198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60" i="15"/>
  <c r="N134" i="15"/>
  <c r="N135" i="15"/>
  <c r="N136" i="15"/>
  <c r="N137" i="15"/>
  <c r="O137" i="15" s="1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O149" i="15" s="1"/>
  <c r="N150" i="15"/>
  <c r="N151" i="15"/>
  <c r="N152" i="15"/>
  <c r="N153" i="15"/>
  <c r="N154" i="15"/>
  <c r="N133" i="15"/>
  <c r="N132" i="15"/>
  <c r="N131" i="15"/>
  <c r="N113" i="15"/>
  <c r="N114" i="15"/>
  <c r="N115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92" i="15"/>
  <c r="N93" i="15"/>
  <c r="N94" i="15"/>
  <c r="N95" i="15"/>
  <c r="N96" i="15"/>
  <c r="N97" i="15"/>
  <c r="N91" i="15"/>
  <c r="O89" i="15" s="1"/>
  <c r="N90" i="15"/>
  <c r="N89" i="15"/>
  <c r="N59" i="15"/>
  <c r="N60" i="15"/>
  <c r="O59" i="15" s="1"/>
  <c r="N61" i="15"/>
  <c r="N62" i="15"/>
  <c r="O62" i="15" s="1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44" i="15"/>
  <c r="N45" i="15"/>
  <c r="O44" i="15" s="1"/>
  <c r="N46" i="15"/>
  <c r="N47" i="15"/>
  <c r="N48" i="15"/>
  <c r="N49" i="15"/>
  <c r="N50" i="15"/>
  <c r="O50" i="15" s="1"/>
  <c r="N51" i="15"/>
  <c r="N52" i="15"/>
  <c r="N53" i="15"/>
  <c r="O53" i="15" s="1"/>
  <c r="N54" i="15"/>
  <c r="N55" i="15"/>
  <c r="N56" i="15"/>
  <c r="N57" i="15"/>
  <c r="N58" i="15"/>
  <c r="N43" i="15"/>
  <c r="N42" i="15"/>
  <c r="N41" i="15"/>
  <c r="O41" i="15" s="1"/>
  <c r="N29" i="15"/>
  <c r="N30" i="15"/>
  <c r="N31" i="15"/>
  <c r="N32" i="15"/>
  <c r="N33" i="15"/>
  <c r="N34" i="15"/>
  <c r="N35" i="15"/>
  <c r="N36" i="15"/>
  <c r="N37" i="15"/>
  <c r="N20" i="15"/>
  <c r="N21" i="15"/>
  <c r="N22" i="15"/>
  <c r="N23" i="15"/>
  <c r="O23" i="15" s="1"/>
  <c r="N24" i="15"/>
  <c r="N25" i="15"/>
  <c r="N26" i="15"/>
  <c r="N27" i="15"/>
  <c r="N28" i="15"/>
  <c r="N19" i="15"/>
  <c r="N18" i="15"/>
  <c r="N17" i="15"/>
  <c r="N16" i="15"/>
  <c r="N15" i="15"/>
  <c r="N13" i="15"/>
  <c r="N12" i="15"/>
  <c r="M389" i="15"/>
  <c r="L389" i="15"/>
  <c r="K389" i="15"/>
  <c r="J389" i="15"/>
  <c r="I389" i="15"/>
  <c r="H389" i="15"/>
  <c r="G389" i="15"/>
  <c r="F389" i="15"/>
  <c r="E389" i="15"/>
  <c r="D389" i="15"/>
  <c r="O377" i="15"/>
  <c r="N361" i="15"/>
  <c r="N360" i="15"/>
  <c r="N359" i="15"/>
  <c r="N358" i="15"/>
  <c r="N357" i="15"/>
  <c r="N356" i="15"/>
  <c r="N355" i="15"/>
  <c r="N354" i="15"/>
  <c r="N353" i="15"/>
  <c r="M350" i="15"/>
  <c r="L350" i="15"/>
  <c r="K350" i="15"/>
  <c r="J350" i="15"/>
  <c r="I350" i="15"/>
  <c r="H350" i="15"/>
  <c r="G350" i="15"/>
  <c r="F350" i="15"/>
  <c r="E350" i="15"/>
  <c r="D350" i="15"/>
  <c r="O335" i="15"/>
  <c r="N322" i="15"/>
  <c r="N321" i="15"/>
  <c r="N320" i="15"/>
  <c r="N319" i="15"/>
  <c r="N318" i="15"/>
  <c r="N317" i="15"/>
  <c r="N315" i="15"/>
  <c r="N314" i="15"/>
  <c r="M311" i="15"/>
  <c r="L311" i="15"/>
  <c r="K311" i="15"/>
  <c r="J311" i="15"/>
  <c r="I311" i="15"/>
  <c r="H311" i="15"/>
  <c r="G311" i="15"/>
  <c r="F311" i="15"/>
  <c r="E311" i="15"/>
  <c r="D311" i="15"/>
  <c r="O305" i="15"/>
  <c r="O293" i="15"/>
  <c r="N276" i="15"/>
  <c r="N275" i="15"/>
  <c r="M272" i="15"/>
  <c r="L272" i="15"/>
  <c r="K272" i="15"/>
  <c r="J272" i="15"/>
  <c r="I272" i="15"/>
  <c r="H272" i="15"/>
  <c r="G272" i="15"/>
  <c r="F272" i="15"/>
  <c r="E272" i="15"/>
  <c r="D272" i="15"/>
  <c r="O269" i="15"/>
  <c r="N237" i="15"/>
  <c r="N236" i="15"/>
  <c r="M233" i="15"/>
  <c r="L233" i="15"/>
  <c r="K233" i="15"/>
  <c r="J233" i="15"/>
  <c r="I233" i="15"/>
  <c r="H233" i="15"/>
  <c r="G233" i="15"/>
  <c r="F233" i="15"/>
  <c r="E233" i="15"/>
  <c r="D233" i="15"/>
  <c r="O224" i="15"/>
  <c r="O218" i="15"/>
  <c r="O212" i="15"/>
  <c r="O200" i="15"/>
  <c r="O197" i="15"/>
  <c r="N197" i="15"/>
  <c r="M194" i="15"/>
  <c r="L194" i="15"/>
  <c r="K194" i="15"/>
  <c r="J194" i="15"/>
  <c r="I194" i="15"/>
  <c r="H194" i="15"/>
  <c r="G194" i="15"/>
  <c r="F194" i="15"/>
  <c r="E194" i="15"/>
  <c r="D194" i="15"/>
  <c r="O182" i="15"/>
  <c r="N159" i="15"/>
  <c r="N158" i="15"/>
  <c r="M155" i="15"/>
  <c r="L155" i="15"/>
  <c r="K155" i="15"/>
  <c r="J155" i="15"/>
  <c r="I155" i="15"/>
  <c r="H155" i="15"/>
  <c r="G155" i="15"/>
  <c r="F155" i="15"/>
  <c r="E155" i="15"/>
  <c r="D155" i="15"/>
  <c r="O146" i="15"/>
  <c r="O134" i="15"/>
  <c r="N130" i="15"/>
  <c r="N129" i="15"/>
  <c r="N128" i="15"/>
  <c r="N127" i="15"/>
  <c r="N126" i="15"/>
  <c r="N125" i="15"/>
  <c r="O125" i="15" s="1"/>
  <c r="N124" i="15"/>
  <c r="N123" i="15"/>
  <c r="N122" i="15"/>
  <c r="O122" i="15" s="1"/>
  <c r="N121" i="15"/>
  <c r="N120" i="15"/>
  <c r="N119" i="15"/>
  <c r="M116" i="15"/>
  <c r="L116" i="15"/>
  <c r="K116" i="15"/>
  <c r="J116" i="15"/>
  <c r="I116" i="15"/>
  <c r="H116" i="15"/>
  <c r="G116" i="15"/>
  <c r="F116" i="15"/>
  <c r="E116" i="15"/>
  <c r="D116" i="15"/>
  <c r="O113" i="15"/>
  <c r="N88" i="15"/>
  <c r="N87" i="15"/>
  <c r="N86" i="15"/>
  <c r="N85" i="15"/>
  <c r="N84" i="15"/>
  <c r="N83" i="15"/>
  <c r="N82" i="15"/>
  <c r="N81" i="15"/>
  <c r="N80" i="15"/>
  <c r="M77" i="15"/>
  <c r="L77" i="15"/>
  <c r="K77" i="15"/>
  <c r="J77" i="15"/>
  <c r="I77" i="15"/>
  <c r="H77" i="15"/>
  <c r="G77" i="15"/>
  <c r="F77" i="15"/>
  <c r="E77" i="15"/>
  <c r="D77" i="15"/>
  <c r="O74" i="15"/>
  <c r="M38" i="15"/>
  <c r="L38" i="15"/>
  <c r="K38" i="15"/>
  <c r="J38" i="15"/>
  <c r="I38" i="15"/>
  <c r="H38" i="15"/>
  <c r="G38" i="15"/>
  <c r="F38" i="15"/>
  <c r="E38" i="15"/>
  <c r="D38" i="15"/>
  <c r="N14" i="15"/>
  <c r="N11" i="15"/>
  <c r="N10" i="15"/>
  <c r="N9" i="15"/>
  <c r="N8" i="15"/>
  <c r="N7" i="15"/>
  <c r="N6" i="15"/>
  <c r="N5" i="15"/>
  <c r="N4" i="15"/>
  <c r="N3" i="15"/>
  <c r="N2" i="15"/>
  <c r="E392" i="13"/>
  <c r="F392" i="13"/>
  <c r="G392" i="13"/>
  <c r="H392" i="13"/>
  <c r="L392" i="13"/>
  <c r="K393" i="13"/>
  <c r="L393" i="13"/>
  <c r="M393" i="13"/>
  <c r="E393" i="13"/>
  <c r="F393" i="13"/>
  <c r="G393" i="13"/>
  <c r="D393" i="13"/>
  <c r="N68" i="13"/>
  <c r="N30" i="13"/>
  <c r="L38" i="13"/>
  <c r="K38" i="13"/>
  <c r="J38" i="13"/>
  <c r="I38" i="13"/>
  <c r="H38" i="13"/>
  <c r="N38" i="13"/>
  <c r="K77" i="13"/>
  <c r="J77" i="13"/>
  <c r="I77" i="13"/>
  <c r="H77" i="13"/>
  <c r="L77" i="13"/>
  <c r="N77" i="13"/>
  <c r="L116" i="13"/>
  <c r="K116" i="13"/>
  <c r="J116" i="13"/>
  <c r="I116" i="13"/>
  <c r="H116" i="13"/>
  <c r="N116" i="13"/>
  <c r="K155" i="13"/>
  <c r="J155" i="13"/>
  <c r="L155" i="13"/>
  <c r="I155" i="13"/>
  <c r="H155" i="13"/>
  <c r="N155" i="13"/>
  <c r="L194" i="13"/>
  <c r="K194" i="13"/>
  <c r="J194" i="13"/>
  <c r="I194" i="13"/>
  <c r="H194" i="13"/>
  <c r="N194" i="13"/>
  <c r="K272" i="13"/>
  <c r="J272" i="13"/>
  <c r="I272" i="13"/>
  <c r="L272" i="13"/>
  <c r="H272" i="13"/>
  <c r="D272" i="13"/>
  <c r="M38" i="13"/>
  <c r="M233" i="13"/>
  <c r="L233" i="13"/>
  <c r="K233" i="13"/>
  <c r="J233" i="13"/>
  <c r="I233" i="13"/>
  <c r="H233" i="13"/>
  <c r="G38" i="13"/>
  <c r="G77" i="13"/>
  <c r="D392" i="13"/>
  <c r="D116" i="13"/>
  <c r="E116" i="13"/>
  <c r="F116" i="13"/>
  <c r="G116" i="13"/>
  <c r="M116" i="13"/>
  <c r="D155" i="13"/>
  <c r="E155" i="13"/>
  <c r="F155" i="13"/>
  <c r="G155" i="13"/>
  <c r="M155" i="13"/>
  <c r="D194" i="13"/>
  <c r="E194" i="13"/>
  <c r="F194" i="13"/>
  <c r="G194" i="13"/>
  <c r="M194" i="13"/>
  <c r="E272" i="13"/>
  <c r="F272" i="13"/>
  <c r="G272" i="13"/>
  <c r="M272" i="13"/>
  <c r="D311" i="13"/>
  <c r="E311" i="13"/>
  <c r="F311" i="13"/>
  <c r="G311" i="13"/>
  <c r="H311" i="13"/>
  <c r="H393" i="13" s="1"/>
  <c r="I311" i="13"/>
  <c r="I392" i="13" s="1"/>
  <c r="J311" i="13"/>
  <c r="J393" i="13" s="1"/>
  <c r="K311" i="13"/>
  <c r="K392" i="13" s="1"/>
  <c r="L311" i="13"/>
  <c r="M311" i="13"/>
  <c r="D350" i="13"/>
  <c r="E350" i="13"/>
  <c r="F350" i="13"/>
  <c r="G350" i="13"/>
  <c r="H350" i="13"/>
  <c r="I350" i="13"/>
  <c r="J350" i="13"/>
  <c r="K350" i="13"/>
  <c r="L350" i="13"/>
  <c r="M350" i="13"/>
  <c r="N350" i="13"/>
  <c r="D389" i="13"/>
  <c r="E389" i="13"/>
  <c r="F389" i="13"/>
  <c r="G389" i="13"/>
  <c r="H389" i="13"/>
  <c r="I389" i="13"/>
  <c r="J389" i="13"/>
  <c r="K389" i="13"/>
  <c r="L389" i="13"/>
  <c r="M389" i="13"/>
  <c r="M77" i="13"/>
  <c r="F38" i="13"/>
  <c r="F77" i="13"/>
  <c r="F233" i="13"/>
  <c r="E38" i="13"/>
  <c r="E77" i="13"/>
  <c r="E233" i="13"/>
  <c r="D38" i="13"/>
  <c r="D77" i="13"/>
  <c r="D233" i="13"/>
  <c r="G233" i="13"/>
  <c r="N388" i="13"/>
  <c r="O386" i="13" s="1"/>
  <c r="N387" i="13"/>
  <c r="N386" i="13"/>
  <c r="N385" i="13"/>
  <c r="N384" i="13"/>
  <c r="N383" i="13"/>
  <c r="O383" i="13"/>
  <c r="N382" i="13"/>
  <c r="N381" i="13"/>
  <c r="N380" i="13"/>
  <c r="O380" i="13"/>
  <c r="N379" i="13"/>
  <c r="N378" i="13"/>
  <c r="N377" i="13"/>
  <c r="O377" i="13"/>
  <c r="N376" i="13"/>
  <c r="N375" i="13"/>
  <c r="N374" i="13"/>
  <c r="O374" i="13"/>
  <c r="N373" i="13"/>
  <c r="N372" i="13"/>
  <c r="N371" i="13"/>
  <c r="O371" i="13"/>
  <c r="N370" i="13"/>
  <c r="N369" i="13"/>
  <c r="N368" i="13"/>
  <c r="O368" i="13"/>
  <c r="N367" i="13"/>
  <c r="N366" i="13"/>
  <c r="N365" i="13"/>
  <c r="O365" i="13"/>
  <c r="N364" i="13"/>
  <c r="N363" i="13"/>
  <c r="N362" i="13"/>
  <c r="O362" i="13"/>
  <c r="N361" i="13"/>
  <c r="N360" i="13"/>
  <c r="N359" i="13"/>
  <c r="O359" i="13"/>
  <c r="N358" i="13"/>
  <c r="N357" i="13"/>
  <c r="N356" i="13"/>
  <c r="O356" i="13"/>
  <c r="N355" i="13"/>
  <c r="N354" i="13"/>
  <c r="N353" i="13"/>
  <c r="O353" i="13"/>
  <c r="N349" i="13"/>
  <c r="N348" i="13"/>
  <c r="N347" i="13"/>
  <c r="O347" i="13"/>
  <c r="N346" i="13"/>
  <c r="N345" i="13"/>
  <c r="N344" i="13"/>
  <c r="O344" i="13"/>
  <c r="N343" i="13"/>
  <c r="N342" i="13"/>
  <c r="N341" i="13"/>
  <c r="O341" i="13"/>
  <c r="N340" i="13"/>
  <c r="N339" i="13"/>
  <c r="N338" i="13"/>
  <c r="O338" i="13"/>
  <c r="N337" i="13"/>
  <c r="N336" i="13"/>
  <c r="N335" i="13"/>
  <c r="O335" i="13"/>
  <c r="N334" i="13"/>
  <c r="N333" i="13"/>
  <c r="N332" i="13"/>
  <c r="O332" i="13"/>
  <c r="N331" i="13"/>
  <c r="N330" i="13"/>
  <c r="N329" i="13"/>
  <c r="O329" i="13"/>
  <c r="N328" i="13"/>
  <c r="N327" i="13"/>
  <c r="N326" i="13"/>
  <c r="O326" i="13"/>
  <c r="N325" i="13"/>
  <c r="N324" i="13"/>
  <c r="N323" i="13"/>
  <c r="O323" i="13"/>
  <c r="N322" i="13"/>
  <c r="N321" i="13"/>
  <c r="N320" i="13"/>
  <c r="O320" i="13"/>
  <c r="N319" i="13"/>
  <c r="N318" i="13"/>
  <c r="N317" i="13"/>
  <c r="O317" i="13"/>
  <c r="N316" i="13"/>
  <c r="N315" i="13"/>
  <c r="N314" i="13"/>
  <c r="O314" i="13"/>
  <c r="N310" i="13"/>
  <c r="N309" i="13"/>
  <c r="N308" i="13"/>
  <c r="O308" i="13" s="1"/>
  <c r="N307" i="13"/>
  <c r="N306" i="13"/>
  <c r="N305" i="13"/>
  <c r="O305" i="13"/>
  <c r="N304" i="13"/>
  <c r="N303" i="13"/>
  <c r="N302" i="13"/>
  <c r="O302" i="13" s="1"/>
  <c r="N301" i="13"/>
  <c r="N300" i="13"/>
  <c r="O299" i="13" s="1"/>
  <c r="N299" i="13"/>
  <c r="N298" i="13"/>
  <c r="N297" i="13"/>
  <c r="N296" i="13"/>
  <c r="N295" i="13"/>
  <c r="N294" i="13"/>
  <c r="N293" i="13"/>
  <c r="N292" i="13"/>
  <c r="N291" i="13"/>
  <c r="N290" i="13"/>
  <c r="N289" i="13"/>
  <c r="N288" i="13"/>
  <c r="N287" i="13"/>
  <c r="N286" i="13"/>
  <c r="N285" i="13"/>
  <c r="N284" i="13"/>
  <c r="N283" i="13"/>
  <c r="N282" i="13"/>
  <c r="N281" i="13"/>
  <c r="N280" i="13"/>
  <c r="N279" i="13"/>
  <c r="O278" i="13" s="1"/>
  <c r="N278" i="13"/>
  <c r="N277" i="13"/>
  <c r="N276" i="13"/>
  <c r="N275" i="13"/>
  <c r="N271" i="13"/>
  <c r="N270" i="13"/>
  <c r="N269" i="13"/>
  <c r="O269" i="13"/>
  <c r="N268" i="13"/>
  <c r="N267" i="13"/>
  <c r="N266" i="13"/>
  <c r="O266" i="13"/>
  <c r="N265" i="13"/>
  <c r="N264" i="13"/>
  <c r="N263" i="13"/>
  <c r="O263" i="13"/>
  <c r="N262" i="13"/>
  <c r="N261" i="13"/>
  <c r="N260" i="13"/>
  <c r="O260" i="13"/>
  <c r="N259" i="13"/>
  <c r="N258" i="13"/>
  <c r="N257" i="13"/>
  <c r="O257" i="13"/>
  <c r="N256" i="13"/>
  <c r="N255" i="13"/>
  <c r="N254" i="13"/>
  <c r="O254" i="13"/>
  <c r="N253" i="13"/>
  <c r="N252" i="13"/>
  <c r="N251" i="13"/>
  <c r="N250" i="13"/>
  <c r="N249" i="13"/>
  <c r="N248" i="13"/>
  <c r="O248" i="13"/>
  <c r="N247" i="13"/>
  <c r="N246" i="13"/>
  <c r="N245" i="13"/>
  <c r="O245" i="13"/>
  <c r="N244" i="13"/>
  <c r="N243" i="13"/>
  <c r="N242" i="13"/>
  <c r="O242" i="13"/>
  <c r="N241" i="13"/>
  <c r="N240" i="13"/>
  <c r="N239" i="13"/>
  <c r="O239" i="13"/>
  <c r="N238" i="13"/>
  <c r="N237" i="13"/>
  <c r="N236" i="13"/>
  <c r="O236" i="13"/>
  <c r="N233" i="13"/>
  <c r="N232" i="13"/>
  <c r="N231" i="13"/>
  <c r="N230" i="13"/>
  <c r="O230" i="13"/>
  <c r="N229" i="13"/>
  <c r="N228" i="13"/>
  <c r="N227" i="13"/>
  <c r="O227" i="13"/>
  <c r="N226" i="13"/>
  <c r="N225" i="13"/>
  <c r="N224" i="13"/>
  <c r="O224" i="13"/>
  <c r="N223" i="13"/>
  <c r="N222" i="13"/>
  <c r="N221" i="13"/>
  <c r="O221" i="13"/>
  <c r="N220" i="13"/>
  <c r="N219" i="13"/>
  <c r="N218" i="13"/>
  <c r="O218" i="13"/>
  <c r="N217" i="13"/>
  <c r="N216" i="13"/>
  <c r="N215" i="13"/>
  <c r="O215" i="13"/>
  <c r="N214" i="13"/>
  <c r="N213" i="13"/>
  <c r="N212" i="13"/>
  <c r="O212" i="13"/>
  <c r="N211" i="13"/>
  <c r="N210" i="13"/>
  <c r="N209" i="13"/>
  <c r="O209" i="13"/>
  <c r="N208" i="13"/>
  <c r="N207" i="13"/>
  <c r="N206" i="13"/>
  <c r="O206" i="13"/>
  <c r="N205" i="13"/>
  <c r="N204" i="13"/>
  <c r="N203" i="13"/>
  <c r="O203" i="13"/>
  <c r="N202" i="13"/>
  <c r="N201" i="13"/>
  <c r="N200" i="13"/>
  <c r="O200" i="13"/>
  <c r="N199" i="13"/>
  <c r="N198" i="13"/>
  <c r="N197" i="13"/>
  <c r="O197" i="13"/>
  <c r="N193" i="13"/>
  <c r="N192" i="13"/>
  <c r="N191" i="13"/>
  <c r="O191" i="13"/>
  <c r="N190" i="13"/>
  <c r="N189" i="13"/>
  <c r="N188" i="13"/>
  <c r="O188" i="13"/>
  <c r="N187" i="13"/>
  <c r="N186" i="13"/>
  <c r="N185" i="13"/>
  <c r="O185" i="13"/>
  <c r="N184" i="13"/>
  <c r="N183" i="13"/>
  <c r="N182" i="13"/>
  <c r="O182" i="13"/>
  <c r="N181" i="13"/>
  <c r="N180" i="13"/>
  <c r="N179" i="13"/>
  <c r="O179" i="13"/>
  <c r="N178" i="13"/>
  <c r="N177" i="13"/>
  <c r="N176" i="13"/>
  <c r="O176" i="13"/>
  <c r="N175" i="13"/>
  <c r="N174" i="13"/>
  <c r="N173" i="13"/>
  <c r="O173" i="13"/>
  <c r="N172" i="13"/>
  <c r="N171" i="13"/>
  <c r="N170" i="13"/>
  <c r="O170" i="13"/>
  <c r="N169" i="13"/>
  <c r="N168" i="13"/>
  <c r="N167" i="13"/>
  <c r="O167" i="13"/>
  <c r="N166" i="13"/>
  <c r="N165" i="13"/>
  <c r="N164" i="13"/>
  <c r="O164" i="13"/>
  <c r="N163" i="13"/>
  <c r="N162" i="13"/>
  <c r="N161" i="13"/>
  <c r="O161" i="13"/>
  <c r="N160" i="13"/>
  <c r="N159" i="13"/>
  <c r="N158" i="13"/>
  <c r="O158" i="13"/>
  <c r="N154" i="13"/>
  <c r="N153" i="13"/>
  <c r="N152" i="13"/>
  <c r="O152" i="13"/>
  <c r="N151" i="13"/>
  <c r="N150" i="13"/>
  <c r="N149" i="13"/>
  <c r="O149" i="13"/>
  <c r="N148" i="13"/>
  <c r="N147" i="13"/>
  <c r="N146" i="13"/>
  <c r="O146" i="13"/>
  <c r="N145" i="13"/>
  <c r="N144" i="13"/>
  <c r="N143" i="13"/>
  <c r="O143" i="13"/>
  <c r="N142" i="13"/>
  <c r="N141" i="13"/>
  <c r="N140" i="13"/>
  <c r="O140" i="13"/>
  <c r="N139" i="13"/>
  <c r="N138" i="13"/>
  <c r="N137" i="13"/>
  <c r="O137" i="13"/>
  <c r="N136" i="13"/>
  <c r="N135" i="13"/>
  <c r="N134" i="13"/>
  <c r="O134" i="13"/>
  <c r="N133" i="13"/>
  <c r="N132" i="13"/>
  <c r="N131" i="13"/>
  <c r="O131" i="13"/>
  <c r="N130" i="13"/>
  <c r="N129" i="13"/>
  <c r="N128" i="13"/>
  <c r="O128" i="13"/>
  <c r="N127" i="13"/>
  <c r="N126" i="13"/>
  <c r="N125" i="13"/>
  <c r="O125" i="13"/>
  <c r="N124" i="13"/>
  <c r="N123" i="13"/>
  <c r="N122" i="13"/>
  <c r="O122" i="13"/>
  <c r="N121" i="13"/>
  <c r="N120" i="13"/>
  <c r="N119" i="13"/>
  <c r="O119" i="13"/>
  <c r="N115" i="13"/>
  <c r="N114" i="13"/>
  <c r="N113" i="13"/>
  <c r="O113" i="13"/>
  <c r="N112" i="13"/>
  <c r="N111" i="13"/>
  <c r="N110" i="13"/>
  <c r="O110" i="13"/>
  <c r="N109" i="13"/>
  <c r="N108" i="13"/>
  <c r="N107" i="13"/>
  <c r="O107" i="13"/>
  <c r="N106" i="13"/>
  <c r="N105" i="13"/>
  <c r="N104" i="13"/>
  <c r="O104" i="13"/>
  <c r="N103" i="13"/>
  <c r="N102" i="13"/>
  <c r="N101" i="13"/>
  <c r="O101" i="13"/>
  <c r="N100" i="13"/>
  <c r="N99" i="13"/>
  <c r="N98" i="13"/>
  <c r="O98" i="13"/>
  <c r="N97" i="13"/>
  <c r="N96" i="13"/>
  <c r="N95" i="13"/>
  <c r="O95" i="13"/>
  <c r="N94" i="13"/>
  <c r="N93" i="13"/>
  <c r="N92" i="13"/>
  <c r="O92" i="13"/>
  <c r="N91" i="13"/>
  <c r="N90" i="13"/>
  <c r="N89" i="13"/>
  <c r="O89" i="13"/>
  <c r="N88" i="13"/>
  <c r="N87" i="13"/>
  <c r="N86" i="13"/>
  <c r="O86" i="13"/>
  <c r="N85" i="13"/>
  <c r="N84" i="13"/>
  <c r="N83" i="13"/>
  <c r="O83" i="13"/>
  <c r="N82" i="13"/>
  <c r="N81" i="13"/>
  <c r="N80" i="13"/>
  <c r="O80" i="13"/>
  <c r="N76" i="13"/>
  <c r="N75" i="13"/>
  <c r="N74" i="13"/>
  <c r="O74" i="13"/>
  <c r="N73" i="13"/>
  <c r="N72" i="13"/>
  <c r="N71" i="13"/>
  <c r="O71" i="13"/>
  <c r="N70" i="13"/>
  <c r="N69" i="13"/>
  <c r="O68" i="13"/>
  <c r="N67" i="13"/>
  <c r="N66" i="13"/>
  <c r="N65" i="13"/>
  <c r="O65" i="13"/>
  <c r="N64" i="13"/>
  <c r="N63" i="13"/>
  <c r="N62" i="13"/>
  <c r="O62" i="13"/>
  <c r="N61" i="13"/>
  <c r="N60" i="13"/>
  <c r="N59" i="13"/>
  <c r="O59" i="13"/>
  <c r="N58" i="13"/>
  <c r="N57" i="13"/>
  <c r="N56" i="13"/>
  <c r="O56" i="13"/>
  <c r="N55" i="13"/>
  <c r="N54" i="13"/>
  <c r="N53" i="13"/>
  <c r="O53" i="13"/>
  <c r="N52" i="13"/>
  <c r="N51" i="13"/>
  <c r="N50" i="13"/>
  <c r="O50" i="13"/>
  <c r="N49" i="13"/>
  <c r="N48" i="13"/>
  <c r="N47" i="13"/>
  <c r="O47" i="13"/>
  <c r="N46" i="13"/>
  <c r="N45" i="13"/>
  <c r="N44" i="13"/>
  <c r="O44" i="13"/>
  <c r="N43" i="13"/>
  <c r="N42" i="13"/>
  <c r="N41" i="13"/>
  <c r="O41" i="13"/>
  <c r="N37" i="13"/>
  <c r="N36" i="13"/>
  <c r="N35" i="13"/>
  <c r="O35" i="13"/>
  <c r="N34" i="13"/>
  <c r="N33" i="13"/>
  <c r="N32" i="13"/>
  <c r="O32" i="13"/>
  <c r="N31" i="13"/>
  <c r="N29" i="13"/>
  <c r="O29" i="13"/>
  <c r="N28" i="13"/>
  <c r="N27" i="13"/>
  <c r="N26" i="13"/>
  <c r="O26" i="13"/>
  <c r="N25" i="13"/>
  <c r="N24" i="13"/>
  <c r="N23" i="13"/>
  <c r="O23" i="13"/>
  <c r="N22" i="13"/>
  <c r="N21" i="13"/>
  <c r="N20" i="13"/>
  <c r="O20" i="13"/>
  <c r="N19" i="13"/>
  <c r="N18" i="13"/>
  <c r="N17" i="13"/>
  <c r="O17" i="13"/>
  <c r="N16" i="13"/>
  <c r="N15" i="13"/>
  <c r="N14" i="13"/>
  <c r="O14" i="13"/>
  <c r="N13" i="13"/>
  <c r="N12" i="13"/>
  <c r="N11" i="13"/>
  <c r="O11" i="13"/>
  <c r="N10" i="13"/>
  <c r="N9" i="13"/>
  <c r="N8" i="13"/>
  <c r="O8" i="13"/>
  <c r="N7" i="13"/>
  <c r="N6" i="13"/>
  <c r="N5" i="13"/>
  <c r="O5" i="13"/>
  <c r="N4" i="13"/>
  <c r="N3" i="13"/>
  <c r="N2" i="13"/>
  <c r="O2" i="13"/>
  <c r="K392" i="12"/>
  <c r="L392" i="12"/>
  <c r="N392" i="12"/>
  <c r="N393" i="12"/>
  <c r="N49" i="12"/>
  <c r="N48" i="12"/>
  <c r="N47" i="12"/>
  <c r="N46" i="12"/>
  <c r="N45" i="12"/>
  <c r="N44" i="12"/>
  <c r="N43" i="12"/>
  <c r="N42" i="12"/>
  <c r="N41" i="12"/>
  <c r="K272" i="12"/>
  <c r="K350" i="12"/>
  <c r="K389" i="12"/>
  <c r="K311" i="12"/>
  <c r="I272" i="12"/>
  <c r="J272" i="12"/>
  <c r="H272" i="12"/>
  <c r="L272" i="12"/>
  <c r="N272" i="12"/>
  <c r="J350" i="12"/>
  <c r="I350" i="12"/>
  <c r="H350" i="12"/>
  <c r="L350" i="12"/>
  <c r="N350" i="12"/>
  <c r="J389" i="12"/>
  <c r="L389" i="12"/>
  <c r="I389" i="12"/>
  <c r="H389" i="12"/>
  <c r="N389" i="12"/>
  <c r="L311" i="12"/>
  <c r="J311" i="12"/>
  <c r="I311" i="12"/>
  <c r="H311" i="12"/>
  <c r="N311" i="12"/>
  <c r="M393" i="12"/>
  <c r="L393" i="12"/>
  <c r="K393" i="12"/>
  <c r="J393" i="12"/>
  <c r="I393" i="12"/>
  <c r="H393" i="12"/>
  <c r="G393" i="12"/>
  <c r="N7" i="12"/>
  <c r="N6" i="12"/>
  <c r="N4" i="12"/>
  <c r="N3" i="12"/>
  <c r="N5" i="12"/>
  <c r="N2" i="12"/>
  <c r="N8" i="12"/>
  <c r="L38" i="12"/>
  <c r="M272" i="12"/>
  <c r="M38" i="12"/>
  <c r="M392" i="12"/>
  <c r="G392" i="12"/>
  <c r="H392" i="12"/>
  <c r="I392" i="12"/>
  <c r="J392" i="12"/>
  <c r="F272" i="12"/>
  <c r="F392" i="12"/>
  <c r="E272" i="12"/>
  <c r="E392" i="12"/>
  <c r="D392" i="12"/>
  <c r="O104" i="12"/>
  <c r="E393" i="12"/>
  <c r="F393" i="12"/>
  <c r="H116" i="12"/>
  <c r="H155" i="12"/>
  <c r="H194" i="12"/>
  <c r="I116" i="12"/>
  <c r="I155" i="12"/>
  <c r="I194" i="12"/>
  <c r="J116" i="12"/>
  <c r="J155" i="12"/>
  <c r="J194" i="12"/>
  <c r="K116" i="12"/>
  <c r="K155" i="12"/>
  <c r="K194" i="12"/>
  <c r="L116" i="12"/>
  <c r="L155" i="12"/>
  <c r="L194" i="12"/>
  <c r="M155" i="12"/>
  <c r="D389" i="12"/>
  <c r="D393" i="12"/>
  <c r="E389" i="12"/>
  <c r="F389" i="12"/>
  <c r="G389" i="12"/>
  <c r="M389" i="12"/>
  <c r="N388" i="12"/>
  <c r="N387" i="12"/>
  <c r="N386" i="12"/>
  <c r="N385" i="12"/>
  <c r="N384" i="12"/>
  <c r="N383" i="12"/>
  <c r="N382" i="12"/>
  <c r="N381" i="12"/>
  <c r="N380" i="12"/>
  <c r="N379" i="12"/>
  <c r="N378" i="12"/>
  <c r="N377" i="12"/>
  <c r="N376" i="12"/>
  <c r="N375" i="12"/>
  <c r="N374" i="12"/>
  <c r="N373" i="12"/>
  <c r="N372" i="12"/>
  <c r="N371" i="12"/>
  <c r="N370" i="12"/>
  <c r="N369" i="12"/>
  <c r="N368" i="12"/>
  <c r="N367" i="12"/>
  <c r="N366" i="12"/>
  <c r="N365" i="12"/>
  <c r="N364" i="12"/>
  <c r="N363" i="12"/>
  <c r="N362" i="12"/>
  <c r="N361" i="12"/>
  <c r="N360" i="12"/>
  <c r="N359" i="12"/>
  <c r="N358" i="12"/>
  <c r="N357" i="12"/>
  <c r="N356" i="12"/>
  <c r="N355" i="12"/>
  <c r="N354" i="12"/>
  <c r="N353" i="12"/>
  <c r="D350" i="12"/>
  <c r="E350" i="12"/>
  <c r="F350" i="12"/>
  <c r="G350" i="12"/>
  <c r="M350" i="12"/>
  <c r="N349" i="12"/>
  <c r="N348" i="12"/>
  <c r="N347" i="12"/>
  <c r="N346" i="12"/>
  <c r="N345" i="12"/>
  <c r="N344" i="12"/>
  <c r="N343" i="12"/>
  <c r="N342" i="12"/>
  <c r="N341" i="12"/>
  <c r="N340" i="12"/>
  <c r="N339" i="12"/>
  <c r="N338" i="12"/>
  <c r="N337" i="12"/>
  <c r="N336" i="12"/>
  <c r="N335" i="12"/>
  <c r="N334" i="12"/>
  <c r="N333" i="12"/>
  <c r="N332" i="12"/>
  <c r="N331" i="12"/>
  <c r="N330" i="12"/>
  <c r="N329" i="12"/>
  <c r="N328" i="12"/>
  <c r="N327" i="12"/>
  <c r="N326" i="12"/>
  <c r="N325" i="12"/>
  <c r="N324" i="12"/>
  <c r="N323" i="12"/>
  <c r="N322" i="12"/>
  <c r="N321" i="12"/>
  <c r="N320" i="12"/>
  <c r="N319" i="12"/>
  <c r="N318" i="12"/>
  <c r="N317" i="12"/>
  <c r="N316" i="12"/>
  <c r="N315" i="12"/>
  <c r="N314" i="12"/>
  <c r="D311" i="12"/>
  <c r="E311" i="12"/>
  <c r="F311" i="12"/>
  <c r="G311" i="12"/>
  <c r="M311" i="12"/>
  <c r="N310" i="12"/>
  <c r="N309" i="12"/>
  <c r="N308" i="12"/>
  <c r="N307" i="12"/>
  <c r="N306" i="12"/>
  <c r="N305" i="12"/>
  <c r="N304" i="12"/>
  <c r="N303" i="12"/>
  <c r="N302" i="12"/>
  <c r="N301" i="12"/>
  <c r="N300" i="12"/>
  <c r="N299" i="12"/>
  <c r="N298" i="12"/>
  <c r="N297" i="12"/>
  <c r="N296" i="12"/>
  <c r="N295" i="12"/>
  <c r="N294" i="12"/>
  <c r="N293" i="12"/>
  <c r="N292" i="12"/>
  <c r="N291" i="12"/>
  <c r="N290" i="12"/>
  <c r="N289" i="12"/>
  <c r="N288" i="12"/>
  <c r="N287" i="12"/>
  <c r="N286" i="12"/>
  <c r="N285" i="12"/>
  <c r="N284" i="12"/>
  <c r="N283" i="12"/>
  <c r="N282" i="12"/>
  <c r="N281" i="12"/>
  <c r="N280" i="12"/>
  <c r="N279" i="12"/>
  <c r="N278" i="12"/>
  <c r="N277" i="12"/>
  <c r="N276" i="12"/>
  <c r="N275" i="12"/>
  <c r="D272" i="12"/>
  <c r="G272" i="12"/>
  <c r="N271" i="12"/>
  <c r="N270" i="12"/>
  <c r="N269" i="12"/>
  <c r="N268" i="12"/>
  <c r="N267" i="12"/>
  <c r="N266" i="12"/>
  <c r="N265" i="12"/>
  <c r="N264" i="12"/>
  <c r="N263" i="12"/>
  <c r="N262" i="12"/>
  <c r="N261" i="12"/>
  <c r="N260" i="12"/>
  <c r="N259" i="12"/>
  <c r="N258" i="12"/>
  <c r="N257" i="12"/>
  <c r="N256" i="12"/>
  <c r="N255" i="12"/>
  <c r="N254" i="12"/>
  <c r="N253" i="12"/>
  <c r="N252" i="12"/>
  <c r="N251" i="12"/>
  <c r="N250" i="12"/>
  <c r="N249" i="12"/>
  <c r="N248" i="12"/>
  <c r="N247" i="12"/>
  <c r="N246" i="12"/>
  <c r="N245" i="12"/>
  <c r="N244" i="12"/>
  <c r="N243" i="12"/>
  <c r="N242" i="12"/>
  <c r="N241" i="12"/>
  <c r="N240" i="12"/>
  <c r="N239" i="12"/>
  <c r="N238" i="12"/>
  <c r="N237" i="12"/>
  <c r="N236" i="12"/>
  <c r="D233" i="12"/>
  <c r="E233" i="12"/>
  <c r="F233" i="12"/>
  <c r="G233" i="12"/>
  <c r="H233" i="12"/>
  <c r="I233" i="12"/>
  <c r="J233" i="12"/>
  <c r="K233" i="12"/>
  <c r="L233" i="12"/>
  <c r="M233" i="12"/>
  <c r="N233" i="12"/>
  <c r="N232" i="12"/>
  <c r="N231" i="12"/>
  <c r="N230" i="12"/>
  <c r="N229" i="12"/>
  <c r="N228" i="12"/>
  <c r="N227" i="12"/>
  <c r="N226" i="12"/>
  <c r="N225" i="12"/>
  <c r="N224" i="12"/>
  <c r="N223" i="12"/>
  <c r="N222" i="12"/>
  <c r="N221" i="12"/>
  <c r="N220" i="12"/>
  <c r="N219" i="12"/>
  <c r="N218" i="12"/>
  <c r="N217" i="12"/>
  <c r="N216" i="12"/>
  <c r="N215" i="12"/>
  <c r="N214" i="12"/>
  <c r="N213" i="12"/>
  <c r="N212" i="12"/>
  <c r="N211" i="12"/>
  <c r="N210" i="12"/>
  <c r="N209" i="12"/>
  <c r="N208" i="12"/>
  <c r="N207" i="12"/>
  <c r="N206" i="12"/>
  <c r="N205" i="12"/>
  <c r="N204" i="12"/>
  <c r="N203" i="12"/>
  <c r="N202" i="12"/>
  <c r="N201" i="12"/>
  <c r="N200" i="12"/>
  <c r="N199" i="12"/>
  <c r="N198" i="12"/>
  <c r="N197" i="12"/>
  <c r="D194" i="12"/>
  <c r="E194" i="12"/>
  <c r="F194" i="12"/>
  <c r="G194" i="12"/>
  <c r="M194" i="12"/>
  <c r="N194" i="12"/>
  <c r="N193" i="12"/>
  <c r="N192" i="12"/>
  <c r="N191" i="12"/>
  <c r="N190" i="12"/>
  <c r="N189" i="12"/>
  <c r="N188" i="12"/>
  <c r="N187" i="12"/>
  <c r="N186" i="12"/>
  <c r="N185" i="12"/>
  <c r="N184" i="12"/>
  <c r="N183" i="12"/>
  <c r="N182" i="12"/>
  <c r="N181" i="12"/>
  <c r="N180" i="12"/>
  <c r="N179" i="12"/>
  <c r="N178" i="12"/>
  <c r="N177" i="12"/>
  <c r="N176" i="12"/>
  <c r="N175" i="12"/>
  <c r="N174" i="12"/>
  <c r="N173" i="12"/>
  <c r="N172" i="12"/>
  <c r="N171" i="12"/>
  <c r="N170" i="12"/>
  <c r="N169" i="12"/>
  <c r="N168" i="12"/>
  <c r="N167" i="12"/>
  <c r="N166" i="12"/>
  <c r="N165" i="12"/>
  <c r="N164" i="12"/>
  <c r="N163" i="12"/>
  <c r="N162" i="12"/>
  <c r="N161" i="12"/>
  <c r="N160" i="12"/>
  <c r="N159" i="12"/>
  <c r="N158" i="12"/>
  <c r="D155" i="12"/>
  <c r="E155" i="12"/>
  <c r="F155" i="12"/>
  <c r="G155" i="12"/>
  <c r="N155" i="12"/>
  <c r="N154" i="12"/>
  <c r="N153" i="12"/>
  <c r="N152" i="12"/>
  <c r="N151" i="12"/>
  <c r="N150" i="12"/>
  <c r="N149" i="12"/>
  <c r="N148" i="12"/>
  <c r="N147" i="12"/>
  <c r="N146" i="12"/>
  <c r="N145" i="12"/>
  <c r="N144" i="12"/>
  <c r="N143" i="12"/>
  <c r="N142" i="12"/>
  <c r="N141" i="12"/>
  <c r="N140" i="12"/>
  <c r="N139" i="12"/>
  <c r="N138" i="12"/>
  <c r="N137" i="12"/>
  <c r="N136" i="12"/>
  <c r="N135" i="12"/>
  <c r="N134" i="12"/>
  <c r="N133" i="12"/>
  <c r="N132" i="12"/>
  <c r="N131" i="12"/>
  <c r="N130" i="12"/>
  <c r="N129" i="12"/>
  <c r="N128" i="12"/>
  <c r="N127" i="12"/>
  <c r="N126" i="12"/>
  <c r="N125" i="12"/>
  <c r="N124" i="12"/>
  <c r="N123" i="12"/>
  <c r="N122" i="12"/>
  <c r="N121" i="12"/>
  <c r="N120" i="12"/>
  <c r="N119" i="12"/>
  <c r="N82" i="12"/>
  <c r="N81" i="12"/>
  <c r="N80" i="12"/>
  <c r="N116" i="12"/>
  <c r="N115" i="12"/>
  <c r="N114" i="12"/>
  <c r="N113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H38" i="12"/>
  <c r="I38" i="12"/>
  <c r="J38" i="12"/>
  <c r="K38" i="12"/>
  <c r="N38" i="12"/>
  <c r="H77" i="12"/>
  <c r="I77" i="12"/>
  <c r="J77" i="12"/>
  <c r="K77" i="12"/>
  <c r="L77" i="12"/>
  <c r="N77" i="12"/>
  <c r="E38" i="12"/>
  <c r="E77" i="12"/>
  <c r="E116" i="12"/>
  <c r="F38" i="12"/>
  <c r="F77" i="12"/>
  <c r="F116" i="12"/>
  <c r="G38" i="12"/>
  <c r="G77" i="12"/>
  <c r="G116" i="12"/>
  <c r="M77" i="12"/>
  <c r="M116" i="12"/>
  <c r="D38" i="12"/>
  <c r="D77" i="12"/>
  <c r="D116" i="12"/>
  <c r="O386" i="12"/>
  <c r="O383" i="12"/>
  <c r="O380" i="12"/>
  <c r="O377" i="12"/>
  <c r="O374" i="12"/>
  <c r="O371" i="12"/>
  <c r="O368" i="12"/>
  <c r="O365" i="12"/>
  <c r="O362" i="12"/>
  <c r="O359" i="12"/>
  <c r="O356" i="12"/>
  <c r="O353" i="12"/>
  <c r="O347" i="12"/>
  <c r="O344" i="12"/>
  <c r="O341" i="12"/>
  <c r="O338" i="12"/>
  <c r="O335" i="12"/>
  <c r="O332" i="12"/>
  <c r="O329" i="12"/>
  <c r="O326" i="12"/>
  <c r="O323" i="12"/>
  <c r="O320" i="12"/>
  <c r="O317" i="12"/>
  <c r="O314" i="12"/>
  <c r="O308" i="12"/>
  <c r="O305" i="12"/>
  <c r="O302" i="12"/>
  <c r="O299" i="12"/>
  <c r="O296" i="12"/>
  <c r="O293" i="12"/>
  <c r="O290" i="12"/>
  <c r="O287" i="12"/>
  <c r="O284" i="12"/>
  <c r="O281" i="12"/>
  <c r="O278" i="12"/>
  <c r="O275" i="12"/>
  <c r="O269" i="12"/>
  <c r="O266" i="12"/>
  <c r="O263" i="12"/>
  <c r="O260" i="12"/>
  <c r="O257" i="12"/>
  <c r="O254" i="12"/>
  <c r="O251" i="12"/>
  <c r="O248" i="12"/>
  <c r="O245" i="12"/>
  <c r="O242" i="12"/>
  <c r="O239" i="12"/>
  <c r="O236" i="12"/>
  <c r="O230" i="12"/>
  <c r="O227" i="12"/>
  <c r="O224" i="12"/>
  <c r="O221" i="12"/>
  <c r="O218" i="12"/>
  <c r="O215" i="12"/>
  <c r="O212" i="12"/>
  <c r="O209" i="12"/>
  <c r="O206" i="12"/>
  <c r="O203" i="12"/>
  <c r="O200" i="12"/>
  <c r="O197" i="12"/>
  <c r="O191" i="12"/>
  <c r="O188" i="12"/>
  <c r="O185" i="12"/>
  <c r="O182" i="12"/>
  <c r="O179" i="12"/>
  <c r="O176" i="12"/>
  <c r="O173" i="12"/>
  <c r="O170" i="12"/>
  <c r="O167" i="12"/>
  <c r="O164" i="12"/>
  <c r="O161" i="12"/>
  <c r="O158" i="12"/>
  <c r="O152" i="12"/>
  <c r="O149" i="12"/>
  <c r="O146" i="12"/>
  <c r="O143" i="12"/>
  <c r="O140" i="12"/>
  <c r="O137" i="12"/>
  <c r="O134" i="12"/>
  <c r="O131" i="12"/>
  <c r="O128" i="12"/>
  <c r="O125" i="12"/>
  <c r="O122" i="12"/>
  <c r="O119" i="12"/>
  <c r="N71" i="12"/>
  <c r="N72" i="12"/>
  <c r="N73" i="12"/>
  <c r="N74" i="12"/>
  <c r="N75" i="12"/>
  <c r="N76" i="12"/>
  <c r="N70" i="12"/>
  <c r="O113" i="12"/>
  <c r="O110" i="12"/>
  <c r="O107" i="12"/>
  <c r="O101" i="12"/>
  <c r="O98" i="12"/>
  <c r="O95" i="12"/>
  <c r="O92" i="12"/>
  <c r="O89" i="12"/>
  <c r="O86" i="12"/>
  <c r="O83" i="12"/>
  <c r="O80" i="12"/>
  <c r="O74" i="12"/>
  <c r="O71" i="12"/>
  <c r="N69" i="12"/>
  <c r="N68" i="12"/>
  <c r="O68" i="12"/>
  <c r="N67" i="12"/>
  <c r="N66" i="12"/>
  <c r="N65" i="12"/>
  <c r="O65" i="12"/>
  <c r="N64" i="12"/>
  <c r="N63" i="12"/>
  <c r="N62" i="12"/>
  <c r="O62" i="12"/>
  <c r="N61" i="12"/>
  <c r="N60" i="12"/>
  <c r="N59" i="12"/>
  <c r="O59" i="12"/>
  <c r="N58" i="12"/>
  <c r="N57" i="12"/>
  <c r="N56" i="12"/>
  <c r="O56" i="12"/>
  <c r="N55" i="12"/>
  <c r="N54" i="12"/>
  <c r="N53" i="12"/>
  <c r="O53" i="12"/>
  <c r="N52" i="12"/>
  <c r="N51" i="12"/>
  <c r="N50" i="12"/>
  <c r="O50" i="12"/>
  <c r="O47" i="12"/>
  <c r="O44" i="12"/>
  <c r="O41" i="12"/>
  <c r="N9" i="12"/>
  <c r="N10" i="12"/>
  <c r="O8" i="12"/>
  <c r="N11" i="12"/>
  <c r="N12" i="12"/>
  <c r="N13" i="12"/>
  <c r="O11" i="12"/>
  <c r="N14" i="12"/>
  <c r="N15" i="12"/>
  <c r="N16" i="12"/>
  <c r="O14" i="12"/>
  <c r="N17" i="12"/>
  <c r="N18" i="12"/>
  <c r="N19" i="12"/>
  <c r="O17" i="12"/>
  <c r="N20" i="12"/>
  <c r="N21" i="12"/>
  <c r="N22" i="12"/>
  <c r="O20" i="12"/>
  <c r="N23" i="12"/>
  <c r="N24" i="12"/>
  <c r="N25" i="12"/>
  <c r="O23" i="12"/>
  <c r="N26" i="12"/>
  <c r="N27" i="12"/>
  <c r="N28" i="12"/>
  <c r="O26" i="12"/>
  <c r="N29" i="12"/>
  <c r="N30" i="12"/>
  <c r="N31" i="12"/>
  <c r="O29" i="12"/>
  <c r="N32" i="12"/>
  <c r="N33" i="12"/>
  <c r="N34" i="12"/>
  <c r="O32" i="12"/>
  <c r="N35" i="12"/>
  <c r="N36" i="12"/>
  <c r="N37" i="12"/>
  <c r="O35" i="12"/>
  <c r="O5" i="12"/>
  <c r="O2" i="12"/>
  <c r="C23" i="11"/>
  <c r="D23" i="11"/>
  <c r="E23" i="11"/>
  <c r="F23" i="11"/>
  <c r="G23" i="11"/>
  <c r="H23" i="11"/>
  <c r="I23" i="11"/>
  <c r="J23" i="11"/>
  <c r="K23" i="11"/>
  <c r="L23" i="11"/>
  <c r="M23" i="11"/>
  <c r="N23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C23" i="10"/>
  <c r="D23" i="10"/>
  <c r="E23" i="10"/>
  <c r="F23" i="10"/>
  <c r="G23" i="10"/>
  <c r="H23" i="10"/>
  <c r="I23" i="10"/>
  <c r="J23" i="10"/>
  <c r="K23" i="10"/>
  <c r="L23" i="10"/>
  <c r="M23" i="10"/>
  <c r="N23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D24" i="4"/>
  <c r="E24" i="4"/>
  <c r="F24" i="4"/>
  <c r="G24" i="4"/>
  <c r="H24" i="4"/>
  <c r="I24" i="4"/>
  <c r="J24" i="4"/>
  <c r="K24" i="4"/>
  <c r="L24" i="4"/>
  <c r="M24" i="4"/>
  <c r="N24" i="4"/>
  <c r="C24" i="4"/>
  <c r="F22" i="4"/>
  <c r="G22" i="4"/>
  <c r="H22" i="4"/>
  <c r="I22" i="4"/>
  <c r="J22" i="4"/>
  <c r="K22" i="4"/>
  <c r="L22" i="4"/>
  <c r="M22" i="4"/>
  <c r="N22" i="4"/>
  <c r="D22" i="4"/>
  <c r="E22" i="4"/>
  <c r="C22" i="4"/>
  <c r="O26" i="2"/>
  <c r="O23" i="2"/>
  <c r="O26" i="5"/>
  <c r="O23" i="5"/>
  <c r="C23" i="9"/>
  <c r="D23" i="9"/>
  <c r="E23" i="9"/>
  <c r="F23" i="9"/>
  <c r="G23" i="9"/>
  <c r="H23" i="9"/>
  <c r="I23" i="9"/>
  <c r="J23" i="9"/>
  <c r="K23" i="9"/>
  <c r="O23" i="9" s="1"/>
  <c r="L23" i="9"/>
  <c r="M23" i="9"/>
  <c r="N23" i="9"/>
  <c r="N24" i="9"/>
  <c r="M24" i="9"/>
  <c r="L24" i="9"/>
  <c r="K24" i="9"/>
  <c r="J24" i="9"/>
  <c r="I24" i="9"/>
  <c r="H24" i="9"/>
  <c r="G24" i="9"/>
  <c r="F24" i="9"/>
  <c r="E24" i="9"/>
  <c r="D24" i="9"/>
  <c r="C24" i="9"/>
  <c r="C21" i="9"/>
  <c r="O22" i="9" s="1"/>
  <c r="D21" i="9"/>
  <c r="E21" i="9"/>
  <c r="F21" i="9"/>
  <c r="G21" i="9"/>
  <c r="H21" i="9"/>
  <c r="I21" i="9"/>
  <c r="J21" i="9"/>
  <c r="K21" i="9"/>
  <c r="L21" i="9"/>
  <c r="M21" i="9"/>
  <c r="N21" i="9"/>
  <c r="N22" i="9"/>
  <c r="M22" i="9"/>
  <c r="L22" i="9"/>
  <c r="K22" i="9"/>
  <c r="J22" i="9"/>
  <c r="I22" i="9"/>
  <c r="H22" i="9"/>
  <c r="G22" i="9"/>
  <c r="F22" i="9"/>
  <c r="E22" i="9"/>
  <c r="D22" i="9"/>
  <c r="C22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N23" i="7"/>
  <c r="O23" i="7"/>
  <c r="D21" i="7"/>
  <c r="O21" i="7"/>
  <c r="C23" i="7"/>
  <c r="D23" i="7"/>
  <c r="E23" i="7"/>
  <c r="F23" i="7"/>
  <c r="G23" i="7"/>
  <c r="H23" i="7"/>
  <c r="I23" i="7"/>
  <c r="J23" i="7"/>
  <c r="K23" i="7"/>
  <c r="L23" i="7"/>
  <c r="M23" i="7"/>
  <c r="C21" i="7"/>
  <c r="E21" i="7"/>
  <c r="F21" i="7"/>
  <c r="G21" i="7"/>
  <c r="H21" i="7"/>
  <c r="I21" i="7"/>
  <c r="J21" i="7"/>
  <c r="K21" i="7"/>
  <c r="L21" i="7"/>
  <c r="M21" i="7"/>
  <c r="N21" i="7"/>
  <c r="O24" i="7"/>
  <c r="O22" i="7"/>
  <c r="D24" i="7"/>
  <c r="E24" i="7"/>
  <c r="F24" i="7"/>
  <c r="G24" i="7"/>
  <c r="H24" i="7"/>
  <c r="I24" i="7"/>
  <c r="J24" i="7"/>
  <c r="K24" i="7"/>
  <c r="L24" i="7"/>
  <c r="M24" i="7"/>
  <c r="N24" i="7"/>
  <c r="C24" i="7"/>
  <c r="D22" i="7"/>
  <c r="E22" i="7"/>
  <c r="F22" i="7"/>
  <c r="G22" i="7"/>
  <c r="H22" i="7"/>
  <c r="I22" i="7"/>
  <c r="J22" i="7"/>
  <c r="K22" i="7"/>
  <c r="L22" i="7"/>
  <c r="M22" i="7"/>
  <c r="N22" i="7"/>
  <c r="C22" i="7"/>
  <c r="O19" i="7"/>
  <c r="O20" i="7"/>
  <c r="O9" i="7"/>
  <c r="O8" i="7"/>
  <c r="O4" i="7"/>
  <c r="O5" i="7"/>
  <c r="O13" i="7"/>
  <c r="O15" i="7"/>
  <c r="O3" i="7"/>
  <c r="O6" i="7"/>
  <c r="O7" i="7"/>
  <c r="O10" i="7"/>
  <c r="O11" i="7"/>
  <c r="O12" i="7"/>
  <c r="O14" i="7"/>
  <c r="O16" i="7"/>
  <c r="O17" i="7"/>
  <c r="O18" i="7"/>
  <c r="D24" i="3"/>
  <c r="E24" i="3"/>
  <c r="F24" i="3"/>
  <c r="G24" i="3"/>
  <c r="H24" i="3"/>
  <c r="I24" i="3"/>
  <c r="J24" i="3"/>
  <c r="K24" i="3"/>
  <c r="L24" i="3"/>
  <c r="M24" i="3"/>
  <c r="N24" i="3"/>
  <c r="C24" i="3"/>
  <c r="D22" i="3"/>
  <c r="E22" i="3"/>
  <c r="F22" i="3"/>
  <c r="G22" i="3"/>
  <c r="H22" i="3"/>
  <c r="I22" i="3"/>
  <c r="J22" i="3"/>
  <c r="K22" i="3"/>
  <c r="L22" i="3"/>
  <c r="M22" i="3"/>
  <c r="N22" i="3"/>
  <c r="C22" i="3"/>
  <c r="C23" i="3"/>
  <c r="D23" i="3"/>
  <c r="E23" i="3"/>
  <c r="F23" i="3"/>
  <c r="G23" i="3"/>
  <c r="H23" i="3"/>
  <c r="I23" i="3"/>
  <c r="J23" i="3"/>
  <c r="K23" i="3"/>
  <c r="L23" i="3"/>
  <c r="M23" i="3"/>
  <c r="N23" i="3"/>
  <c r="C21" i="3"/>
  <c r="D21" i="3"/>
  <c r="E21" i="3"/>
  <c r="F21" i="3"/>
  <c r="G21" i="3"/>
  <c r="H21" i="3"/>
  <c r="I21" i="3"/>
  <c r="J21" i="3"/>
  <c r="K21" i="3"/>
  <c r="L21" i="3"/>
  <c r="M21" i="3"/>
  <c r="N21" i="3"/>
  <c r="C23" i="4"/>
  <c r="D23" i="4"/>
  <c r="E23" i="4"/>
  <c r="F23" i="4"/>
  <c r="G23" i="4"/>
  <c r="H23" i="4"/>
  <c r="I23" i="4"/>
  <c r="J23" i="4"/>
  <c r="K23" i="4"/>
  <c r="L23" i="4"/>
  <c r="M23" i="4"/>
  <c r="N23" i="4"/>
  <c r="C21" i="4"/>
  <c r="D21" i="4"/>
  <c r="E21" i="4"/>
  <c r="F21" i="4"/>
  <c r="G21" i="4"/>
  <c r="H21" i="4"/>
  <c r="I21" i="4"/>
  <c r="J21" i="4"/>
  <c r="K21" i="4"/>
  <c r="L21" i="4"/>
  <c r="M21" i="4"/>
  <c r="N21" i="4"/>
  <c r="O23" i="4"/>
  <c r="O21" i="4"/>
  <c r="O23" i="3"/>
  <c r="O21" i="3"/>
  <c r="D24" i="2"/>
  <c r="E24" i="2"/>
  <c r="F24" i="2"/>
  <c r="G24" i="2"/>
  <c r="H24" i="2"/>
  <c r="I24" i="2"/>
  <c r="J24" i="2"/>
  <c r="K24" i="2"/>
  <c r="L24" i="2"/>
  <c r="M24" i="2"/>
  <c r="N24" i="2"/>
  <c r="C24" i="2"/>
  <c r="E21" i="2"/>
  <c r="F21" i="2"/>
  <c r="G21" i="2"/>
  <c r="H21" i="2"/>
  <c r="I21" i="2"/>
  <c r="J21" i="2"/>
  <c r="K21" i="2"/>
  <c r="L21" i="2"/>
  <c r="M21" i="2"/>
  <c r="N21" i="2"/>
  <c r="D21" i="2"/>
  <c r="C21" i="2"/>
  <c r="D24" i="5"/>
  <c r="E24" i="5"/>
  <c r="F24" i="5"/>
  <c r="G24" i="5"/>
  <c r="H24" i="5"/>
  <c r="I24" i="5"/>
  <c r="J24" i="5"/>
  <c r="K24" i="5"/>
  <c r="L24" i="5"/>
  <c r="M24" i="5"/>
  <c r="N24" i="5"/>
  <c r="C24" i="5"/>
  <c r="N21" i="5"/>
  <c r="M21" i="5"/>
  <c r="L21" i="5"/>
  <c r="K21" i="5"/>
  <c r="J21" i="5"/>
  <c r="I21" i="5"/>
  <c r="H21" i="5"/>
  <c r="G21" i="5"/>
  <c r="F21" i="5"/>
  <c r="E21" i="5"/>
  <c r="D21" i="5"/>
  <c r="C21" i="5"/>
  <c r="O25" i="2"/>
  <c r="O24" i="2"/>
  <c r="O22" i="2"/>
  <c r="O21" i="2"/>
  <c r="O25" i="5"/>
  <c r="O24" i="5"/>
  <c r="O22" i="5"/>
  <c r="O21" i="5"/>
  <c r="O299" i="14" l="1"/>
  <c r="O284" i="14"/>
  <c r="O281" i="14"/>
  <c r="O278" i="14"/>
  <c r="O269" i="14"/>
  <c r="O257" i="14"/>
  <c r="O245" i="14"/>
  <c r="O21" i="9"/>
  <c r="O230" i="14"/>
  <c r="O227" i="14"/>
  <c r="O224" i="14"/>
  <c r="O221" i="14"/>
  <c r="O218" i="14"/>
  <c r="O212" i="14"/>
  <c r="O209" i="14"/>
  <c r="O206" i="14"/>
  <c r="O200" i="14"/>
  <c r="O197" i="14"/>
  <c r="O191" i="14"/>
  <c r="O179" i="14"/>
  <c r="O167" i="14"/>
  <c r="K393" i="14"/>
  <c r="O152" i="14"/>
  <c r="O140" i="14"/>
  <c r="G393" i="14"/>
  <c r="O134" i="14"/>
  <c r="O131" i="14"/>
  <c r="O128" i="14"/>
  <c r="O125" i="14"/>
  <c r="O122" i="14"/>
  <c r="O107" i="14"/>
  <c r="F393" i="14"/>
  <c r="O95" i="14"/>
  <c r="O83" i="14"/>
  <c r="O71" i="14"/>
  <c r="O68" i="14"/>
  <c r="F392" i="14"/>
  <c r="O62" i="14"/>
  <c r="O59" i="14"/>
  <c r="O56" i="14"/>
  <c r="O50" i="14"/>
  <c r="O47" i="14"/>
  <c r="O44" i="14"/>
  <c r="H392" i="14"/>
  <c r="I393" i="14"/>
  <c r="O41" i="14"/>
  <c r="J392" i="14"/>
  <c r="O35" i="14"/>
  <c r="O23" i="14"/>
  <c r="H393" i="14"/>
  <c r="G392" i="14"/>
  <c r="I392" i="14"/>
  <c r="J393" i="14"/>
  <c r="N389" i="14"/>
  <c r="N350" i="14"/>
  <c r="O323" i="14"/>
  <c r="O335" i="14"/>
  <c r="O320" i="14"/>
  <c r="O332" i="14"/>
  <c r="O344" i="14"/>
  <c r="O317" i="14"/>
  <c r="O329" i="14"/>
  <c r="O341" i="14"/>
  <c r="O296" i="14"/>
  <c r="O308" i="14"/>
  <c r="O293" i="14"/>
  <c r="O305" i="14"/>
  <c r="N311" i="14"/>
  <c r="O290" i="14"/>
  <c r="O302" i="14"/>
  <c r="O242" i="14"/>
  <c r="O254" i="14"/>
  <c r="O239" i="14"/>
  <c r="O251" i="14"/>
  <c r="O263" i="14"/>
  <c r="O236" i="14"/>
  <c r="O248" i="14"/>
  <c r="O260" i="14"/>
  <c r="N272" i="14"/>
  <c r="N233" i="14"/>
  <c r="O164" i="14"/>
  <c r="O176" i="14"/>
  <c r="O161" i="14"/>
  <c r="O173" i="14"/>
  <c r="O185" i="14"/>
  <c r="O158" i="14"/>
  <c r="O170" i="14"/>
  <c r="O182" i="14"/>
  <c r="N194" i="14"/>
  <c r="O137" i="14"/>
  <c r="O149" i="14"/>
  <c r="N155" i="14"/>
  <c r="O146" i="14"/>
  <c r="O143" i="14"/>
  <c r="O80" i="14"/>
  <c r="O92" i="14"/>
  <c r="O104" i="14"/>
  <c r="N116" i="14"/>
  <c r="O89" i="14"/>
  <c r="O101" i="14"/>
  <c r="O113" i="14"/>
  <c r="O86" i="14"/>
  <c r="O98" i="14"/>
  <c r="O110" i="14"/>
  <c r="O74" i="14"/>
  <c r="N77" i="14"/>
  <c r="O5" i="14"/>
  <c r="O17" i="14"/>
  <c r="O29" i="14"/>
  <c r="O2" i="14"/>
  <c r="O14" i="14"/>
  <c r="O26" i="14"/>
  <c r="N38" i="14"/>
  <c r="O386" i="15"/>
  <c r="O380" i="15"/>
  <c r="O374" i="15"/>
  <c r="O368" i="15"/>
  <c r="O365" i="15"/>
  <c r="O362" i="15"/>
  <c r="O359" i="15"/>
  <c r="O356" i="15"/>
  <c r="O353" i="15"/>
  <c r="O347" i="15"/>
  <c r="O338" i="15"/>
  <c r="O323" i="15"/>
  <c r="O314" i="15"/>
  <c r="N350" i="15"/>
  <c r="O302" i="15"/>
  <c r="O260" i="15"/>
  <c r="O257" i="15"/>
  <c r="O248" i="15"/>
  <c r="O245" i="15"/>
  <c r="O236" i="15"/>
  <c r="O230" i="15"/>
  <c r="O227" i="15"/>
  <c r="O209" i="15"/>
  <c r="N233" i="15"/>
  <c r="O24" i="9"/>
  <c r="O191" i="15"/>
  <c r="O179" i="15"/>
  <c r="O170" i="15"/>
  <c r="O167" i="15"/>
  <c r="O158" i="15"/>
  <c r="N194" i="15"/>
  <c r="O104" i="15"/>
  <c r="O101" i="15"/>
  <c r="O92" i="15"/>
  <c r="O83" i="15"/>
  <c r="O68" i="15"/>
  <c r="O65" i="15"/>
  <c r="O56" i="15"/>
  <c r="O47" i="15"/>
  <c r="O35" i="15"/>
  <c r="O26" i="15"/>
  <c r="O14" i="15"/>
  <c r="O11" i="15"/>
  <c r="O2" i="15"/>
  <c r="N389" i="15"/>
  <c r="O320" i="15"/>
  <c r="O332" i="15"/>
  <c r="O344" i="15"/>
  <c r="O317" i="15"/>
  <c r="O329" i="15"/>
  <c r="O341" i="15"/>
  <c r="O275" i="15"/>
  <c r="O287" i="15"/>
  <c r="O299" i="15"/>
  <c r="N311" i="15"/>
  <c r="O284" i="15"/>
  <c r="O296" i="15"/>
  <c r="O308" i="15"/>
  <c r="O242" i="15"/>
  <c r="O254" i="15"/>
  <c r="O266" i="15"/>
  <c r="N272" i="15"/>
  <c r="O239" i="15"/>
  <c r="O251" i="15"/>
  <c r="O263" i="15"/>
  <c r="O164" i="15"/>
  <c r="O176" i="15"/>
  <c r="O188" i="15"/>
  <c r="O161" i="15"/>
  <c r="O173" i="15"/>
  <c r="O185" i="15"/>
  <c r="O119" i="15"/>
  <c r="O131" i="15"/>
  <c r="O143" i="15"/>
  <c r="N155" i="15"/>
  <c r="O128" i="15"/>
  <c r="O140" i="15"/>
  <c r="O152" i="15"/>
  <c r="O86" i="15"/>
  <c r="O98" i="15"/>
  <c r="O110" i="15"/>
  <c r="N116" i="15"/>
  <c r="O80" i="15"/>
  <c r="O95" i="15"/>
  <c r="O107" i="15"/>
  <c r="O71" i="15"/>
  <c r="N77" i="15"/>
  <c r="O8" i="15"/>
  <c r="O20" i="15"/>
  <c r="O32" i="15"/>
  <c r="O5" i="15"/>
  <c r="O17" i="15"/>
  <c r="O29" i="15"/>
  <c r="D393" i="15"/>
  <c r="N38" i="15"/>
  <c r="O296" i="13"/>
  <c r="O293" i="13"/>
  <c r="I393" i="13"/>
  <c r="J392" i="13"/>
  <c r="O290" i="13"/>
  <c r="O287" i="13"/>
  <c r="O284" i="13"/>
  <c r="O281" i="13"/>
  <c r="O275" i="13"/>
  <c r="N311" i="13"/>
  <c r="N389" i="13"/>
  <c r="O251" i="13"/>
  <c r="N272" i="13"/>
  <c r="N392" i="14" l="1"/>
  <c r="N393" i="14"/>
  <c r="N393" i="13"/>
</calcChain>
</file>

<file path=xl/sharedStrings.xml><?xml version="1.0" encoding="utf-8"?>
<sst xmlns="http://schemas.openxmlformats.org/spreadsheetml/2006/main" count="2466" uniqueCount="50">
  <si>
    <t>%1RM</t>
  </si>
  <si>
    <t>VMP 1ª</t>
  </si>
  <si>
    <t>B</t>
  </si>
  <si>
    <t>A</t>
  </si>
  <si>
    <t>SD</t>
  </si>
  <si>
    <t>Total reps</t>
  </si>
  <si>
    <t>(TS)</t>
  </si>
  <si>
    <t>(AS)</t>
  </si>
  <si>
    <t>&lt;0.3</t>
  </si>
  <si>
    <t>&gt;0.3-0.4</t>
  </si>
  <si>
    <t>&gt;0.4-0.5</t>
  </si>
  <si>
    <t>&gt;0.5-0.6</t>
  </si>
  <si>
    <t>&gt;0.6-0.7</t>
  </si>
  <si>
    <t>&gt;0.7-0.8</t>
  </si>
  <si>
    <t>&gt;0.8-0.9</t>
  </si>
  <si>
    <t>&gt;0.9-1.0</t>
  </si>
  <si>
    <t>&gt;1.0-1.1</t>
  </si>
  <si>
    <t>&gt;1.1</t>
  </si>
  <si>
    <t>1º</t>
  </si>
  <si>
    <t>2ª</t>
  </si>
  <si>
    <t>3ª</t>
  </si>
  <si>
    <t>total reps</t>
  </si>
  <si>
    <t>SUBJECT</t>
  </si>
  <si>
    <t>GROUP</t>
  </si>
  <si>
    <t>ALTERNATING</t>
  </si>
  <si>
    <t>TRADITIONAL</t>
  </si>
  <si>
    <t>GROUP A</t>
  </si>
  <si>
    <t>GROUP B</t>
  </si>
  <si>
    <t>Group A</t>
  </si>
  <si>
    <t>Group B</t>
  </si>
  <si>
    <t>SESSION</t>
  </si>
  <si>
    <t>Set</t>
  </si>
  <si>
    <t>Mean reps</t>
  </si>
  <si>
    <t>MEAN TOTAL SQ (AS)</t>
  </si>
  <si>
    <t>MEAN TOTAL SQ (TS)</t>
  </si>
  <si>
    <t>SQUAT</t>
  </si>
  <si>
    <t>BENCH PRESS</t>
  </si>
  <si>
    <t>SESSION 1</t>
  </si>
  <si>
    <t>SESSION 2</t>
  </si>
  <si>
    <t>SESSION 3</t>
  </si>
  <si>
    <t>SESSION 4</t>
  </si>
  <si>
    <t>SESSION 5</t>
  </si>
  <si>
    <t>SESSION 6</t>
  </si>
  <si>
    <t>SESSION 7</t>
  </si>
  <si>
    <t>SESSION 8</t>
  </si>
  <si>
    <t>SESSION 9</t>
  </si>
  <si>
    <t>SESSION 10</t>
  </si>
  <si>
    <t>SESSION 11</t>
  </si>
  <si>
    <t>SESSION 12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</si>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</sst>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2" borderId="0" xfId="0" applyFill="1" applyAlignment="1">
      <alignment horizontal="center" vertical="center"/>
    </xf>
    <xf numFmtId="164" fontId="0" fillId="2" borderId="0" xfId="0" applyNumberFormat="1" applyFill="1"/>
    <xf numFmtId="164" fontId="2" fillId="0" borderId="0" xfId="0" applyNumberFormat="1" applyFont="1" applyAlignment="1">
      <alignment horizontal="center"/>
    </xf>
    <xf numFmtId="2" fontId="0" fillId="2" borderId="0" xfId="0" applyNumberFormat="1" applyFill="1"/>
    <xf numFmtId="2" fontId="2" fillId="0" borderId="0" xfId="0" applyNumberFormat="1" applyFont="1" applyAlignment="1">
      <alignment horizontal="center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/>
    <xf numFmtId="0" fontId="0" fillId="3" borderId="0" xfId="0" applyFill="1"/>
    <xf numFmtId="2" fontId="0" fillId="3" borderId="0" xfId="0" applyNumberForma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2" xfId="0" applyNumberFormat="1" applyBorder="1"/>
    <xf numFmtId="9" fontId="0" fillId="0" borderId="3" xfId="0" applyNumberFormat="1" applyBorder="1"/>
    <xf numFmtId="0" fontId="0" fillId="0" borderId="4" xfId="0" applyBorder="1" applyAlignment="1">
      <alignment horizontal="center"/>
    </xf>
    <xf numFmtId="9" fontId="0" fillId="0" borderId="0" xfId="0" applyNumberFormat="1" applyBorder="1"/>
    <xf numFmtId="9" fontId="0" fillId="0" borderId="5" xfId="0" applyNumberFormat="1" applyBorder="1"/>
    <xf numFmtId="0" fontId="0" fillId="0" borderId="6" xfId="0" applyBorder="1" applyAlignment="1">
      <alignment horizontal="center"/>
    </xf>
    <xf numFmtId="9" fontId="0" fillId="0" borderId="7" xfId="0" applyNumberFormat="1" applyBorder="1"/>
    <xf numFmtId="9" fontId="0" fillId="0" borderId="8" xfId="0" applyNumberForma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9" fontId="0" fillId="5" borderId="0" xfId="0" applyNumberFormat="1" applyFill="1" applyBorder="1"/>
    <xf numFmtId="10" fontId="2" fillId="0" borderId="0" xfId="0" applyNumberFormat="1" applyFont="1" applyAlignment="1">
      <alignment horizontal="center"/>
    </xf>
    <xf numFmtId="9" fontId="0" fillId="0" borderId="0" xfId="0" applyNumberFormat="1" applyFill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0" xfId="0" applyNumberFormat="1" applyFill="1"/>
    <xf numFmtId="0" fontId="0" fillId="3" borderId="0" xfId="0" applyFill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0" xfId="0" applyFont="1"/>
    <xf numFmtId="2" fontId="1" fillId="0" borderId="0" xfId="0" applyNumberFormat="1" applyFont="1" applyAlignment="1">
      <alignment horizontal="center" vertical="center"/>
    </xf>
    <xf numFmtId="165" fontId="0" fillId="0" borderId="12" xfId="0" applyNumberFormat="1" applyBorder="1"/>
    <xf numFmtId="165" fontId="0" fillId="0" borderId="0" xfId="0" applyNumberFormat="1" applyBorder="1"/>
    <xf numFmtId="165" fontId="0" fillId="0" borderId="13" xfId="0" applyNumberFormat="1" applyBorder="1"/>
    <xf numFmtId="165" fontId="0" fillId="0" borderId="13" xfId="0" applyNumberFormat="1" applyFont="1" applyFill="1" applyBorder="1"/>
    <xf numFmtId="165" fontId="0" fillId="0" borderId="5" xfId="0" applyNumberFormat="1" applyBorder="1"/>
    <xf numFmtId="165" fontId="0" fillId="0" borderId="0" xfId="0" applyNumberFormat="1" applyFill="1" applyBorder="1"/>
    <xf numFmtId="165" fontId="0" fillId="0" borderId="13" xfId="0" applyNumberFormat="1" applyFill="1" applyBorder="1"/>
    <xf numFmtId="165" fontId="0" fillId="0" borderId="12" xfId="0" applyNumberFormat="1" applyFill="1" applyBorder="1"/>
    <xf numFmtId="165" fontId="0" fillId="0" borderId="14" xfId="0" applyNumberFormat="1" applyBorder="1"/>
    <xf numFmtId="165" fontId="0" fillId="0" borderId="7" xfId="0" applyNumberFormat="1" applyBorder="1"/>
    <xf numFmtId="165" fontId="0" fillId="0" borderId="15" xfId="0" applyNumberFormat="1" applyBorder="1"/>
    <xf numFmtId="165" fontId="0" fillId="0" borderId="8" xfId="0" applyNumberFormat="1" applyBorder="1"/>
    <xf numFmtId="165" fontId="0" fillId="0" borderId="16" xfId="0" applyNumberFormat="1" applyBorder="1"/>
    <xf numFmtId="165" fontId="0" fillId="0" borderId="2" xfId="0" applyNumberFormat="1" applyBorder="1"/>
    <xf numFmtId="165" fontId="0" fillId="0" borderId="17" xfId="0" applyNumberFormat="1" applyBorder="1"/>
    <xf numFmtId="165" fontId="0" fillId="0" borderId="3" xfId="0" applyNumberFormat="1" applyBorder="1"/>
    <xf numFmtId="165" fontId="0" fillId="2" borderId="0" xfId="0" applyNumberFormat="1" applyFill="1"/>
    <xf numFmtId="165" fontId="0" fillId="3" borderId="0" xfId="0" applyNumberFormat="1" applyFill="1"/>
    <xf numFmtId="165" fontId="0" fillId="3" borderId="0" xfId="0" applyNumberFormat="1" applyFill="1" applyAlignment="1"/>
    <xf numFmtId="165" fontId="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2" fontId="0" fillId="0" borderId="2" xfId="0" applyNumberFormat="1" applyBorder="1"/>
    <xf numFmtId="2" fontId="0" fillId="0" borderId="3" xfId="0" applyNumberFormat="1" applyBorder="1"/>
    <xf numFmtId="2" fontId="0" fillId="0" borderId="5" xfId="0" applyNumberFormat="1" applyBorder="1"/>
    <xf numFmtId="0" fontId="0" fillId="4" borderId="0" xfId="0" applyFill="1" applyAlignment="1">
      <alignment horizontal="center" vertical="center"/>
    </xf>
    <xf numFmtId="2" fontId="0" fillId="0" borderId="7" xfId="0" applyNumberFormat="1" applyBorder="1"/>
    <xf numFmtId="2" fontId="0" fillId="0" borderId="8" xfId="0" applyNumberFormat="1" applyBorder="1"/>
    <xf numFmtId="2" fontId="0" fillId="0" borderId="7" xfId="0" applyNumberFormat="1" applyFill="1" applyBorder="1"/>
    <xf numFmtId="0" fontId="1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165" fontId="6" fillId="0" borderId="38" xfId="0" applyNumberFormat="1" applyFont="1" applyBorder="1" applyAlignment="1">
      <alignment horizontal="center" vertical="center" wrapText="1"/>
    </xf>
    <xf numFmtId="165" fontId="6" fillId="0" borderId="33" xfId="0" applyNumberFormat="1" applyFont="1" applyBorder="1" applyAlignment="1">
      <alignment horizontal="center" vertical="center" wrapText="1"/>
    </xf>
    <xf numFmtId="165" fontId="6" fillId="0" borderId="39" xfId="0" applyNumberFormat="1" applyFont="1" applyBorder="1" applyAlignment="1">
      <alignment horizontal="center" vertical="center" wrapText="1"/>
    </xf>
    <xf numFmtId="165" fontId="0" fillId="0" borderId="6" xfId="0" applyNumberFormat="1" applyFont="1" applyBorder="1" applyAlignment="1">
      <alignment horizontal="center" vertical="center" wrapText="1"/>
    </xf>
    <xf numFmtId="165" fontId="0" fillId="0" borderId="40" xfId="0" applyNumberFormat="1" applyFont="1" applyBorder="1" applyAlignment="1">
      <alignment horizontal="center" vertical="center" wrapText="1"/>
    </xf>
    <xf numFmtId="165" fontId="0" fillId="0" borderId="41" xfId="0" applyNumberFormat="1" applyFont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0" fillId="0" borderId="5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/>
    </xf>
    <xf numFmtId="1" fontId="4" fillId="0" borderId="18" xfId="0" applyNumberFormat="1" applyFont="1" applyFill="1" applyBorder="1" applyAlignment="1">
      <alignment horizontal="center" vertical="center" wrapText="1"/>
    </xf>
    <xf numFmtId="1" fontId="0" fillId="0" borderId="25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1" fontId="0" fillId="0" borderId="27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0" fillId="0" borderId="8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0" fillId="0" borderId="43" xfId="0" applyNumberFormat="1" applyFont="1" applyBorder="1" applyAlignment="1">
      <alignment horizontal="center" vertical="center" wrapText="1"/>
    </xf>
    <xf numFmtId="165" fontId="5" fillId="0" borderId="42" xfId="0" applyNumberFormat="1" applyFont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165" fontId="0" fillId="0" borderId="31" xfId="0" applyNumberFormat="1" applyFont="1" applyBorder="1" applyAlignment="1">
      <alignment horizontal="center" vertical="center" wrapText="1"/>
    </xf>
    <xf numFmtId="165" fontId="6" fillId="0" borderId="45" xfId="0" applyNumberFormat="1" applyFont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5" fontId="0" fillId="0" borderId="46" xfId="0" applyNumberFormat="1" applyFont="1" applyBorder="1" applyAlignment="1">
      <alignment horizontal="center" vertical="center" wrapText="1"/>
    </xf>
    <xf numFmtId="165" fontId="0" fillId="0" borderId="47" xfId="0" applyNumberFormat="1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165" fontId="6" fillId="0" borderId="49" xfId="0" applyNumberFormat="1" applyFont="1" applyBorder="1" applyAlignment="1">
      <alignment horizontal="center" vertical="center" wrapText="1"/>
    </xf>
    <xf numFmtId="165" fontId="6" fillId="0" borderId="50" xfId="0" applyNumberFormat="1" applyFont="1" applyBorder="1" applyAlignment="1">
      <alignment horizontal="center" vertical="center" wrapText="1"/>
    </xf>
    <xf numFmtId="165" fontId="6" fillId="0" borderId="51" xfId="0" applyNumberFormat="1" applyFont="1" applyBorder="1" applyAlignment="1">
      <alignment horizontal="center" vertical="center" wrapText="1"/>
    </xf>
    <xf numFmtId="165" fontId="0" fillId="0" borderId="52" xfId="0" applyNumberFormat="1" applyFont="1" applyBorder="1" applyAlignment="1">
      <alignment horizontal="center" vertical="center" wrapText="1"/>
    </xf>
    <xf numFmtId="165" fontId="0" fillId="0" borderId="53" xfId="0" applyNumberFormat="1" applyFont="1" applyBorder="1" applyAlignment="1">
      <alignment horizontal="center" vertical="center" wrapText="1"/>
    </xf>
    <xf numFmtId="165" fontId="0" fillId="0" borderId="14" xfId="0" applyNumberFormat="1" applyFill="1" applyBorder="1"/>
    <xf numFmtId="165" fontId="0" fillId="0" borderId="7" xfId="0" applyNumberFormat="1" applyFill="1" applyBorder="1"/>
    <xf numFmtId="0" fontId="0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165" fontId="0" fillId="0" borderId="0" xfId="0" applyNumberFormat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165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C4804-9190-FA4D-9F79-171C08B2D5C0}">
  <dimension ref="A1:O24"/>
  <sheetViews>
    <sheetView topLeftCell="C1" zoomScale="120" zoomScaleNormal="120" workbookViewId="0">
      <selection activeCell="A2" sqref="A2:N2"/>
    </sheetView>
  </sheetViews>
  <sheetFormatPr defaultColWidth="11" defaultRowHeight="15.75" x14ac:dyDescent="0.25"/>
  <cols>
    <col min="1" max="1" width="14" bestFit="1" customWidth="1"/>
  </cols>
  <sheetData>
    <row r="1" spans="1:15" ht="29.25" thickBot="1" x14ac:dyDescent="0.5">
      <c r="B1" s="147" t="s">
        <v>35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5" ht="16.5" thickBot="1" x14ac:dyDescent="0.3">
      <c r="A2" s="21" t="s">
        <v>22</v>
      </c>
      <c r="B2" s="22" t="s">
        <v>23</v>
      </c>
      <c r="C2" s="22" t="s">
        <v>37</v>
      </c>
      <c r="D2" s="22" t="s">
        <v>38</v>
      </c>
      <c r="E2" s="22" t="s">
        <v>39</v>
      </c>
      <c r="F2" s="22" t="s">
        <v>40</v>
      </c>
      <c r="G2" s="22" t="s">
        <v>41</v>
      </c>
      <c r="H2" s="22" t="s">
        <v>42</v>
      </c>
      <c r="I2" s="22" t="s">
        <v>43</v>
      </c>
      <c r="J2" s="22" t="s">
        <v>44</v>
      </c>
      <c r="K2" s="22" t="s">
        <v>45</v>
      </c>
      <c r="L2" s="22" t="s">
        <v>46</v>
      </c>
      <c r="M2" s="22" t="s">
        <v>47</v>
      </c>
      <c r="N2" s="22" t="s">
        <v>48</v>
      </c>
      <c r="O2" s="11"/>
    </row>
    <row r="3" spans="1:15" x14ac:dyDescent="0.25">
      <c r="A3" s="12">
        <v>1</v>
      </c>
      <c r="B3" s="26" t="s">
        <v>2</v>
      </c>
      <c r="C3" s="67">
        <v>1.08</v>
      </c>
      <c r="D3" s="67">
        <v>1.06</v>
      </c>
      <c r="E3" s="67">
        <v>1.1000000000000001</v>
      </c>
      <c r="F3" s="67">
        <v>0.99</v>
      </c>
      <c r="G3" s="67">
        <v>0.98</v>
      </c>
      <c r="H3" s="67">
        <v>1.02</v>
      </c>
      <c r="I3" s="67">
        <v>0.94</v>
      </c>
      <c r="J3" s="67">
        <v>0.94</v>
      </c>
      <c r="K3" s="67">
        <v>0.89</v>
      </c>
      <c r="L3" s="67">
        <v>0.86</v>
      </c>
      <c r="M3" s="67">
        <v>0.82</v>
      </c>
      <c r="N3" s="68">
        <v>0.84</v>
      </c>
      <c r="O3" s="41"/>
    </row>
    <row r="4" spans="1:15" x14ac:dyDescent="0.25">
      <c r="A4" s="15">
        <v>4</v>
      </c>
      <c r="B4" s="1" t="s">
        <v>3</v>
      </c>
      <c r="C4" s="40">
        <v>1.08</v>
      </c>
      <c r="D4" s="40">
        <v>1.06</v>
      </c>
      <c r="E4" s="40">
        <v>1.1100000000000001</v>
      </c>
      <c r="F4" s="40">
        <v>1.01</v>
      </c>
      <c r="G4" s="40">
        <v>0.99</v>
      </c>
      <c r="H4" s="40">
        <v>1</v>
      </c>
      <c r="I4" s="40">
        <v>0.94</v>
      </c>
      <c r="J4" s="40">
        <v>0.93</v>
      </c>
      <c r="K4" s="40">
        <v>0.89</v>
      </c>
      <c r="L4" s="40">
        <v>0.83</v>
      </c>
      <c r="M4" s="40">
        <v>0.81</v>
      </c>
      <c r="N4" s="69">
        <v>0.83</v>
      </c>
      <c r="O4" s="41"/>
    </row>
    <row r="5" spans="1:15" x14ac:dyDescent="0.25">
      <c r="A5" s="15">
        <v>5</v>
      </c>
      <c r="B5" s="1" t="s">
        <v>3</v>
      </c>
      <c r="C5" s="40">
        <v>1.05</v>
      </c>
      <c r="D5" s="40">
        <v>1.06</v>
      </c>
      <c r="E5" s="40">
        <v>1.07</v>
      </c>
      <c r="F5" s="40">
        <v>1</v>
      </c>
      <c r="G5" s="40">
        <v>0.99</v>
      </c>
      <c r="H5" s="40">
        <v>0.97</v>
      </c>
      <c r="I5" s="40">
        <v>0.95</v>
      </c>
      <c r="J5" s="40">
        <v>0.88</v>
      </c>
      <c r="K5" s="40">
        <v>0.93</v>
      </c>
      <c r="L5" s="40">
        <v>0.82</v>
      </c>
      <c r="M5" s="40">
        <v>0.81</v>
      </c>
      <c r="N5" s="69">
        <v>0.83</v>
      </c>
      <c r="O5" s="41"/>
    </row>
    <row r="6" spans="1:15" x14ac:dyDescent="0.25">
      <c r="A6" s="15">
        <v>6</v>
      </c>
      <c r="B6" s="70" t="s">
        <v>2</v>
      </c>
      <c r="C6" s="40">
        <v>1.07</v>
      </c>
      <c r="D6" s="40">
        <v>1.08</v>
      </c>
      <c r="E6" s="40">
        <v>1.03</v>
      </c>
      <c r="F6" s="40">
        <v>1.02</v>
      </c>
      <c r="G6" s="40">
        <v>1.01</v>
      </c>
      <c r="H6" s="40">
        <v>0.98</v>
      </c>
      <c r="I6" s="40">
        <v>0.95</v>
      </c>
      <c r="J6" s="40">
        <v>0.94</v>
      </c>
      <c r="K6" s="40">
        <v>0.88</v>
      </c>
      <c r="L6" s="40">
        <v>0.86</v>
      </c>
      <c r="M6" s="40">
        <v>0.85</v>
      </c>
      <c r="N6" s="69">
        <v>0.86</v>
      </c>
      <c r="O6" s="41"/>
    </row>
    <row r="7" spans="1:15" x14ac:dyDescent="0.25">
      <c r="A7" s="15">
        <v>7</v>
      </c>
      <c r="B7" s="70" t="s">
        <v>2</v>
      </c>
      <c r="C7" s="40">
        <v>1.08</v>
      </c>
      <c r="D7" s="40">
        <v>1.1200000000000001</v>
      </c>
      <c r="E7" s="40">
        <v>1.1000000000000001</v>
      </c>
      <c r="F7" s="40">
        <v>1.04</v>
      </c>
      <c r="G7" s="40">
        <v>1.03</v>
      </c>
      <c r="H7" s="40">
        <v>1.04</v>
      </c>
      <c r="I7" s="40">
        <v>0.92</v>
      </c>
      <c r="J7" s="40">
        <v>0.93</v>
      </c>
      <c r="K7" s="40">
        <v>0.92</v>
      </c>
      <c r="L7" s="40">
        <v>0.83</v>
      </c>
      <c r="M7" s="40">
        <v>0.84</v>
      </c>
      <c r="N7" s="69">
        <v>0.86</v>
      </c>
      <c r="O7" s="41"/>
    </row>
    <row r="8" spans="1:15" x14ac:dyDescent="0.25">
      <c r="A8" s="15">
        <v>9</v>
      </c>
      <c r="B8" s="1" t="s">
        <v>3</v>
      </c>
      <c r="C8" s="40">
        <v>1.0900000000000001</v>
      </c>
      <c r="D8" s="40">
        <v>1.05</v>
      </c>
      <c r="E8" s="40">
        <v>1.07</v>
      </c>
      <c r="F8" s="40">
        <v>1.02</v>
      </c>
      <c r="G8" s="40">
        <v>0.98</v>
      </c>
      <c r="H8" s="40">
        <v>1.02</v>
      </c>
      <c r="I8" s="40">
        <v>0.94</v>
      </c>
      <c r="J8" s="40">
        <v>0.91</v>
      </c>
      <c r="K8" s="40">
        <v>0.9</v>
      </c>
      <c r="L8" s="40">
        <v>0.85</v>
      </c>
      <c r="M8" s="40">
        <v>0.84</v>
      </c>
      <c r="N8" s="69">
        <v>0.86</v>
      </c>
      <c r="O8" s="41"/>
    </row>
    <row r="9" spans="1:15" x14ac:dyDescent="0.25">
      <c r="A9" s="15">
        <v>10</v>
      </c>
      <c r="B9" s="1" t="s">
        <v>3</v>
      </c>
      <c r="C9" s="40">
        <v>1.05</v>
      </c>
      <c r="D9" s="40">
        <v>1.1100000000000001</v>
      </c>
      <c r="E9" s="40">
        <v>1.1100000000000001</v>
      </c>
      <c r="F9" s="40">
        <v>1</v>
      </c>
      <c r="G9" s="40">
        <v>1.02</v>
      </c>
      <c r="H9" s="40">
        <v>0.98</v>
      </c>
      <c r="I9" s="40">
        <v>0.94</v>
      </c>
      <c r="J9" s="40">
        <v>0.94</v>
      </c>
      <c r="K9" s="40">
        <v>0.92</v>
      </c>
      <c r="L9" s="40">
        <v>0.84</v>
      </c>
      <c r="M9" s="40">
        <v>0.83</v>
      </c>
      <c r="N9" s="69">
        <v>0.82</v>
      </c>
      <c r="O9" s="41"/>
    </row>
    <row r="10" spans="1:15" x14ac:dyDescent="0.25">
      <c r="A10" s="15">
        <v>15</v>
      </c>
      <c r="B10" s="70" t="s">
        <v>2</v>
      </c>
      <c r="C10" s="40">
        <v>1.07</v>
      </c>
      <c r="D10" s="40">
        <v>1.07</v>
      </c>
      <c r="E10" s="40">
        <v>1.08</v>
      </c>
      <c r="F10" s="40">
        <v>0.98</v>
      </c>
      <c r="G10" s="40">
        <v>0.98</v>
      </c>
      <c r="H10" s="40">
        <v>0.97</v>
      </c>
      <c r="I10" s="40">
        <v>0.91</v>
      </c>
      <c r="J10" s="40">
        <v>0.91</v>
      </c>
      <c r="K10" s="40">
        <v>0.91</v>
      </c>
      <c r="L10" s="40">
        <v>0.85</v>
      </c>
      <c r="M10" s="40">
        <v>0.83</v>
      </c>
      <c r="N10" s="69">
        <v>0.84</v>
      </c>
      <c r="O10" s="41"/>
    </row>
    <row r="11" spans="1:15" x14ac:dyDescent="0.25">
      <c r="A11" s="15">
        <v>17</v>
      </c>
      <c r="B11" s="70" t="s">
        <v>2</v>
      </c>
      <c r="C11" s="40">
        <v>1.08</v>
      </c>
      <c r="D11" s="40">
        <v>1.07</v>
      </c>
      <c r="E11" s="40">
        <v>1.1000000000000001</v>
      </c>
      <c r="F11" s="40">
        <v>1.01</v>
      </c>
      <c r="G11" s="40">
        <v>0.99</v>
      </c>
      <c r="H11" s="40">
        <v>1.03</v>
      </c>
      <c r="I11" s="40">
        <v>0.91</v>
      </c>
      <c r="J11" s="40">
        <v>0.92</v>
      </c>
      <c r="K11" s="40">
        <v>0.93</v>
      </c>
      <c r="L11" s="40">
        <v>0.85</v>
      </c>
      <c r="M11" s="40">
        <v>0.85</v>
      </c>
      <c r="N11" s="69">
        <v>0.83</v>
      </c>
      <c r="O11" s="41"/>
    </row>
    <row r="12" spans="1:15" ht="16.5" thickBot="1" x14ac:dyDescent="0.3">
      <c r="A12" s="18">
        <v>19</v>
      </c>
      <c r="B12" s="28" t="s">
        <v>2</v>
      </c>
      <c r="C12" s="71">
        <v>1.05</v>
      </c>
      <c r="D12" s="71">
        <v>1.04</v>
      </c>
      <c r="E12" s="71">
        <v>1.05</v>
      </c>
      <c r="F12" s="71">
        <v>1.01</v>
      </c>
      <c r="G12" s="71">
        <v>1.01</v>
      </c>
      <c r="H12" s="71">
        <v>1.03</v>
      </c>
      <c r="I12" s="71">
        <v>0.93</v>
      </c>
      <c r="J12" s="71">
        <v>0.92</v>
      </c>
      <c r="K12" s="71">
        <v>0.96</v>
      </c>
      <c r="L12" s="71">
        <v>0.84</v>
      </c>
      <c r="M12" s="71">
        <v>0.84</v>
      </c>
      <c r="N12" s="72">
        <v>0.84</v>
      </c>
      <c r="O12" s="41"/>
    </row>
    <row r="13" spans="1:15" x14ac:dyDescent="0.25">
      <c r="A13" s="12">
        <v>1</v>
      </c>
      <c r="B13" s="24" t="s">
        <v>3</v>
      </c>
      <c r="C13" s="67">
        <v>1.06</v>
      </c>
      <c r="D13" s="67">
        <v>1.1000000000000001</v>
      </c>
      <c r="E13" s="67">
        <v>1.06</v>
      </c>
      <c r="F13" s="67">
        <v>1</v>
      </c>
      <c r="G13" s="67">
        <v>1.02</v>
      </c>
      <c r="H13" s="67">
        <v>1.03</v>
      </c>
      <c r="I13" s="67">
        <v>0.91</v>
      </c>
      <c r="J13" s="67">
        <v>0.91</v>
      </c>
      <c r="K13" s="67">
        <v>0.9</v>
      </c>
      <c r="L13" s="67">
        <v>0.85</v>
      </c>
      <c r="M13" s="67">
        <v>0.81</v>
      </c>
      <c r="N13" s="68">
        <v>0.88</v>
      </c>
      <c r="O13" s="41"/>
    </row>
    <row r="14" spans="1:15" x14ac:dyDescent="0.25">
      <c r="A14" s="15">
        <v>2</v>
      </c>
      <c r="B14" s="70" t="s">
        <v>2</v>
      </c>
      <c r="C14" s="40">
        <v>1.1100000000000001</v>
      </c>
      <c r="D14" s="40">
        <v>1.0900000000000001</v>
      </c>
      <c r="E14" s="40">
        <v>1.0900000000000001</v>
      </c>
      <c r="F14" s="40">
        <v>1</v>
      </c>
      <c r="G14" s="40">
        <v>1.05</v>
      </c>
      <c r="H14" s="40">
        <v>0.98</v>
      </c>
      <c r="I14" s="40">
        <v>0.89</v>
      </c>
      <c r="J14" s="40">
        <v>0.91</v>
      </c>
      <c r="K14" s="40">
        <v>0.9</v>
      </c>
      <c r="L14" s="40">
        <v>0.82</v>
      </c>
      <c r="M14" s="40">
        <v>0.84</v>
      </c>
      <c r="N14" s="69">
        <v>0.83</v>
      </c>
      <c r="O14" s="41"/>
    </row>
    <row r="15" spans="1:15" x14ac:dyDescent="0.25">
      <c r="A15" s="15">
        <v>3</v>
      </c>
      <c r="B15" s="1" t="s">
        <v>3</v>
      </c>
      <c r="C15" s="40">
        <v>1.1299999999999999</v>
      </c>
      <c r="D15" s="40">
        <v>1.0900000000000001</v>
      </c>
      <c r="E15" s="40">
        <v>1.08</v>
      </c>
      <c r="F15" s="40">
        <v>1.04</v>
      </c>
      <c r="G15" s="40">
        <v>1</v>
      </c>
      <c r="H15" s="40">
        <v>1</v>
      </c>
      <c r="I15" s="40">
        <v>0.89</v>
      </c>
      <c r="J15" s="40">
        <v>0.9</v>
      </c>
      <c r="K15" s="40">
        <v>0.94</v>
      </c>
      <c r="L15" s="40">
        <v>0.84</v>
      </c>
      <c r="M15" s="40">
        <v>0.85</v>
      </c>
      <c r="N15" s="69">
        <v>0.84</v>
      </c>
      <c r="O15" s="41"/>
    </row>
    <row r="16" spans="1:15" x14ac:dyDescent="0.25">
      <c r="A16" s="15">
        <v>5</v>
      </c>
      <c r="B16" s="70" t="s">
        <v>2</v>
      </c>
      <c r="C16" s="40">
        <v>1.07</v>
      </c>
      <c r="D16" s="40">
        <v>1.04</v>
      </c>
      <c r="E16" s="40">
        <v>1.05</v>
      </c>
      <c r="F16" s="40">
        <v>0.97</v>
      </c>
      <c r="G16" s="40">
        <v>0.98</v>
      </c>
      <c r="H16" s="40">
        <v>1.02</v>
      </c>
      <c r="I16" s="40">
        <v>0.93</v>
      </c>
      <c r="J16" s="40">
        <v>0.94</v>
      </c>
      <c r="K16" s="40">
        <v>0.91</v>
      </c>
      <c r="L16" s="40">
        <v>0.85</v>
      </c>
      <c r="M16" s="40">
        <v>0.83</v>
      </c>
      <c r="N16" s="69">
        <v>0.81</v>
      </c>
      <c r="O16" s="41"/>
    </row>
    <row r="17" spans="1:15" x14ac:dyDescent="0.25">
      <c r="A17" s="15">
        <v>6</v>
      </c>
      <c r="B17" s="70" t="s">
        <v>2</v>
      </c>
      <c r="C17" s="40">
        <v>1.0900000000000001</v>
      </c>
      <c r="D17" s="40">
        <v>1.08</v>
      </c>
      <c r="E17" s="40">
        <v>1.0900000000000001</v>
      </c>
      <c r="F17" s="40">
        <v>0.99</v>
      </c>
      <c r="G17" s="40">
        <v>1</v>
      </c>
      <c r="H17" s="40">
        <v>0.99</v>
      </c>
      <c r="I17" s="40">
        <v>0.89</v>
      </c>
      <c r="J17" s="40">
        <v>0.92</v>
      </c>
      <c r="K17" s="40">
        <v>0.92</v>
      </c>
      <c r="L17" s="40">
        <v>0.87</v>
      </c>
      <c r="M17" s="40">
        <v>0.81</v>
      </c>
      <c r="N17" s="69">
        <v>0.83</v>
      </c>
      <c r="O17" s="41"/>
    </row>
    <row r="18" spans="1:15" x14ac:dyDescent="0.25">
      <c r="A18" s="15">
        <v>7</v>
      </c>
      <c r="B18" s="70" t="s">
        <v>2</v>
      </c>
      <c r="C18" s="40">
        <v>1.05</v>
      </c>
      <c r="D18" s="40">
        <v>1.0900000000000001</v>
      </c>
      <c r="E18" s="40">
        <v>1.06</v>
      </c>
      <c r="F18" s="40">
        <v>1.03</v>
      </c>
      <c r="G18" s="40">
        <v>0.97</v>
      </c>
      <c r="H18" s="40">
        <v>1.02</v>
      </c>
      <c r="I18" s="40">
        <v>0.93</v>
      </c>
      <c r="J18" s="40">
        <v>0.94</v>
      </c>
      <c r="K18" s="40">
        <v>0.92</v>
      </c>
      <c r="L18" s="40">
        <v>0.81</v>
      </c>
      <c r="M18" s="40">
        <v>0.87</v>
      </c>
      <c r="N18" s="69">
        <v>0.86</v>
      </c>
      <c r="O18" s="41"/>
    </row>
    <row r="19" spans="1:15" x14ac:dyDescent="0.25">
      <c r="A19" s="15">
        <v>8</v>
      </c>
      <c r="B19" s="1" t="s">
        <v>3</v>
      </c>
      <c r="C19" s="40">
        <v>1.07</v>
      </c>
      <c r="D19" s="40">
        <v>1.0900000000000001</v>
      </c>
      <c r="E19" s="40">
        <v>1.05</v>
      </c>
      <c r="F19" s="40">
        <v>1.02</v>
      </c>
      <c r="G19" s="40">
        <v>1.03</v>
      </c>
      <c r="H19" s="40">
        <v>0.97</v>
      </c>
      <c r="I19" s="40">
        <v>0.94</v>
      </c>
      <c r="J19" s="40">
        <v>0.9</v>
      </c>
      <c r="K19" s="40">
        <v>0.89</v>
      </c>
      <c r="L19" s="40">
        <v>0.84</v>
      </c>
      <c r="M19" s="40">
        <v>0.83</v>
      </c>
      <c r="N19" s="69">
        <v>0.85</v>
      </c>
      <c r="O19" s="41"/>
    </row>
    <row r="20" spans="1:15" ht="16.5" thickBot="1" x14ac:dyDescent="0.3">
      <c r="A20" s="18">
        <v>9</v>
      </c>
      <c r="B20" s="25" t="s">
        <v>3</v>
      </c>
      <c r="C20" s="71">
        <v>1.08</v>
      </c>
      <c r="D20" s="71">
        <v>1.05</v>
      </c>
      <c r="E20" s="71">
        <v>1.1100000000000001</v>
      </c>
      <c r="F20" s="71">
        <v>1.03</v>
      </c>
      <c r="G20" s="71">
        <v>1.03</v>
      </c>
      <c r="H20" s="71">
        <v>1.03</v>
      </c>
      <c r="I20" s="71">
        <v>0.89</v>
      </c>
      <c r="J20" s="71">
        <v>0.93</v>
      </c>
      <c r="K20" s="71">
        <v>0.91</v>
      </c>
      <c r="L20" s="71">
        <v>0.81</v>
      </c>
      <c r="M20" s="71">
        <v>0.84</v>
      </c>
      <c r="N20" s="72">
        <v>0.82</v>
      </c>
      <c r="O20" s="41"/>
    </row>
    <row r="21" spans="1:15" x14ac:dyDescent="0.25">
      <c r="A21" s="1" t="s">
        <v>25</v>
      </c>
      <c r="B21" s="1" t="s">
        <v>26</v>
      </c>
      <c r="C21" s="4">
        <f>AVERAGE(C4,C5,C8,C9,C13,C15,C19,C20)</f>
        <v>1.0762499999999999</v>
      </c>
      <c r="D21" s="4">
        <f>AVERAGE(D4,D5,D8,D9,D13,D15,D19,D20)</f>
        <v>1.0762500000000002</v>
      </c>
      <c r="E21" s="4">
        <f t="shared" ref="E21:N21" si="0">AVERAGE(E4,E5,E8,E9,E13,E15,E19,E20)</f>
        <v>1.0825</v>
      </c>
      <c r="F21" s="4">
        <f t="shared" si="0"/>
        <v>1.0149999999999999</v>
      </c>
      <c r="G21" s="4">
        <f t="shared" si="0"/>
        <v>1.0075000000000001</v>
      </c>
      <c r="H21" s="4">
        <f t="shared" si="0"/>
        <v>1</v>
      </c>
      <c r="I21" s="4">
        <f t="shared" si="0"/>
        <v>0.92499999999999993</v>
      </c>
      <c r="J21" s="4">
        <f t="shared" si="0"/>
        <v>0.91250000000000009</v>
      </c>
      <c r="K21" s="4">
        <f t="shared" si="0"/>
        <v>0.91</v>
      </c>
      <c r="L21" s="4">
        <f t="shared" si="0"/>
        <v>0.83499999999999996</v>
      </c>
      <c r="M21" s="4">
        <f t="shared" si="0"/>
        <v>0.8274999999999999</v>
      </c>
      <c r="N21" s="4">
        <f t="shared" si="0"/>
        <v>0.84124999999999994</v>
      </c>
      <c r="O21" s="64"/>
    </row>
    <row r="22" spans="1:15" x14ac:dyDescent="0.25">
      <c r="A22" s="1" t="s">
        <v>6</v>
      </c>
      <c r="B22" s="1" t="s">
        <v>4</v>
      </c>
      <c r="C22" s="4">
        <f>STDEV(C4,C5,C8,C9,C13,C15,C19,C20)</f>
        <v>2.6152028055746828E-2</v>
      </c>
      <c r="D22" s="4">
        <f t="shared" ref="D22:N22" si="1">STDEV(D4,D5,D8,D9,D13,D15,D19,D20)</f>
        <v>2.3867192066576625E-2</v>
      </c>
      <c r="E22" s="4">
        <f t="shared" si="1"/>
        <v>2.434865792722761E-2</v>
      </c>
      <c r="F22" s="4">
        <f t="shared" si="1"/>
        <v>1.5118578920369103E-2</v>
      </c>
      <c r="G22" s="4">
        <f t="shared" si="1"/>
        <v>1.9820624179302315E-2</v>
      </c>
      <c r="H22" s="4">
        <f t="shared" si="1"/>
        <v>2.5071326821120371E-2</v>
      </c>
      <c r="I22" s="4">
        <f t="shared" si="1"/>
        <v>2.4494897427831747E-2</v>
      </c>
      <c r="J22" s="4">
        <f t="shared" si="1"/>
        <v>1.9820624179302294E-2</v>
      </c>
      <c r="K22" s="4">
        <f t="shared" si="1"/>
        <v>1.8516401995451022E-2</v>
      </c>
      <c r="L22" s="4">
        <f t="shared" si="1"/>
        <v>1.4142135623730935E-2</v>
      </c>
      <c r="M22" s="4">
        <f t="shared" si="1"/>
        <v>1.5811388300841858E-2</v>
      </c>
      <c r="N22" s="4">
        <f t="shared" si="1"/>
        <v>2.1001700611413099E-2</v>
      </c>
      <c r="O22" s="42">
        <f>AVERAGE(C22:N22)</f>
        <v>2.0680463009076149E-2</v>
      </c>
    </row>
    <row r="23" spans="1:15" x14ac:dyDescent="0.25">
      <c r="A23" s="6" t="s">
        <v>24</v>
      </c>
      <c r="B23" s="6" t="s">
        <v>27</v>
      </c>
      <c r="C23" s="9">
        <f>AVERAGE(C3,C6,C7,C10,C11,C12,C14,C16,C17,C18)</f>
        <v>1.0750000000000002</v>
      </c>
      <c r="D23" s="9">
        <f t="shared" ref="D23:N23" si="2">AVERAGE(D3,D6,D7,D10,D11,D12,D14,D16,D17,D18)</f>
        <v>1.0740000000000001</v>
      </c>
      <c r="E23" s="9">
        <f t="shared" si="2"/>
        <v>1.075</v>
      </c>
      <c r="F23" s="9">
        <f t="shared" si="2"/>
        <v>1.004</v>
      </c>
      <c r="G23" s="9">
        <f t="shared" si="2"/>
        <v>1</v>
      </c>
      <c r="H23" s="9">
        <f t="shared" si="2"/>
        <v>1.008</v>
      </c>
      <c r="I23" s="9">
        <f t="shared" si="2"/>
        <v>0.91999999999999993</v>
      </c>
      <c r="J23" s="9">
        <f t="shared" si="2"/>
        <v>0.92699999999999994</v>
      </c>
      <c r="K23" s="9">
        <f t="shared" si="2"/>
        <v>0.91400000000000003</v>
      </c>
      <c r="L23" s="9">
        <f t="shared" si="2"/>
        <v>0.84399999999999997</v>
      </c>
      <c r="M23" s="9">
        <f t="shared" si="2"/>
        <v>0.83799999999999986</v>
      </c>
      <c r="N23" s="9">
        <f t="shared" si="2"/>
        <v>0.83999999999999986</v>
      </c>
      <c r="O23" s="5"/>
    </row>
    <row r="24" spans="1:15" x14ac:dyDescent="0.25">
      <c r="A24" s="39" t="s">
        <v>7</v>
      </c>
      <c r="B24" s="39" t="s">
        <v>4</v>
      </c>
      <c r="C24" s="9">
        <f>STDEV(C3,C6,C7,C10,C11,C12,C14,C16,C17,C18)</f>
        <v>1.7795130420052201E-2</v>
      </c>
      <c r="D24" s="9">
        <f t="shared" ref="D24:N24" si="3">STDEV(D3,D6,D7,D10,D11,D12,D14,D16,D17,D18)</f>
        <v>2.4129281427805165E-2</v>
      </c>
      <c r="E24" s="9">
        <f t="shared" si="3"/>
        <v>2.5495097567963948E-2</v>
      </c>
      <c r="F24" s="9">
        <f t="shared" si="3"/>
        <v>2.2211108331943594E-2</v>
      </c>
      <c r="G24" s="9">
        <f t="shared" si="3"/>
        <v>2.5385910352879716E-2</v>
      </c>
      <c r="H24" s="9">
        <f t="shared" si="3"/>
        <v>2.5298221281347056E-2</v>
      </c>
      <c r="I24" s="9">
        <f t="shared" si="3"/>
        <v>1.9999999999999987E-2</v>
      </c>
      <c r="J24" s="9">
        <f t="shared" si="3"/>
        <v>1.2516655570345685E-2</v>
      </c>
      <c r="K24" s="9">
        <f t="shared" si="3"/>
        <v>2.221110833194357E-2</v>
      </c>
      <c r="L24" s="9">
        <f t="shared" si="3"/>
        <v>1.8973665961010272E-2</v>
      </c>
      <c r="M24" s="9">
        <f t="shared" si="3"/>
        <v>1.6865480854231351E-2</v>
      </c>
      <c r="N24" s="9">
        <f t="shared" si="3"/>
        <v>1.6329931618554512E-2</v>
      </c>
      <c r="O24" s="42">
        <f>AVERAGE(C24:N24)</f>
        <v>2.060096597650642E-2</v>
      </c>
    </row>
  </sheetData>
  <mergeCells count="1">
    <mergeCell ref="B1:N1"/>
  </mergeCells>
  <phoneticPr fontId="1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2C56-0FE0-544E-AE0E-3023138B065A}">
  <dimension ref="A1:S396"/>
  <sheetViews>
    <sheetView topLeftCell="A376" zoomScale="85" zoomScaleNormal="85" workbookViewId="0">
      <selection activeCell="B389" sqref="B389:C389"/>
    </sheetView>
  </sheetViews>
  <sheetFormatPr defaultColWidth="10.875" defaultRowHeight="15.75" x14ac:dyDescent="0.25"/>
  <cols>
    <col min="1" max="1" width="8.5" style="119" customWidth="1"/>
    <col min="2" max="2" width="8.625" style="119" customWidth="1"/>
    <col min="3" max="3" width="10.375" style="119" customWidth="1"/>
    <col min="4" max="4" width="9.375" style="119" customWidth="1"/>
    <col min="5" max="5" width="9.875" style="119" customWidth="1"/>
    <col min="6" max="12" width="10.875" style="119"/>
    <col min="13" max="13" width="9.125" style="119" customWidth="1"/>
    <col min="14" max="14" width="10.875" style="119"/>
    <col min="15" max="15" width="13.875" style="119" customWidth="1"/>
    <col min="16" max="17" width="10.875" style="119"/>
    <col min="18" max="18" width="10.5" style="119" customWidth="1"/>
    <col min="19" max="19" width="13.125" style="119" bestFit="1" customWidth="1"/>
    <col min="20" max="16384" width="10.875" style="119"/>
  </cols>
  <sheetData>
    <row r="1" spans="1:19" ht="18.95" customHeight="1" thickBot="1" x14ac:dyDescent="0.3">
      <c r="A1" s="89" t="s">
        <v>22</v>
      </c>
      <c r="B1" s="89" t="s">
        <v>30</v>
      </c>
      <c r="C1" s="89" t="s">
        <v>31</v>
      </c>
      <c r="D1" s="90" t="s">
        <v>8</v>
      </c>
      <c r="E1" s="90" t="s">
        <v>9</v>
      </c>
      <c r="F1" s="90" t="s">
        <v>10</v>
      </c>
      <c r="G1" s="90" t="s">
        <v>11</v>
      </c>
      <c r="H1" s="90" t="s">
        <v>12</v>
      </c>
      <c r="I1" s="90" t="s">
        <v>13</v>
      </c>
      <c r="J1" s="90" t="s">
        <v>14</v>
      </c>
      <c r="K1" s="90" t="s">
        <v>15</v>
      </c>
      <c r="L1" s="90" t="s">
        <v>16</v>
      </c>
      <c r="M1" s="90" t="s">
        <v>17</v>
      </c>
      <c r="N1" s="90" t="s">
        <v>21</v>
      </c>
      <c r="O1" s="90" t="s">
        <v>32</v>
      </c>
      <c r="P1" s="74"/>
      <c r="Q1" s="74"/>
      <c r="R1" s="104"/>
      <c r="S1" s="104"/>
    </row>
    <row r="2" spans="1:19" ht="15.95" customHeight="1" x14ac:dyDescent="0.25">
      <c r="A2" s="160">
        <v>4</v>
      </c>
      <c r="B2" s="163">
        <v>1</v>
      </c>
      <c r="C2" s="86" t="s">
        <v>18</v>
      </c>
      <c r="D2" s="105"/>
      <c r="E2" s="105"/>
      <c r="F2" s="105"/>
      <c r="G2" s="105"/>
      <c r="H2" s="105"/>
      <c r="I2" s="105"/>
      <c r="J2" s="105"/>
      <c r="K2" s="105">
        <v>4</v>
      </c>
      <c r="L2" s="105">
        <v>3</v>
      </c>
      <c r="M2" s="105"/>
      <c r="N2" s="106">
        <f t="shared" ref="N2:N8" si="0">SUM(H2:M2)</f>
        <v>7</v>
      </c>
      <c r="O2" s="155">
        <f>AVERAGE(N2,N3,N4)</f>
        <v>6.333333333333333</v>
      </c>
      <c r="P2" s="74"/>
      <c r="Q2" s="74"/>
      <c r="R2" s="74"/>
      <c r="S2" s="104"/>
    </row>
    <row r="3" spans="1:19" x14ac:dyDescent="0.25">
      <c r="A3" s="161"/>
      <c r="B3" s="153"/>
      <c r="C3" s="84" t="s">
        <v>19</v>
      </c>
      <c r="D3" s="107"/>
      <c r="E3" s="107"/>
      <c r="F3" s="107"/>
      <c r="G3" s="107"/>
      <c r="H3" s="107"/>
      <c r="I3" s="107"/>
      <c r="J3" s="108">
        <v>1</v>
      </c>
      <c r="K3" s="108">
        <v>3</v>
      </c>
      <c r="L3" s="108">
        <v>2</v>
      </c>
      <c r="M3" s="108"/>
      <c r="N3" s="109">
        <f t="shared" si="0"/>
        <v>6</v>
      </c>
      <c r="O3" s="156"/>
      <c r="P3" s="103"/>
      <c r="Q3" s="103"/>
      <c r="R3" s="79"/>
      <c r="S3" s="104"/>
    </row>
    <row r="4" spans="1:19" x14ac:dyDescent="0.25">
      <c r="A4" s="161"/>
      <c r="B4" s="154"/>
      <c r="C4" s="85" t="s">
        <v>20</v>
      </c>
      <c r="D4" s="110"/>
      <c r="E4" s="110"/>
      <c r="F4" s="110"/>
      <c r="G4" s="110"/>
      <c r="H4" s="110"/>
      <c r="I4" s="110"/>
      <c r="J4" s="111"/>
      <c r="K4" s="111">
        <v>2</v>
      </c>
      <c r="L4" s="111">
        <v>3</v>
      </c>
      <c r="M4" s="111">
        <v>1</v>
      </c>
      <c r="N4" s="112">
        <f t="shared" si="0"/>
        <v>6</v>
      </c>
      <c r="O4" s="156"/>
      <c r="P4" s="103"/>
      <c r="Q4" s="103"/>
      <c r="R4" s="79"/>
      <c r="S4" s="104"/>
    </row>
    <row r="5" spans="1:19" x14ac:dyDescent="0.25">
      <c r="A5" s="161"/>
      <c r="B5" s="152">
        <v>2</v>
      </c>
      <c r="C5" s="83" t="s">
        <v>18</v>
      </c>
      <c r="D5" s="113"/>
      <c r="E5" s="113"/>
      <c r="F5" s="113"/>
      <c r="G5" s="113"/>
      <c r="H5" s="113"/>
      <c r="I5" s="113"/>
      <c r="J5" s="113">
        <v>1</v>
      </c>
      <c r="K5" s="113">
        <v>2</v>
      </c>
      <c r="L5" s="113">
        <v>3</v>
      </c>
      <c r="M5" s="113"/>
      <c r="N5" s="114">
        <f t="shared" si="0"/>
        <v>6</v>
      </c>
      <c r="O5" s="155">
        <f>AVERAGE(N5,N6,N7)</f>
        <v>5.333333333333333</v>
      </c>
      <c r="P5" s="103"/>
      <c r="Q5" s="103"/>
      <c r="R5" s="79"/>
      <c r="S5" s="104"/>
    </row>
    <row r="6" spans="1:19" x14ac:dyDescent="0.25">
      <c r="A6" s="161"/>
      <c r="B6" s="153"/>
      <c r="C6" s="84" t="s">
        <v>19</v>
      </c>
      <c r="D6" s="108"/>
      <c r="E6" s="108"/>
      <c r="F6" s="108"/>
      <c r="G6" s="108"/>
      <c r="H6" s="108"/>
      <c r="I6" s="108"/>
      <c r="J6" s="108">
        <v>1</v>
      </c>
      <c r="K6" s="108">
        <v>1</v>
      </c>
      <c r="L6" s="108">
        <v>1</v>
      </c>
      <c r="M6" s="108">
        <v>1</v>
      </c>
      <c r="N6" s="109">
        <f t="shared" si="0"/>
        <v>4</v>
      </c>
      <c r="O6" s="156"/>
      <c r="P6" s="103"/>
      <c r="Q6" s="103"/>
      <c r="R6" s="79"/>
      <c r="S6" s="104"/>
    </row>
    <row r="7" spans="1:19" x14ac:dyDescent="0.25">
      <c r="A7" s="161"/>
      <c r="B7" s="154"/>
      <c r="C7" s="85" t="s">
        <v>20</v>
      </c>
      <c r="D7" s="111"/>
      <c r="E7" s="111"/>
      <c r="F7" s="111"/>
      <c r="G7" s="111"/>
      <c r="H7" s="111"/>
      <c r="I7" s="111"/>
      <c r="J7" s="111">
        <v>1</v>
      </c>
      <c r="K7" s="111">
        <v>3</v>
      </c>
      <c r="L7" s="111">
        <v>2</v>
      </c>
      <c r="M7" s="111"/>
      <c r="N7" s="112">
        <f t="shared" si="0"/>
        <v>6</v>
      </c>
      <c r="O7" s="156"/>
      <c r="P7" s="103"/>
      <c r="Q7" s="103"/>
      <c r="R7" s="79"/>
      <c r="S7" s="104"/>
    </row>
    <row r="8" spans="1:19" x14ac:dyDescent="0.25">
      <c r="A8" s="161"/>
      <c r="B8" s="152">
        <v>3</v>
      </c>
      <c r="C8" s="83" t="s">
        <v>18</v>
      </c>
      <c r="D8" s="113"/>
      <c r="E8" s="113"/>
      <c r="F8" s="113"/>
      <c r="G8" s="113"/>
      <c r="H8" s="113"/>
      <c r="I8" s="113"/>
      <c r="J8" s="113"/>
      <c r="K8" s="113">
        <v>4</v>
      </c>
      <c r="L8" s="113">
        <v>2</v>
      </c>
      <c r="M8" s="113">
        <v>1</v>
      </c>
      <c r="N8" s="114">
        <f t="shared" si="0"/>
        <v>7</v>
      </c>
      <c r="O8" s="155">
        <f t="shared" ref="O8" si="1">AVERAGE(N8,N9,N10)</f>
        <v>6.666666666666667</v>
      </c>
      <c r="P8" s="103"/>
      <c r="Q8" s="103"/>
      <c r="R8" s="79"/>
      <c r="S8" s="104"/>
    </row>
    <row r="9" spans="1:19" x14ac:dyDescent="0.25">
      <c r="A9" s="161"/>
      <c r="B9" s="153"/>
      <c r="C9" s="84" t="s">
        <v>19</v>
      </c>
      <c r="D9" s="108"/>
      <c r="E9" s="108"/>
      <c r="F9" s="108"/>
      <c r="G9" s="108"/>
      <c r="H9" s="108"/>
      <c r="I9" s="108"/>
      <c r="J9" s="108"/>
      <c r="K9" s="108">
        <v>4</v>
      </c>
      <c r="L9" s="108">
        <v>3</v>
      </c>
      <c r="M9" s="108"/>
      <c r="N9" s="109">
        <f t="shared" ref="N9:N37" si="2">SUM(H9:L9)</f>
        <v>7</v>
      </c>
      <c r="O9" s="156"/>
      <c r="P9" s="103"/>
      <c r="Q9" s="103"/>
      <c r="R9" s="79"/>
      <c r="S9" s="104"/>
    </row>
    <row r="10" spans="1:19" ht="16.5" thickBot="1" x14ac:dyDescent="0.3">
      <c r="A10" s="161"/>
      <c r="B10" s="157"/>
      <c r="C10" s="87" t="s">
        <v>20</v>
      </c>
      <c r="D10" s="115"/>
      <c r="E10" s="115"/>
      <c r="F10" s="115"/>
      <c r="G10" s="115"/>
      <c r="H10" s="115"/>
      <c r="I10" s="115"/>
      <c r="J10" s="115">
        <v>1</v>
      </c>
      <c r="K10" s="115">
        <v>3</v>
      </c>
      <c r="L10" s="115">
        <v>2</v>
      </c>
      <c r="M10" s="115"/>
      <c r="N10" s="116">
        <f t="shared" si="2"/>
        <v>6</v>
      </c>
      <c r="O10" s="156"/>
      <c r="P10" s="103"/>
      <c r="Q10" s="103"/>
      <c r="R10" s="79"/>
      <c r="S10" s="104"/>
    </row>
    <row r="11" spans="1:19" x14ac:dyDescent="0.25">
      <c r="A11" s="161"/>
      <c r="B11" s="163">
        <v>4</v>
      </c>
      <c r="C11" s="86" t="s">
        <v>18</v>
      </c>
      <c r="D11" s="105"/>
      <c r="E11" s="105"/>
      <c r="F11" s="105"/>
      <c r="G11" s="105"/>
      <c r="H11" s="105"/>
      <c r="I11" s="105"/>
      <c r="J11" s="105">
        <v>2</v>
      </c>
      <c r="K11" s="105">
        <v>2</v>
      </c>
      <c r="L11" s="105">
        <v>1</v>
      </c>
      <c r="M11" s="105"/>
      <c r="N11" s="106">
        <f t="shared" si="2"/>
        <v>5</v>
      </c>
      <c r="O11" s="155">
        <f t="shared" ref="O11" si="3">AVERAGE(N11,N12,N13)</f>
        <v>5.333333333333333</v>
      </c>
      <c r="P11" s="103"/>
      <c r="Q11" s="103"/>
      <c r="R11" s="79"/>
      <c r="S11" s="104"/>
    </row>
    <row r="12" spans="1:19" x14ac:dyDescent="0.25">
      <c r="A12" s="161"/>
      <c r="B12" s="153"/>
      <c r="C12" s="84" t="s">
        <v>19</v>
      </c>
      <c r="D12" s="108"/>
      <c r="E12" s="108"/>
      <c r="F12" s="108"/>
      <c r="G12" s="108"/>
      <c r="H12" s="108"/>
      <c r="I12" s="108"/>
      <c r="J12" s="108">
        <v>1</v>
      </c>
      <c r="K12" s="108">
        <v>4</v>
      </c>
      <c r="L12" s="108"/>
      <c r="M12" s="108"/>
      <c r="N12" s="109">
        <f t="shared" si="2"/>
        <v>5</v>
      </c>
      <c r="O12" s="156"/>
      <c r="P12" s="103"/>
      <c r="Q12" s="103"/>
      <c r="R12" s="79"/>
      <c r="S12" s="104"/>
    </row>
    <row r="13" spans="1:19" x14ac:dyDescent="0.25">
      <c r="A13" s="161"/>
      <c r="B13" s="154"/>
      <c r="C13" s="85" t="s">
        <v>20</v>
      </c>
      <c r="D13" s="111"/>
      <c r="E13" s="111"/>
      <c r="F13" s="111"/>
      <c r="G13" s="111"/>
      <c r="H13" s="111"/>
      <c r="I13" s="111"/>
      <c r="J13" s="111">
        <v>3</v>
      </c>
      <c r="K13" s="111">
        <v>3</v>
      </c>
      <c r="L13" s="111"/>
      <c r="M13" s="111"/>
      <c r="N13" s="112">
        <f t="shared" si="2"/>
        <v>6</v>
      </c>
      <c r="O13" s="156"/>
      <c r="P13" s="103"/>
      <c r="Q13" s="103"/>
      <c r="R13" s="79"/>
      <c r="S13" s="104"/>
    </row>
    <row r="14" spans="1:19" x14ac:dyDescent="0.25">
      <c r="A14" s="161"/>
      <c r="B14" s="152">
        <v>5</v>
      </c>
      <c r="C14" s="83" t="s">
        <v>18</v>
      </c>
      <c r="D14" s="113"/>
      <c r="E14" s="113"/>
      <c r="F14" s="113"/>
      <c r="G14" s="113"/>
      <c r="H14" s="113"/>
      <c r="I14" s="113"/>
      <c r="J14" s="113">
        <v>4</v>
      </c>
      <c r="K14" s="113">
        <v>3</v>
      </c>
      <c r="L14" s="113"/>
      <c r="M14" s="113"/>
      <c r="N14" s="109">
        <f t="shared" si="2"/>
        <v>7</v>
      </c>
      <c r="O14" s="155">
        <f t="shared" ref="O14" si="4">AVERAGE(N14,N15,N16)</f>
        <v>6.333333333333333</v>
      </c>
      <c r="P14" s="103"/>
      <c r="Q14" s="103"/>
      <c r="R14" s="79"/>
      <c r="S14" s="104"/>
    </row>
    <row r="15" spans="1:19" x14ac:dyDescent="0.25">
      <c r="A15" s="161"/>
      <c r="B15" s="153"/>
      <c r="C15" s="84" t="s">
        <v>19</v>
      </c>
      <c r="D15" s="108"/>
      <c r="E15" s="108"/>
      <c r="F15" s="108"/>
      <c r="G15" s="108"/>
      <c r="H15" s="108">
        <v>1</v>
      </c>
      <c r="I15" s="108">
        <v>1</v>
      </c>
      <c r="J15" s="108">
        <v>2</v>
      </c>
      <c r="K15" s="108">
        <v>2</v>
      </c>
      <c r="L15" s="108"/>
      <c r="M15" s="108"/>
      <c r="N15" s="109">
        <f t="shared" si="2"/>
        <v>6</v>
      </c>
      <c r="O15" s="156"/>
      <c r="P15" s="103"/>
      <c r="Q15" s="103"/>
      <c r="R15" s="79"/>
      <c r="S15" s="104"/>
    </row>
    <row r="16" spans="1:19" x14ac:dyDescent="0.25">
      <c r="A16" s="161"/>
      <c r="B16" s="154"/>
      <c r="C16" s="85" t="s">
        <v>20</v>
      </c>
      <c r="D16" s="111"/>
      <c r="E16" s="111"/>
      <c r="F16" s="111"/>
      <c r="G16" s="111"/>
      <c r="H16" s="111"/>
      <c r="I16" s="111">
        <v>1</v>
      </c>
      <c r="J16" s="111">
        <v>4</v>
      </c>
      <c r="K16" s="111">
        <v>1</v>
      </c>
      <c r="L16" s="111"/>
      <c r="M16" s="111"/>
      <c r="N16" s="112">
        <f t="shared" si="2"/>
        <v>6</v>
      </c>
      <c r="O16" s="156"/>
      <c r="P16" s="103"/>
      <c r="Q16" s="103"/>
      <c r="R16" s="79"/>
      <c r="S16" s="104"/>
    </row>
    <row r="17" spans="1:19" x14ac:dyDescent="0.25">
      <c r="A17" s="161"/>
      <c r="B17" s="152">
        <v>6</v>
      </c>
      <c r="C17" s="83" t="s">
        <v>18</v>
      </c>
      <c r="D17" s="113"/>
      <c r="E17" s="113"/>
      <c r="F17" s="113"/>
      <c r="G17" s="113"/>
      <c r="H17" s="113"/>
      <c r="I17" s="113">
        <v>1</v>
      </c>
      <c r="J17" s="113">
        <v>1</v>
      </c>
      <c r="K17" s="113">
        <v>3</v>
      </c>
      <c r="L17" s="113">
        <v>1</v>
      </c>
      <c r="M17" s="113"/>
      <c r="N17" s="109">
        <f t="shared" si="2"/>
        <v>6</v>
      </c>
      <c r="O17" s="155">
        <f t="shared" ref="O17" si="5">AVERAGE(N17,N18,N19)</f>
        <v>5.666666666666667</v>
      </c>
      <c r="P17" s="103"/>
      <c r="Q17" s="103"/>
      <c r="R17" s="79"/>
      <c r="S17" s="104"/>
    </row>
    <row r="18" spans="1:19" x14ac:dyDescent="0.25">
      <c r="A18" s="161"/>
      <c r="B18" s="153"/>
      <c r="C18" s="84" t="s">
        <v>19</v>
      </c>
      <c r="D18" s="108"/>
      <c r="E18" s="108"/>
      <c r="F18" s="108"/>
      <c r="G18" s="108"/>
      <c r="H18" s="108"/>
      <c r="I18" s="108">
        <v>1</v>
      </c>
      <c r="J18" s="108">
        <v>2</v>
      </c>
      <c r="K18" s="108">
        <v>2</v>
      </c>
      <c r="L18" s="108"/>
      <c r="M18" s="108"/>
      <c r="N18" s="109">
        <f t="shared" si="2"/>
        <v>5</v>
      </c>
      <c r="O18" s="156"/>
      <c r="P18" s="103"/>
      <c r="Q18" s="103"/>
      <c r="R18" s="79"/>
      <c r="S18" s="104"/>
    </row>
    <row r="19" spans="1:19" ht="16.5" thickBot="1" x14ac:dyDescent="0.3">
      <c r="A19" s="161"/>
      <c r="B19" s="157"/>
      <c r="C19" s="87" t="s">
        <v>20</v>
      </c>
      <c r="D19" s="115"/>
      <c r="E19" s="115"/>
      <c r="F19" s="115"/>
      <c r="G19" s="115"/>
      <c r="H19" s="115"/>
      <c r="I19" s="115"/>
      <c r="J19" s="115">
        <v>3</v>
      </c>
      <c r="K19" s="115">
        <v>3</v>
      </c>
      <c r="L19" s="115"/>
      <c r="M19" s="115"/>
      <c r="N19" s="116">
        <f t="shared" si="2"/>
        <v>6</v>
      </c>
      <c r="O19" s="156"/>
      <c r="P19" s="103"/>
      <c r="Q19" s="103"/>
      <c r="R19" s="79"/>
      <c r="S19" s="104"/>
    </row>
    <row r="20" spans="1:19" x14ac:dyDescent="0.25">
      <c r="A20" s="161"/>
      <c r="B20" s="163">
        <v>7</v>
      </c>
      <c r="C20" s="86" t="s">
        <v>18</v>
      </c>
      <c r="D20" s="105"/>
      <c r="E20" s="105"/>
      <c r="F20" s="105"/>
      <c r="G20" s="105"/>
      <c r="H20" s="105"/>
      <c r="I20" s="105"/>
      <c r="J20" s="105">
        <v>4</v>
      </c>
      <c r="K20" s="105">
        <v>1</v>
      </c>
      <c r="L20" s="105"/>
      <c r="M20" s="105"/>
      <c r="N20" s="106">
        <f t="shared" si="2"/>
        <v>5</v>
      </c>
      <c r="O20" s="155">
        <f t="shared" ref="O20" si="6">AVERAGE(N20,N21,N22)</f>
        <v>5</v>
      </c>
      <c r="P20" s="103"/>
      <c r="Q20" s="103"/>
      <c r="R20" s="79"/>
      <c r="S20" s="104"/>
    </row>
    <row r="21" spans="1:19" x14ac:dyDescent="0.25">
      <c r="A21" s="161"/>
      <c r="B21" s="153"/>
      <c r="C21" s="84" t="s">
        <v>19</v>
      </c>
      <c r="D21" s="108"/>
      <c r="E21" s="108"/>
      <c r="F21" s="108"/>
      <c r="G21" s="108"/>
      <c r="H21" s="108"/>
      <c r="I21" s="108">
        <v>4</v>
      </c>
      <c r="J21" s="108">
        <v>2</v>
      </c>
      <c r="K21" s="108"/>
      <c r="L21" s="108"/>
      <c r="M21" s="108"/>
      <c r="N21" s="109">
        <f t="shared" si="2"/>
        <v>6</v>
      </c>
      <c r="O21" s="156"/>
      <c r="P21" s="103"/>
      <c r="Q21" s="103"/>
      <c r="R21" s="75"/>
      <c r="S21" s="79"/>
    </row>
    <row r="22" spans="1:19" x14ac:dyDescent="0.25">
      <c r="A22" s="161"/>
      <c r="B22" s="154"/>
      <c r="C22" s="85" t="s">
        <v>20</v>
      </c>
      <c r="D22" s="111"/>
      <c r="E22" s="111"/>
      <c r="F22" s="111"/>
      <c r="G22" s="111"/>
      <c r="H22" s="111"/>
      <c r="I22" s="111">
        <v>1</v>
      </c>
      <c r="J22" s="111">
        <v>2</v>
      </c>
      <c r="K22" s="111">
        <v>1</v>
      </c>
      <c r="L22" s="111"/>
      <c r="M22" s="111"/>
      <c r="N22" s="112">
        <f t="shared" si="2"/>
        <v>4</v>
      </c>
      <c r="O22" s="156"/>
      <c r="P22" s="103"/>
      <c r="Q22" s="103"/>
      <c r="R22" s="76"/>
      <c r="S22" s="104"/>
    </row>
    <row r="23" spans="1:19" x14ac:dyDescent="0.25">
      <c r="A23" s="161"/>
      <c r="B23" s="152">
        <v>8</v>
      </c>
      <c r="C23" s="83" t="s">
        <v>18</v>
      </c>
      <c r="D23" s="113"/>
      <c r="E23" s="113"/>
      <c r="F23" s="113"/>
      <c r="G23" s="113"/>
      <c r="H23" s="113"/>
      <c r="I23" s="113">
        <v>1</v>
      </c>
      <c r="J23" s="113">
        <v>3</v>
      </c>
      <c r="K23" s="113">
        <v>2</v>
      </c>
      <c r="L23" s="108"/>
      <c r="M23" s="113"/>
      <c r="N23" s="109">
        <f t="shared" si="2"/>
        <v>6</v>
      </c>
      <c r="O23" s="155">
        <f t="shared" ref="O23" si="7">AVERAGE(N23,N24,N25)</f>
        <v>6</v>
      </c>
      <c r="P23" s="103"/>
      <c r="Q23" s="103"/>
      <c r="R23" s="75"/>
      <c r="S23" s="79"/>
    </row>
    <row r="24" spans="1:19" x14ac:dyDescent="0.25">
      <c r="A24" s="161"/>
      <c r="B24" s="153"/>
      <c r="C24" s="84" t="s">
        <v>19</v>
      </c>
      <c r="D24" s="108"/>
      <c r="E24" s="108"/>
      <c r="F24" s="108"/>
      <c r="G24" s="108"/>
      <c r="H24" s="108">
        <v>1</v>
      </c>
      <c r="I24" s="108">
        <v>2</v>
      </c>
      <c r="J24" s="108">
        <v>3</v>
      </c>
      <c r="K24" s="108"/>
      <c r="L24" s="108"/>
      <c r="M24" s="108"/>
      <c r="N24" s="109">
        <f t="shared" si="2"/>
        <v>6</v>
      </c>
      <c r="O24" s="156"/>
      <c r="P24" s="103"/>
      <c r="Q24" s="103"/>
      <c r="R24" s="76"/>
      <c r="S24" s="104"/>
    </row>
    <row r="25" spans="1:19" x14ac:dyDescent="0.25">
      <c r="A25" s="161"/>
      <c r="B25" s="154"/>
      <c r="C25" s="85" t="s">
        <v>20</v>
      </c>
      <c r="D25" s="111"/>
      <c r="E25" s="111"/>
      <c r="F25" s="111"/>
      <c r="G25" s="111"/>
      <c r="H25" s="111">
        <v>1</v>
      </c>
      <c r="I25" s="111">
        <v>3</v>
      </c>
      <c r="J25" s="111">
        <v>2</v>
      </c>
      <c r="K25" s="111"/>
      <c r="L25" s="111"/>
      <c r="M25" s="111"/>
      <c r="N25" s="112">
        <f t="shared" si="2"/>
        <v>6</v>
      </c>
      <c r="O25" s="156"/>
      <c r="P25" s="104"/>
      <c r="Q25" s="104"/>
      <c r="R25" s="104"/>
      <c r="S25" s="104"/>
    </row>
    <row r="26" spans="1:19" x14ac:dyDescent="0.25">
      <c r="A26" s="161"/>
      <c r="B26" s="152">
        <v>9</v>
      </c>
      <c r="C26" s="83" t="s">
        <v>18</v>
      </c>
      <c r="D26" s="113"/>
      <c r="E26" s="113"/>
      <c r="F26" s="113"/>
      <c r="G26" s="113"/>
      <c r="H26" s="113"/>
      <c r="I26" s="108">
        <v>3</v>
      </c>
      <c r="J26" s="108">
        <v>3</v>
      </c>
      <c r="K26" s="108"/>
      <c r="L26" s="113"/>
      <c r="M26" s="113"/>
      <c r="N26" s="109">
        <f t="shared" si="2"/>
        <v>6</v>
      </c>
      <c r="O26" s="155">
        <f t="shared" ref="O26" si="8">AVERAGE(N26,N27,N28)</f>
        <v>5.333333333333333</v>
      </c>
      <c r="P26" s="104"/>
      <c r="Q26" s="104"/>
      <c r="R26" s="104"/>
      <c r="S26" s="104"/>
    </row>
    <row r="27" spans="1:19" x14ac:dyDescent="0.25">
      <c r="A27" s="161"/>
      <c r="B27" s="153"/>
      <c r="C27" s="84" t="s">
        <v>19</v>
      </c>
      <c r="D27" s="108"/>
      <c r="E27" s="108"/>
      <c r="F27" s="108"/>
      <c r="G27" s="108"/>
      <c r="H27" s="108"/>
      <c r="I27" s="108">
        <v>2</v>
      </c>
      <c r="J27" s="108">
        <v>4</v>
      </c>
      <c r="K27" s="108"/>
      <c r="L27" s="108"/>
      <c r="M27" s="108"/>
      <c r="N27" s="109">
        <f t="shared" si="2"/>
        <v>6</v>
      </c>
      <c r="O27" s="156"/>
      <c r="R27" s="81"/>
    </row>
    <row r="28" spans="1:19" ht="16.5" thickBot="1" x14ac:dyDescent="0.3">
      <c r="A28" s="161"/>
      <c r="B28" s="157"/>
      <c r="C28" s="87" t="s">
        <v>20</v>
      </c>
      <c r="D28" s="115"/>
      <c r="E28" s="115"/>
      <c r="F28" s="115"/>
      <c r="G28" s="115"/>
      <c r="H28" s="115"/>
      <c r="I28" s="115">
        <v>2</v>
      </c>
      <c r="J28" s="115">
        <v>2</v>
      </c>
      <c r="K28" s="115"/>
      <c r="L28" s="115"/>
      <c r="M28" s="115"/>
      <c r="N28" s="116">
        <f t="shared" si="2"/>
        <v>4</v>
      </c>
      <c r="O28" s="156"/>
      <c r="R28" s="81"/>
    </row>
    <row r="29" spans="1:19" x14ac:dyDescent="0.25">
      <c r="A29" s="161"/>
      <c r="B29" s="163">
        <v>10</v>
      </c>
      <c r="C29" s="86" t="s">
        <v>18</v>
      </c>
      <c r="D29" s="105"/>
      <c r="E29" s="105"/>
      <c r="F29" s="105"/>
      <c r="G29" s="105"/>
      <c r="H29" s="105">
        <v>1</v>
      </c>
      <c r="I29" s="105">
        <v>2</v>
      </c>
      <c r="J29" s="105">
        <v>2</v>
      </c>
      <c r="K29" s="105"/>
      <c r="L29" s="105"/>
      <c r="M29" s="105"/>
      <c r="N29" s="106">
        <f t="shared" si="2"/>
        <v>5</v>
      </c>
      <c r="O29" s="155">
        <f t="shared" ref="O29" si="9">AVERAGE(N29,N30,N31)</f>
        <v>4</v>
      </c>
    </row>
    <row r="30" spans="1:19" x14ac:dyDescent="0.25">
      <c r="A30" s="161"/>
      <c r="B30" s="153"/>
      <c r="C30" s="84" t="s">
        <v>19</v>
      </c>
      <c r="D30" s="108"/>
      <c r="E30" s="108"/>
      <c r="F30" s="108"/>
      <c r="G30" s="108">
        <v>1</v>
      </c>
      <c r="H30" s="108">
        <v>1</v>
      </c>
      <c r="I30" s="108">
        <v>2</v>
      </c>
      <c r="J30" s="108"/>
      <c r="K30" s="108"/>
      <c r="L30" s="108"/>
      <c r="M30" s="108"/>
      <c r="N30" s="109">
        <f>SUM(G30:L30)</f>
        <v>4</v>
      </c>
      <c r="O30" s="156"/>
    </row>
    <row r="31" spans="1:19" x14ac:dyDescent="0.25">
      <c r="A31" s="161"/>
      <c r="B31" s="154"/>
      <c r="C31" s="85" t="s">
        <v>20</v>
      </c>
      <c r="D31" s="111"/>
      <c r="E31" s="111"/>
      <c r="F31" s="111"/>
      <c r="G31" s="111"/>
      <c r="H31" s="111">
        <v>1</v>
      </c>
      <c r="I31" s="111">
        <v>1</v>
      </c>
      <c r="J31" s="111">
        <v>1</v>
      </c>
      <c r="K31" s="111"/>
      <c r="L31" s="111"/>
      <c r="M31" s="111"/>
      <c r="N31" s="112">
        <f t="shared" si="2"/>
        <v>3</v>
      </c>
      <c r="O31" s="156"/>
    </row>
    <row r="32" spans="1:19" x14ac:dyDescent="0.25">
      <c r="A32" s="161"/>
      <c r="B32" s="152">
        <v>11</v>
      </c>
      <c r="C32" s="83" t="s">
        <v>18</v>
      </c>
      <c r="D32" s="113"/>
      <c r="E32" s="113"/>
      <c r="F32" s="113"/>
      <c r="G32" s="113"/>
      <c r="H32" s="108">
        <v>1</v>
      </c>
      <c r="I32" s="108">
        <v>2</v>
      </c>
      <c r="J32" s="108">
        <v>1</v>
      </c>
      <c r="K32" s="113"/>
      <c r="L32" s="113"/>
      <c r="M32" s="113"/>
      <c r="N32" s="109">
        <f t="shared" si="2"/>
        <v>4</v>
      </c>
      <c r="O32" s="155">
        <f t="shared" ref="O32" si="10">AVERAGE(N32,N33,N34)</f>
        <v>3.3333333333333335</v>
      </c>
    </row>
    <row r="33" spans="1:15" x14ac:dyDescent="0.25">
      <c r="A33" s="161"/>
      <c r="B33" s="153"/>
      <c r="C33" s="84" t="s">
        <v>19</v>
      </c>
      <c r="D33" s="108"/>
      <c r="E33" s="108"/>
      <c r="F33" s="108"/>
      <c r="G33" s="108"/>
      <c r="H33" s="108">
        <v>1</v>
      </c>
      <c r="I33" s="108"/>
      <c r="J33" s="108">
        <v>2</v>
      </c>
      <c r="K33" s="108"/>
      <c r="L33" s="108"/>
      <c r="M33" s="108"/>
      <c r="N33" s="109">
        <f t="shared" si="2"/>
        <v>3</v>
      </c>
      <c r="O33" s="156"/>
    </row>
    <row r="34" spans="1:15" x14ac:dyDescent="0.25">
      <c r="A34" s="161"/>
      <c r="B34" s="154"/>
      <c r="C34" s="85" t="s">
        <v>20</v>
      </c>
      <c r="D34" s="111"/>
      <c r="E34" s="111"/>
      <c r="F34" s="111"/>
      <c r="G34" s="111"/>
      <c r="H34" s="111">
        <v>1</v>
      </c>
      <c r="I34" s="111">
        <v>1</v>
      </c>
      <c r="J34" s="111">
        <v>1</v>
      </c>
      <c r="K34" s="111"/>
      <c r="L34" s="111"/>
      <c r="M34" s="111"/>
      <c r="N34" s="112">
        <f t="shared" si="2"/>
        <v>3</v>
      </c>
      <c r="O34" s="156"/>
    </row>
    <row r="35" spans="1:15" x14ac:dyDescent="0.25">
      <c r="A35" s="161"/>
      <c r="B35" s="152">
        <v>12</v>
      </c>
      <c r="C35" s="83" t="s">
        <v>18</v>
      </c>
      <c r="D35" s="113"/>
      <c r="E35" s="113"/>
      <c r="F35" s="113"/>
      <c r="G35" s="113"/>
      <c r="H35" s="108">
        <v>1</v>
      </c>
      <c r="I35" s="108">
        <v>1</v>
      </c>
      <c r="J35" s="108">
        <v>2</v>
      </c>
      <c r="K35" s="113"/>
      <c r="L35" s="113"/>
      <c r="M35" s="113"/>
      <c r="N35" s="109">
        <f t="shared" si="2"/>
        <v>4</v>
      </c>
      <c r="O35" s="155">
        <f t="shared" ref="O35" si="11">AVERAGE(N35,N36,N37)</f>
        <v>3.3333333333333335</v>
      </c>
    </row>
    <row r="36" spans="1:15" x14ac:dyDescent="0.25">
      <c r="A36" s="161"/>
      <c r="B36" s="153"/>
      <c r="C36" s="84" t="s">
        <v>19</v>
      </c>
      <c r="D36" s="108"/>
      <c r="E36" s="108"/>
      <c r="F36" s="108"/>
      <c r="G36" s="108"/>
      <c r="H36" s="108">
        <v>1</v>
      </c>
      <c r="I36" s="108">
        <v>1</v>
      </c>
      <c r="J36" s="108">
        <v>1</v>
      </c>
      <c r="K36" s="108"/>
      <c r="L36" s="108"/>
      <c r="M36" s="108"/>
      <c r="N36" s="109">
        <f t="shared" si="2"/>
        <v>3</v>
      </c>
      <c r="O36" s="156"/>
    </row>
    <row r="37" spans="1:15" ht="16.5" thickBot="1" x14ac:dyDescent="0.3">
      <c r="A37" s="166"/>
      <c r="B37" s="157"/>
      <c r="C37" s="87" t="s">
        <v>20</v>
      </c>
      <c r="D37" s="115"/>
      <c r="E37" s="115"/>
      <c r="F37" s="115"/>
      <c r="G37" s="115"/>
      <c r="H37" s="115">
        <v>1</v>
      </c>
      <c r="I37" s="115">
        <v>1</v>
      </c>
      <c r="J37" s="115">
        <v>1</v>
      </c>
      <c r="K37" s="115"/>
      <c r="L37" s="115"/>
      <c r="M37" s="115"/>
      <c r="N37" s="116">
        <f t="shared" si="2"/>
        <v>3</v>
      </c>
      <c r="O37" s="156"/>
    </row>
    <row r="38" spans="1:15" ht="19.5" thickBot="1" x14ac:dyDescent="0.3">
      <c r="A38" s="91"/>
      <c r="B38" s="158" t="s">
        <v>49</v>
      </c>
      <c r="C38" s="159"/>
      <c r="D38" s="117">
        <f t="shared" ref="D38:G38" si="12">SUM(D2:D37)</f>
        <v>0</v>
      </c>
      <c r="E38" s="117">
        <f t="shared" si="12"/>
        <v>0</v>
      </c>
      <c r="F38" s="117">
        <f t="shared" si="12"/>
        <v>0</v>
      </c>
      <c r="G38" s="117">
        <f t="shared" si="12"/>
        <v>1</v>
      </c>
      <c r="H38" s="117">
        <f>SUM(H2:H37)</f>
        <v>12</v>
      </c>
      <c r="I38" s="117">
        <f>SUM(I2:I37)</f>
        <v>33</v>
      </c>
      <c r="J38" s="117">
        <f>SUM(J2:J37)</f>
        <v>63</v>
      </c>
      <c r="K38" s="117">
        <f t="shared" ref="K38:M38" si="13">SUM(K2:K37)</f>
        <v>53</v>
      </c>
      <c r="L38" s="117">
        <f t="shared" si="13"/>
        <v>23</v>
      </c>
      <c r="M38" s="117">
        <f t="shared" si="13"/>
        <v>3</v>
      </c>
      <c r="N38" s="118">
        <f>SUM(H38:L38)</f>
        <v>184</v>
      </c>
    </row>
    <row r="39" spans="1:15" ht="18.75" x14ac:dyDescent="0.25">
      <c r="A39" s="88"/>
      <c r="B39" s="88"/>
      <c r="C39" s="88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5" ht="16.5" thickBot="1" x14ac:dyDescent="0.3">
      <c r="A40" s="89" t="s">
        <v>22</v>
      </c>
      <c r="B40" s="89" t="s">
        <v>30</v>
      </c>
      <c r="C40" s="89" t="s">
        <v>31</v>
      </c>
      <c r="D40" s="90" t="s">
        <v>8</v>
      </c>
      <c r="E40" s="90" t="s">
        <v>9</v>
      </c>
      <c r="F40" s="90" t="s">
        <v>10</v>
      </c>
      <c r="G40" s="90" t="s">
        <v>11</v>
      </c>
      <c r="H40" s="90" t="s">
        <v>12</v>
      </c>
      <c r="I40" s="90" t="s">
        <v>13</v>
      </c>
      <c r="J40" s="90" t="s">
        <v>14</v>
      </c>
      <c r="K40" s="90" t="s">
        <v>15</v>
      </c>
      <c r="L40" s="90" t="s">
        <v>16</v>
      </c>
      <c r="M40" s="90" t="s">
        <v>17</v>
      </c>
      <c r="N40" s="90" t="s">
        <v>21</v>
      </c>
      <c r="O40" s="90" t="s">
        <v>32</v>
      </c>
    </row>
    <row r="41" spans="1:15" x14ac:dyDescent="0.25">
      <c r="A41" s="160">
        <v>5</v>
      </c>
      <c r="B41" s="163">
        <v>1</v>
      </c>
      <c r="C41" s="86" t="s">
        <v>18</v>
      </c>
      <c r="D41" s="105"/>
      <c r="E41" s="105"/>
      <c r="F41" s="105"/>
      <c r="G41" s="105"/>
      <c r="H41" s="105"/>
      <c r="I41" s="105"/>
      <c r="J41" s="105">
        <v>1</v>
      </c>
      <c r="K41" s="105">
        <v>2</v>
      </c>
      <c r="L41" s="105">
        <v>5</v>
      </c>
      <c r="M41" s="105"/>
      <c r="N41" s="106">
        <f t="shared" ref="N41:N49" si="14">SUM(H41:M41)</f>
        <v>8</v>
      </c>
      <c r="O41" s="155">
        <f>AVERAGE(N41,N42,N43)</f>
        <v>8.3333333333333339</v>
      </c>
    </row>
    <row r="42" spans="1:15" x14ac:dyDescent="0.25">
      <c r="A42" s="161"/>
      <c r="B42" s="153"/>
      <c r="C42" s="84" t="s">
        <v>19</v>
      </c>
      <c r="D42" s="107"/>
      <c r="E42" s="107"/>
      <c r="F42" s="107"/>
      <c r="G42" s="107"/>
      <c r="H42" s="107"/>
      <c r="I42" s="107"/>
      <c r="J42" s="108">
        <v>2</v>
      </c>
      <c r="K42" s="108">
        <v>2</v>
      </c>
      <c r="L42" s="108">
        <v>3</v>
      </c>
      <c r="M42" s="108"/>
      <c r="N42" s="109">
        <f t="shared" si="14"/>
        <v>7</v>
      </c>
      <c r="O42" s="156"/>
    </row>
    <row r="43" spans="1:15" x14ac:dyDescent="0.25">
      <c r="A43" s="161"/>
      <c r="B43" s="154"/>
      <c r="C43" s="85" t="s">
        <v>20</v>
      </c>
      <c r="D43" s="110"/>
      <c r="E43" s="110"/>
      <c r="F43" s="110"/>
      <c r="G43" s="110"/>
      <c r="H43" s="110"/>
      <c r="I43" s="110"/>
      <c r="J43" s="111">
        <v>1</v>
      </c>
      <c r="K43" s="111">
        <v>6</v>
      </c>
      <c r="L43" s="111">
        <v>3</v>
      </c>
      <c r="M43" s="111"/>
      <c r="N43" s="112">
        <f t="shared" si="14"/>
        <v>10</v>
      </c>
      <c r="O43" s="156"/>
    </row>
    <row r="44" spans="1:15" x14ac:dyDescent="0.25">
      <c r="A44" s="161"/>
      <c r="B44" s="152">
        <v>2</v>
      </c>
      <c r="C44" s="83" t="s">
        <v>18</v>
      </c>
      <c r="D44" s="113"/>
      <c r="E44" s="113"/>
      <c r="F44" s="113"/>
      <c r="G44" s="113"/>
      <c r="H44" s="113"/>
      <c r="I44" s="113"/>
      <c r="J44" s="108">
        <v>1</v>
      </c>
      <c r="K44" s="108">
        <v>1</v>
      </c>
      <c r="L44" s="108">
        <v>2</v>
      </c>
      <c r="M44" s="113"/>
      <c r="N44" s="114">
        <f t="shared" si="14"/>
        <v>4</v>
      </c>
      <c r="O44" s="155">
        <f>AVERAGE(N44,N45,N46)</f>
        <v>12.333333333333334</v>
      </c>
    </row>
    <row r="45" spans="1:15" x14ac:dyDescent="0.25">
      <c r="A45" s="161"/>
      <c r="B45" s="153"/>
      <c r="C45" s="84" t="s">
        <v>19</v>
      </c>
      <c r="D45" s="108"/>
      <c r="E45" s="108"/>
      <c r="F45" s="108"/>
      <c r="G45" s="108"/>
      <c r="H45" s="108"/>
      <c r="I45" s="108"/>
      <c r="J45" s="108"/>
      <c r="K45" s="108">
        <v>5</v>
      </c>
      <c r="L45" s="108">
        <v>7</v>
      </c>
      <c r="M45" s="108"/>
      <c r="N45" s="109">
        <f t="shared" si="14"/>
        <v>12</v>
      </c>
      <c r="O45" s="156"/>
    </row>
    <row r="46" spans="1:15" x14ac:dyDescent="0.25">
      <c r="A46" s="161"/>
      <c r="B46" s="154"/>
      <c r="C46" s="85" t="s">
        <v>20</v>
      </c>
      <c r="D46" s="111"/>
      <c r="E46" s="111"/>
      <c r="F46" s="111"/>
      <c r="G46" s="111"/>
      <c r="H46" s="111"/>
      <c r="I46" s="111"/>
      <c r="J46" s="111"/>
      <c r="K46" s="111">
        <v>5</v>
      </c>
      <c r="L46" s="111">
        <v>16</v>
      </c>
      <c r="M46" s="111"/>
      <c r="N46" s="112">
        <f t="shared" si="14"/>
        <v>21</v>
      </c>
      <c r="O46" s="156"/>
    </row>
    <row r="47" spans="1:15" x14ac:dyDescent="0.25">
      <c r="A47" s="161"/>
      <c r="B47" s="152">
        <v>3</v>
      </c>
      <c r="C47" s="83" t="s">
        <v>18</v>
      </c>
      <c r="D47" s="113"/>
      <c r="E47" s="113"/>
      <c r="F47" s="113"/>
      <c r="G47" s="113"/>
      <c r="H47" s="113"/>
      <c r="I47" s="113"/>
      <c r="J47" s="113"/>
      <c r="K47" s="113">
        <v>8</v>
      </c>
      <c r="L47" s="113">
        <v>4</v>
      </c>
      <c r="M47" s="113"/>
      <c r="N47" s="114">
        <f t="shared" si="14"/>
        <v>12</v>
      </c>
      <c r="O47" s="155">
        <f t="shared" ref="O47" si="15">AVERAGE(N47,N48,N49)</f>
        <v>12</v>
      </c>
    </row>
    <row r="48" spans="1:15" x14ac:dyDescent="0.25">
      <c r="A48" s="161"/>
      <c r="B48" s="153"/>
      <c r="C48" s="84" t="s">
        <v>19</v>
      </c>
      <c r="D48" s="108"/>
      <c r="E48" s="108"/>
      <c r="F48" s="108"/>
      <c r="G48" s="108"/>
      <c r="H48" s="108"/>
      <c r="I48" s="108"/>
      <c r="J48" s="108"/>
      <c r="K48" s="108">
        <v>9</v>
      </c>
      <c r="L48" s="108">
        <v>3</v>
      </c>
      <c r="M48" s="108"/>
      <c r="N48" s="109">
        <f t="shared" si="14"/>
        <v>12</v>
      </c>
      <c r="O48" s="156"/>
    </row>
    <row r="49" spans="1:15" ht="16.5" thickBot="1" x14ac:dyDescent="0.3">
      <c r="A49" s="161"/>
      <c r="B49" s="157"/>
      <c r="C49" s="87" t="s">
        <v>20</v>
      </c>
      <c r="D49" s="115"/>
      <c r="E49" s="115"/>
      <c r="F49" s="115"/>
      <c r="G49" s="115"/>
      <c r="H49" s="115"/>
      <c r="I49" s="115"/>
      <c r="J49" s="115">
        <v>2</v>
      </c>
      <c r="K49" s="115">
        <v>9</v>
      </c>
      <c r="L49" s="115">
        <v>1</v>
      </c>
      <c r="M49" s="115"/>
      <c r="N49" s="116">
        <f t="shared" si="14"/>
        <v>12</v>
      </c>
      <c r="O49" s="156"/>
    </row>
    <row r="50" spans="1:15" x14ac:dyDescent="0.25">
      <c r="A50" s="161"/>
      <c r="B50" s="163">
        <v>4</v>
      </c>
      <c r="C50" s="86" t="s">
        <v>18</v>
      </c>
      <c r="D50" s="105"/>
      <c r="E50" s="105"/>
      <c r="F50" s="105"/>
      <c r="G50" s="105"/>
      <c r="H50" s="105"/>
      <c r="I50" s="105"/>
      <c r="J50" s="105">
        <v>1</v>
      </c>
      <c r="K50" s="105">
        <v>12</v>
      </c>
      <c r="L50" s="105"/>
      <c r="M50" s="105"/>
      <c r="N50" s="106">
        <f t="shared" ref="N50:N69" si="16">SUM(H50:L50)</f>
        <v>13</v>
      </c>
      <c r="O50" s="155">
        <f t="shared" ref="O50" si="17">AVERAGE(N50,N51,N52)</f>
        <v>12</v>
      </c>
    </row>
    <row r="51" spans="1:15" x14ac:dyDescent="0.25">
      <c r="A51" s="161"/>
      <c r="B51" s="153"/>
      <c r="C51" s="84" t="s">
        <v>19</v>
      </c>
      <c r="D51" s="108"/>
      <c r="E51" s="108"/>
      <c r="F51" s="108"/>
      <c r="G51" s="108"/>
      <c r="H51" s="108"/>
      <c r="I51" s="108">
        <v>1</v>
      </c>
      <c r="J51" s="108">
        <v>3</v>
      </c>
      <c r="K51" s="108">
        <v>7</v>
      </c>
      <c r="L51" s="108"/>
      <c r="M51" s="108"/>
      <c r="N51" s="109">
        <f t="shared" si="16"/>
        <v>11</v>
      </c>
      <c r="O51" s="156"/>
    </row>
    <row r="52" spans="1:15" x14ac:dyDescent="0.25">
      <c r="A52" s="161"/>
      <c r="B52" s="154"/>
      <c r="C52" s="85" t="s">
        <v>20</v>
      </c>
      <c r="D52" s="111"/>
      <c r="E52" s="111"/>
      <c r="F52" s="111"/>
      <c r="G52" s="111"/>
      <c r="H52" s="111"/>
      <c r="I52" s="111"/>
      <c r="J52" s="111">
        <v>7</v>
      </c>
      <c r="K52" s="111">
        <v>5</v>
      </c>
      <c r="L52" s="111"/>
      <c r="M52" s="111"/>
      <c r="N52" s="112">
        <f t="shared" si="16"/>
        <v>12</v>
      </c>
      <c r="O52" s="156"/>
    </row>
    <row r="53" spans="1:15" x14ac:dyDescent="0.25">
      <c r="A53" s="161"/>
      <c r="B53" s="152">
        <v>5</v>
      </c>
      <c r="C53" s="83" t="s">
        <v>18</v>
      </c>
      <c r="D53" s="113"/>
      <c r="E53" s="113"/>
      <c r="F53" s="113"/>
      <c r="G53" s="113"/>
      <c r="H53" s="113"/>
      <c r="I53" s="113"/>
      <c r="J53" s="113">
        <v>4</v>
      </c>
      <c r="K53" s="113">
        <v>3</v>
      </c>
      <c r="L53" s="113"/>
      <c r="M53" s="113"/>
      <c r="N53" s="109">
        <f t="shared" si="16"/>
        <v>7</v>
      </c>
      <c r="O53" s="155">
        <f t="shared" ref="O53" si="18">AVERAGE(N53,N54,N55)</f>
        <v>7</v>
      </c>
    </row>
    <row r="54" spans="1:15" x14ac:dyDescent="0.25">
      <c r="A54" s="161"/>
      <c r="B54" s="153"/>
      <c r="C54" s="84" t="s">
        <v>19</v>
      </c>
      <c r="D54" s="108"/>
      <c r="E54" s="108"/>
      <c r="F54" s="108"/>
      <c r="G54" s="108"/>
      <c r="H54" s="108"/>
      <c r="I54" s="108"/>
      <c r="J54" s="108">
        <v>2</v>
      </c>
      <c r="K54" s="108">
        <v>3</v>
      </c>
      <c r="L54" s="108">
        <v>1</v>
      </c>
      <c r="M54" s="108"/>
      <c r="N54" s="109">
        <f t="shared" si="16"/>
        <v>6</v>
      </c>
      <c r="O54" s="156"/>
    </row>
    <row r="55" spans="1:15" x14ac:dyDescent="0.25">
      <c r="A55" s="161"/>
      <c r="B55" s="154"/>
      <c r="C55" s="85" t="s">
        <v>20</v>
      </c>
      <c r="D55" s="111"/>
      <c r="E55" s="111"/>
      <c r="F55" s="111"/>
      <c r="G55" s="111"/>
      <c r="H55" s="111"/>
      <c r="I55" s="111">
        <v>2</v>
      </c>
      <c r="J55" s="111">
        <v>2</v>
      </c>
      <c r="K55" s="111">
        <v>4</v>
      </c>
      <c r="L55" s="111"/>
      <c r="M55" s="111"/>
      <c r="N55" s="112">
        <f t="shared" si="16"/>
        <v>8</v>
      </c>
      <c r="O55" s="156"/>
    </row>
    <row r="56" spans="1:15" x14ac:dyDescent="0.25">
      <c r="A56" s="161"/>
      <c r="B56" s="152">
        <v>6</v>
      </c>
      <c r="C56" s="83" t="s">
        <v>18</v>
      </c>
      <c r="D56" s="113"/>
      <c r="E56" s="113"/>
      <c r="F56" s="113"/>
      <c r="G56" s="113"/>
      <c r="H56" s="113"/>
      <c r="I56" s="113"/>
      <c r="J56" s="113">
        <v>5</v>
      </c>
      <c r="K56" s="113">
        <v>4</v>
      </c>
      <c r="L56" s="113"/>
      <c r="M56" s="113"/>
      <c r="N56" s="109">
        <f t="shared" si="16"/>
        <v>9</v>
      </c>
      <c r="O56" s="155">
        <f t="shared" ref="O56" si="19">AVERAGE(N56,N57,N58)</f>
        <v>7.666666666666667</v>
      </c>
    </row>
    <row r="57" spans="1:15" x14ac:dyDescent="0.25">
      <c r="A57" s="161"/>
      <c r="B57" s="153"/>
      <c r="C57" s="84" t="s">
        <v>19</v>
      </c>
      <c r="D57" s="108"/>
      <c r="E57" s="108"/>
      <c r="F57" s="108"/>
      <c r="G57" s="108"/>
      <c r="H57" s="108"/>
      <c r="I57" s="108"/>
      <c r="J57" s="108">
        <v>4</v>
      </c>
      <c r="K57" s="108">
        <v>2</v>
      </c>
      <c r="L57" s="108"/>
      <c r="M57" s="108"/>
      <c r="N57" s="109">
        <f t="shared" si="16"/>
        <v>6</v>
      </c>
      <c r="O57" s="156"/>
    </row>
    <row r="58" spans="1:15" ht="16.5" thickBot="1" x14ac:dyDescent="0.3">
      <c r="A58" s="161"/>
      <c r="B58" s="157"/>
      <c r="C58" s="87" t="s">
        <v>20</v>
      </c>
      <c r="D58" s="115"/>
      <c r="E58" s="115"/>
      <c r="F58" s="115"/>
      <c r="G58" s="115"/>
      <c r="H58" s="115"/>
      <c r="I58" s="115"/>
      <c r="J58" s="115">
        <v>3</v>
      </c>
      <c r="K58" s="115">
        <v>5</v>
      </c>
      <c r="L58" s="115"/>
      <c r="M58" s="115"/>
      <c r="N58" s="116">
        <f t="shared" si="16"/>
        <v>8</v>
      </c>
      <c r="O58" s="156"/>
    </row>
    <row r="59" spans="1:15" x14ac:dyDescent="0.25">
      <c r="A59" s="161"/>
      <c r="B59" s="163">
        <v>7</v>
      </c>
      <c r="C59" s="86" t="s">
        <v>18</v>
      </c>
      <c r="D59" s="105"/>
      <c r="E59" s="105"/>
      <c r="F59" s="105"/>
      <c r="G59" s="105"/>
      <c r="H59" s="113"/>
      <c r="I59" s="113">
        <v>1</v>
      </c>
      <c r="J59" s="113">
        <v>2</v>
      </c>
      <c r="K59" s="113">
        <v>1</v>
      </c>
      <c r="L59" s="105"/>
      <c r="M59" s="105"/>
      <c r="N59" s="106">
        <f t="shared" si="16"/>
        <v>4</v>
      </c>
      <c r="O59" s="155">
        <f t="shared" ref="O59" si="20">AVERAGE(N59,N60,N61)</f>
        <v>7</v>
      </c>
    </row>
    <row r="60" spans="1:15" x14ac:dyDescent="0.25">
      <c r="A60" s="161"/>
      <c r="B60" s="153"/>
      <c r="C60" s="84" t="s">
        <v>19</v>
      </c>
      <c r="D60" s="108"/>
      <c r="E60" s="108"/>
      <c r="F60" s="108"/>
      <c r="G60" s="108"/>
      <c r="H60" s="108"/>
      <c r="I60" s="108">
        <v>3</v>
      </c>
      <c r="J60" s="108">
        <v>4</v>
      </c>
      <c r="K60" s="108">
        <v>1</v>
      </c>
      <c r="L60" s="108"/>
      <c r="M60" s="108"/>
      <c r="N60" s="109">
        <f t="shared" si="16"/>
        <v>8</v>
      </c>
      <c r="O60" s="156"/>
    </row>
    <row r="61" spans="1:15" x14ac:dyDescent="0.25">
      <c r="A61" s="161"/>
      <c r="B61" s="154"/>
      <c r="C61" s="85" t="s">
        <v>20</v>
      </c>
      <c r="D61" s="111"/>
      <c r="E61" s="111"/>
      <c r="F61" s="111"/>
      <c r="G61" s="111"/>
      <c r="H61" s="111"/>
      <c r="I61" s="111">
        <v>1</v>
      </c>
      <c r="J61" s="111">
        <v>3</v>
      </c>
      <c r="K61" s="111">
        <v>5</v>
      </c>
      <c r="L61" s="111"/>
      <c r="M61" s="111"/>
      <c r="N61" s="112">
        <f t="shared" si="16"/>
        <v>9</v>
      </c>
      <c r="O61" s="156"/>
    </row>
    <row r="62" spans="1:15" x14ac:dyDescent="0.25">
      <c r="A62" s="161"/>
      <c r="B62" s="152">
        <v>8</v>
      </c>
      <c r="C62" s="83" t="s">
        <v>18</v>
      </c>
      <c r="D62" s="113"/>
      <c r="E62" s="113"/>
      <c r="F62" s="113"/>
      <c r="G62" s="113"/>
      <c r="H62" s="108"/>
      <c r="I62" s="108">
        <v>2</v>
      </c>
      <c r="J62" s="108">
        <v>2</v>
      </c>
      <c r="K62" s="108"/>
      <c r="L62" s="108"/>
      <c r="M62" s="113"/>
      <c r="N62" s="109">
        <f t="shared" si="16"/>
        <v>4</v>
      </c>
      <c r="O62" s="155">
        <f t="shared" ref="O62" si="21">AVERAGE(N62,N63,N64)</f>
        <v>5.666666666666667</v>
      </c>
    </row>
    <row r="63" spans="1:15" x14ac:dyDescent="0.25">
      <c r="A63" s="161"/>
      <c r="B63" s="153"/>
      <c r="C63" s="84" t="s">
        <v>19</v>
      </c>
      <c r="D63" s="108"/>
      <c r="E63" s="108"/>
      <c r="F63" s="108"/>
      <c r="G63" s="108"/>
      <c r="H63" s="108">
        <v>1</v>
      </c>
      <c r="I63" s="108">
        <v>6</v>
      </c>
      <c r="J63" s="108">
        <v>1</v>
      </c>
      <c r="K63" s="108"/>
      <c r="L63" s="108"/>
      <c r="M63" s="108"/>
      <c r="N63" s="109">
        <f t="shared" si="16"/>
        <v>8</v>
      </c>
      <c r="O63" s="156"/>
    </row>
    <row r="64" spans="1:15" x14ac:dyDescent="0.25">
      <c r="A64" s="161"/>
      <c r="B64" s="154"/>
      <c r="C64" s="85" t="s">
        <v>20</v>
      </c>
      <c r="D64" s="111"/>
      <c r="E64" s="111"/>
      <c r="F64" s="111"/>
      <c r="G64" s="111"/>
      <c r="H64" s="111">
        <v>1</v>
      </c>
      <c r="I64" s="111">
        <v>3</v>
      </c>
      <c r="J64" s="111">
        <v>1</v>
      </c>
      <c r="K64" s="111"/>
      <c r="L64" s="111"/>
      <c r="M64" s="111"/>
      <c r="N64" s="112">
        <f t="shared" si="16"/>
        <v>5</v>
      </c>
      <c r="O64" s="156"/>
    </row>
    <row r="65" spans="1:15" x14ac:dyDescent="0.25">
      <c r="A65" s="161"/>
      <c r="B65" s="152">
        <v>9</v>
      </c>
      <c r="C65" s="83" t="s">
        <v>18</v>
      </c>
      <c r="D65" s="113"/>
      <c r="E65" s="113"/>
      <c r="F65" s="113"/>
      <c r="G65" s="113"/>
      <c r="H65" s="113">
        <v>1</v>
      </c>
      <c r="I65" s="113">
        <v>3</v>
      </c>
      <c r="J65" s="113">
        <v>1</v>
      </c>
      <c r="K65" s="113"/>
      <c r="L65" s="113"/>
      <c r="M65" s="113"/>
      <c r="N65" s="109">
        <f t="shared" si="16"/>
        <v>5</v>
      </c>
      <c r="O65" s="155">
        <f t="shared" ref="O65" si="22">AVERAGE(N65,N66,N67)</f>
        <v>4.333333333333333</v>
      </c>
    </row>
    <row r="66" spans="1:15" x14ac:dyDescent="0.25">
      <c r="A66" s="161"/>
      <c r="B66" s="153"/>
      <c r="C66" s="84" t="s">
        <v>19</v>
      </c>
      <c r="D66" s="108"/>
      <c r="E66" s="108"/>
      <c r="F66" s="108"/>
      <c r="G66" s="108"/>
      <c r="H66" s="108">
        <v>1</v>
      </c>
      <c r="I66" s="108"/>
      <c r="J66" s="108">
        <v>3</v>
      </c>
      <c r="K66" s="108"/>
      <c r="L66" s="108"/>
      <c r="M66" s="108"/>
      <c r="N66" s="109">
        <f t="shared" si="16"/>
        <v>4</v>
      </c>
      <c r="O66" s="156"/>
    </row>
    <row r="67" spans="1:15" ht="16.5" thickBot="1" x14ac:dyDescent="0.3">
      <c r="A67" s="161"/>
      <c r="B67" s="157"/>
      <c r="C67" s="87" t="s">
        <v>20</v>
      </c>
      <c r="D67" s="115"/>
      <c r="E67" s="115"/>
      <c r="F67" s="115"/>
      <c r="G67" s="115"/>
      <c r="H67" s="111"/>
      <c r="I67" s="111">
        <v>3</v>
      </c>
      <c r="J67" s="111">
        <v>1</v>
      </c>
      <c r="K67" s="111"/>
      <c r="L67" s="115"/>
      <c r="M67" s="115"/>
      <c r="N67" s="116">
        <f t="shared" si="16"/>
        <v>4</v>
      </c>
      <c r="O67" s="156"/>
    </row>
    <row r="68" spans="1:15" x14ac:dyDescent="0.25">
      <c r="A68" s="161"/>
      <c r="B68" s="163">
        <v>10</v>
      </c>
      <c r="C68" s="86" t="s">
        <v>18</v>
      </c>
      <c r="D68" s="105"/>
      <c r="E68" s="105"/>
      <c r="F68" s="105"/>
      <c r="G68" s="105">
        <v>1</v>
      </c>
      <c r="H68" s="105">
        <v>1</v>
      </c>
      <c r="I68" s="105">
        <v>4</v>
      </c>
      <c r="J68" s="105">
        <v>1</v>
      </c>
      <c r="K68" s="105"/>
      <c r="L68" s="105"/>
      <c r="M68" s="105"/>
      <c r="N68" s="106">
        <f>SUM(D68:L68)</f>
        <v>7</v>
      </c>
      <c r="O68" s="164">
        <f t="shared" ref="O68" si="23">AVERAGE(N68,N69,N70)</f>
        <v>5.333333333333333</v>
      </c>
    </row>
    <row r="69" spans="1:15" x14ac:dyDescent="0.25">
      <c r="A69" s="161"/>
      <c r="B69" s="153"/>
      <c r="C69" s="84" t="s">
        <v>19</v>
      </c>
      <c r="D69" s="108"/>
      <c r="E69" s="108"/>
      <c r="F69" s="108"/>
      <c r="G69" s="108"/>
      <c r="H69" s="108"/>
      <c r="I69" s="108">
        <v>4</v>
      </c>
      <c r="J69" s="108">
        <v>1</v>
      </c>
      <c r="K69" s="108"/>
      <c r="L69" s="108"/>
      <c r="M69" s="108"/>
      <c r="N69" s="109">
        <f t="shared" si="16"/>
        <v>5</v>
      </c>
      <c r="O69" s="165"/>
    </row>
    <row r="70" spans="1:15" x14ac:dyDescent="0.25">
      <c r="A70" s="161"/>
      <c r="B70" s="154"/>
      <c r="C70" s="85" t="s">
        <v>20</v>
      </c>
      <c r="D70" s="111"/>
      <c r="E70" s="111"/>
      <c r="F70" s="111"/>
      <c r="G70" s="111"/>
      <c r="H70" s="111"/>
      <c r="I70" s="111">
        <v>2</v>
      </c>
      <c r="J70" s="111">
        <v>2</v>
      </c>
      <c r="K70" s="111"/>
      <c r="L70" s="111"/>
      <c r="M70" s="111"/>
      <c r="N70" s="112">
        <f>SUM(D70:L70)</f>
        <v>4</v>
      </c>
      <c r="O70" s="165"/>
    </row>
    <row r="71" spans="1:15" x14ac:dyDescent="0.25">
      <c r="A71" s="161"/>
      <c r="B71" s="152">
        <v>11</v>
      </c>
      <c r="C71" s="83" t="s">
        <v>18</v>
      </c>
      <c r="D71" s="113"/>
      <c r="E71" s="113"/>
      <c r="F71" s="113"/>
      <c r="G71" s="113"/>
      <c r="H71" s="108">
        <v>1</v>
      </c>
      <c r="I71" s="108">
        <v>2</v>
      </c>
      <c r="J71" s="108">
        <v>1</v>
      </c>
      <c r="K71" s="113"/>
      <c r="L71" s="113"/>
      <c r="M71" s="113"/>
      <c r="N71" s="109">
        <f t="shared" ref="N71:N76" si="24">SUM(D71:L71)</f>
        <v>4</v>
      </c>
      <c r="O71" s="164">
        <f t="shared" ref="O71" si="25">AVERAGE(N71,N72,N73)</f>
        <v>4.666666666666667</v>
      </c>
    </row>
    <row r="72" spans="1:15" x14ac:dyDescent="0.25">
      <c r="A72" s="161"/>
      <c r="B72" s="153"/>
      <c r="C72" s="84" t="s">
        <v>19</v>
      </c>
      <c r="D72" s="108"/>
      <c r="E72" s="108"/>
      <c r="F72" s="108"/>
      <c r="G72" s="108"/>
      <c r="H72" s="108">
        <v>2</v>
      </c>
      <c r="I72" s="108">
        <v>3</v>
      </c>
      <c r="J72" s="108"/>
      <c r="K72" s="108"/>
      <c r="L72" s="108"/>
      <c r="M72" s="108"/>
      <c r="N72" s="109">
        <f t="shared" si="24"/>
        <v>5</v>
      </c>
      <c r="O72" s="165"/>
    </row>
    <row r="73" spans="1:15" x14ac:dyDescent="0.25">
      <c r="A73" s="161"/>
      <c r="B73" s="154"/>
      <c r="C73" s="85" t="s">
        <v>20</v>
      </c>
      <c r="D73" s="111"/>
      <c r="E73" s="111"/>
      <c r="F73" s="111"/>
      <c r="G73" s="111"/>
      <c r="H73" s="111">
        <v>3</v>
      </c>
      <c r="I73" s="111">
        <v>2</v>
      </c>
      <c r="J73" s="111"/>
      <c r="K73" s="111"/>
      <c r="L73" s="111"/>
      <c r="M73" s="111"/>
      <c r="N73" s="112">
        <f t="shared" si="24"/>
        <v>5</v>
      </c>
      <c r="O73" s="165"/>
    </row>
    <row r="74" spans="1:15" x14ac:dyDescent="0.25">
      <c r="A74" s="161"/>
      <c r="B74" s="152">
        <v>12</v>
      </c>
      <c r="C74" s="83" t="s">
        <v>18</v>
      </c>
      <c r="D74" s="113"/>
      <c r="E74" s="113"/>
      <c r="F74" s="113"/>
      <c r="G74" s="113"/>
      <c r="H74" s="108">
        <v>1</v>
      </c>
      <c r="I74" s="108">
        <v>2</v>
      </c>
      <c r="J74" s="108">
        <v>2</v>
      </c>
      <c r="K74" s="113"/>
      <c r="L74" s="113"/>
      <c r="M74" s="113"/>
      <c r="N74" s="109">
        <f t="shared" si="24"/>
        <v>5</v>
      </c>
      <c r="O74" s="164">
        <f t="shared" ref="O74" si="26">AVERAGE(N74,N75,N76)</f>
        <v>4.666666666666667</v>
      </c>
    </row>
    <row r="75" spans="1:15" x14ac:dyDescent="0.25">
      <c r="A75" s="161"/>
      <c r="B75" s="153"/>
      <c r="C75" s="84" t="s">
        <v>19</v>
      </c>
      <c r="D75" s="108"/>
      <c r="E75" s="108"/>
      <c r="F75" s="108"/>
      <c r="G75" s="108"/>
      <c r="H75" s="108">
        <v>2</v>
      </c>
      <c r="I75" s="108">
        <v>2</v>
      </c>
      <c r="J75" s="108"/>
      <c r="K75" s="108"/>
      <c r="L75" s="108"/>
      <c r="M75" s="108"/>
      <c r="N75" s="109">
        <f t="shared" si="24"/>
        <v>4</v>
      </c>
      <c r="O75" s="165"/>
    </row>
    <row r="76" spans="1:15" ht="16.5" thickBot="1" x14ac:dyDescent="0.3">
      <c r="A76" s="166"/>
      <c r="B76" s="157"/>
      <c r="C76" s="87" t="s">
        <v>20</v>
      </c>
      <c r="D76" s="115"/>
      <c r="E76" s="115"/>
      <c r="F76" s="115"/>
      <c r="G76" s="115"/>
      <c r="H76" s="115">
        <v>2</v>
      </c>
      <c r="I76" s="115">
        <v>3</v>
      </c>
      <c r="J76" s="115"/>
      <c r="K76" s="115"/>
      <c r="L76" s="115"/>
      <c r="M76" s="115"/>
      <c r="N76" s="116">
        <f t="shared" si="24"/>
        <v>5</v>
      </c>
      <c r="O76" s="165"/>
    </row>
    <row r="77" spans="1:15" ht="19.5" thickBot="1" x14ac:dyDescent="0.3">
      <c r="B77" s="158" t="s">
        <v>49</v>
      </c>
      <c r="C77" s="159"/>
      <c r="D77" s="117">
        <f t="shared" ref="D77:G77" si="27">SUM(D41:D76)</f>
        <v>0</v>
      </c>
      <c r="E77" s="117">
        <f t="shared" si="27"/>
        <v>0</v>
      </c>
      <c r="F77" s="117">
        <f t="shared" si="27"/>
        <v>0</v>
      </c>
      <c r="G77" s="117">
        <f t="shared" si="27"/>
        <v>1</v>
      </c>
      <c r="H77" s="117">
        <f>SUM(H41:H76)</f>
        <v>16</v>
      </c>
      <c r="I77" s="117">
        <f>SUM(I41:I76)</f>
        <v>49</v>
      </c>
      <c r="J77" s="117">
        <f>SUM(J41:J76)</f>
        <v>63</v>
      </c>
      <c r="K77" s="117">
        <f t="shared" ref="K77:M77" si="28">SUM(K41:K76)</f>
        <v>99</v>
      </c>
      <c r="L77" s="117">
        <f t="shared" si="28"/>
        <v>45</v>
      </c>
      <c r="M77" s="117">
        <f t="shared" si="28"/>
        <v>0</v>
      </c>
      <c r="N77" s="118">
        <f>SUM(H77:L77)</f>
        <v>272</v>
      </c>
    </row>
    <row r="79" spans="1:15" ht="16.5" thickBot="1" x14ac:dyDescent="0.3">
      <c r="A79" s="89" t="s">
        <v>22</v>
      </c>
      <c r="B79" s="89" t="s">
        <v>30</v>
      </c>
      <c r="C79" s="89" t="s">
        <v>31</v>
      </c>
      <c r="D79" s="90" t="s">
        <v>8</v>
      </c>
      <c r="E79" s="90" t="s">
        <v>9</v>
      </c>
      <c r="F79" s="90" t="s">
        <v>10</v>
      </c>
      <c r="G79" s="90" t="s">
        <v>11</v>
      </c>
      <c r="H79" s="90" t="s">
        <v>12</v>
      </c>
      <c r="I79" s="90" t="s">
        <v>13</v>
      </c>
      <c r="J79" s="90" t="s">
        <v>14</v>
      </c>
      <c r="K79" s="90" t="s">
        <v>15</v>
      </c>
      <c r="L79" s="90" t="s">
        <v>16</v>
      </c>
      <c r="M79" s="90" t="s">
        <v>17</v>
      </c>
      <c r="N79" s="90" t="s">
        <v>21</v>
      </c>
      <c r="O79" s="90" t="s">
        <v>32</v>
      </c>
    </row>
    <row r="80" spans="1:15" x14ac:dyDescent="0.25">
      <c r="A80" s="160">
        <v>9</v>
      </c>
      <c r="B80" s="163">
        <v>1</v>
      </c>
      <c r="C80" s="86" t="s">
        <v>18</v>
      </c>
      <c r="D80" s="105"/>
      <c r="E80" s="105"/>
      <c r="F80" s="105"/>
      <c r="G80" s="105"/>
      <c r="H80" s="105"/>
      <c r="I80" s="105"/>
      <c r="J80" s="105">
        <v>1</v>
      </c>
      <c r="K80" s="105">
        <v>4</v>
      </c>
      <c r="L80" s="105">
        <v>8</v>
      </c>
      <c r="M80" s="105"/>
      <c r="N80" s="106">
        <f>SUM(D80:M80)</f>
        <v>13</v>
      </c>
      <c r="O80" s="155">
        <f>AVERAGE(N80,N81,N82)</f>
        <v>14.666666666666666</v>
      </c>
    </row>
    <row r="81" spans="1:15" x14ac:dyDescent="0.25">
      <c r="A81" s="161"/>
      <c r="B81" s="153"/>
      <c r="C81" s="84" t="s">
        <v>19</v>
      </c>
      <c r="D81" s="107"/>
      <c r="E81" s="107"/>
      <c r="F81" s="107"/>
      <c r="G81" s="107"/>
      <c r="H81" s="107"/>
      <c r="I81" s="107"/>
      <c r="J81" s="108">
        <v>1</v>
      </c>
      <c r="K81" s="108">
        <v>9</v>
      </c>
      <c r="L81" s="108">
        <v>7</v>
      </c>
      <c r="M81" s="108"/>
      <c r="N81" s="109">
        <f>SUM(D81:M81)</f>
        <v>17</v>
      </c>
      <c r="O81" s="156"/>
    </row>
    <row r="82" spans="1:15" x14ac:dyDescent="0.25">
      <c r="A82" s="161"/>
      <c r="B82" s="154"/>
      <c r="C82" s="85" t="s">
        <v>20</v>
      </c>
      <c r="D82" s="110"/>
      <c r="E82" s="110"/>
      <c r="F82" s="110"/>
      <c r="G82" s="110"/>
      <c r="H82" s="110"/>
      <c r="I82" s="110"/>
      <c r="J82" s="111">
        <v>2</v>
      </c>
      <c r="K82" s="111">
        <v>7</v>
      </c>
      <c r="L82" s="111">
        <v>5</v>
      </c>
      <c r="M82" s="111"/>
      <c r="N82" s="112">
        <f t="shared" ref="N82:N106" si="29">SUM(H82:M82)</f>
        <v>14</v>
      </c>
      <c r="O82" s="156"/>
    </row>
    <row r="83" spans="1:15" x14ac:dyDescent="0.25">
      <c r="A83" s="161"/>
      <c r="B83" s="152">
        <v>2</v>
      </c>
      <c r="C83" s="83" t="s">
        <v>18</v>
      </c>
      <c r="D83" s="113"/>
      <c r="E83" s="113"/>
      <c r="F83" s="113"/>
      <c r="G83" s="113"/>
      <c r="H83" s="113"/>
      <c r="I83" s="113"/>
      <c r="J83" s="113">
        <v>1</v>
      </c>
      <c r="K83" s="113">
        <v>8</v>
      </c>
      <c r="L83" s="113">
        <v>6</v>
      </c>
      <c r="M83" s="113"/>
      <c r="N83" s="114">
        <f t="shared" si="29"/>
        <v>15</v>
      </c>
      <c r="O83" s="155">
        <f>AVERAGE(N83,N84,N85)</f>
        <v>14.333333333333334</v>
      </c>
    </row>
    <row r="84" spans="1:15" x14ac:dyDescent="0.25">
      <c r="A84" s="161"/>
      <c r="B84" s="153"/>
      <c r="C84" s="84" t="s">
        <v>19</v>
      </c>
      <c r="D84" s="108"/>
      <c r="E84" s="108"/>
      <c r="F84" s="108"/>
      <c r="G84" s="108"/>
      <c r="H84" s="108"/>
      <c r="I84" s="108"/>
      <c r="J84" s="108"/>
      <c r="K84" s="108">
        <v>4</v>
      </c>
      <c r="L84" s="108">
        <v>5</v>
      </c>
      <c r="M84" s="108"/>
      <c r="N84" s="109">
        <f t="shared" si="29"/>
        <v>9</v>
      </c>
      <c r="O84" s="156"/>
    </row>
    <row r="85" spans="1:15" x14ac:dyDescent="0.25">
      <c r="A85" s="161"/>
      <c r="B85" s="154"/>
      <c r="C85" s="85" t="s">
        <v>20</v>
      </c>
      <c r="D85" s="111"/>
      <c r="E85" s="111"/>
      <c r="F85" s="111"/>
      <c r="G85" s="111"/>
      <c r="H85" s="111"/>
      <c r="I85" s="111"/>
      <c r="J85" s="111"/>
      <c r="K85" s="111">
        <v>10</v>
      </c>
      <c r="L85" s="111">
        <v>9</v>
      </c>
      <c r="M85" s="111"/>
      <c r="N85" s="112">
        <f t="shared" si="29"/>
        <v>19</v>
      </c>
      <c r="O85" s="156"/>
    </row>
    <row r="86" spans="1:15" x14ac:dyDescent="0.25">
      <c r="A86" s="161"/>
      <c r="B86" s="152">
        <v>3</v>
      </c>
      <c r="C86" s="83" t="s">
        <v>18</v>
      </c>
      <c r="D86" s="113"/>
      <c r="E86" s="113"/>
      <c r="F86" s="113"/>
      <c r="G86" s="113"/>
      <c r="H86" s="113"/>
      <c r="I86" s="113"/>
      <c r="J86" s="113">
        <v>1</v>
      </c>
      <c r="K86" s="113">
        <v>10</v>
      </c>
      <c r="L86" s="113">
        <v>6</v>
      </c>
      <c r="M86" s="113"/>
      <c r="N86" s="114">
        <f t="shared" si="29"/>
        <v>17</v>
      </c>
      <c r="O86" s="155">
        <f t="shared" ref="O86" si="30">AVERAGE(N86,N87,N88)</f>
        <v>12.666666666666666</v>
      </c>
    </row>
    <row r="87" spans="1:15" x14ac:dyDescent="0.25">
      <c r="A87" s="161"/>
      <c r="B87" s="153"/>
      <c r="C87" s="84" t="s">
        <v>19</v>
      </c>
      <c r="D87" s="108"/>
      <c r="E87" s="108"/>
      <c r="F87" s="108"/>
      <c r="G87" s="108"/>
      <c r="H87" s="108"/>
      <c r="I87" s="108"/>
      <c r="J87" s="108">
        <v>1</v>
      </c>
      <c r="K87" s="108">
        <v>10</v>
      </c>
      <c r="L87" s="108">
        <v>3</v>
      </c>
      <c r="M87" s="108"/>
      <c r="N87" s="109">
        <f t="shared" si="29"/>
        <v>14</v>
      </c>
      <c r="O87" s="156"/>
    </row>
    <row r="88" spans="1:15" ht="16.5" thickBot="1" x14ac:dyDescent="0.3">
      <c r="A88" s="161"/>
      <c r="B88" s="157"/>
      <c r="C88" s="87" t="s">
        <v>20</v>
      </c>
      <c r="D88" s="115"/>
      <c r="E88" s="115"/>
      <c r="F88" s="115"/>
      <c r="G88" s="115"/>
      <c r="H88" s="115"/>
      <c r="I88" s="115"/>
      <c r="J88" s="115">
        <v>1</v>
      </c>
      <c r="K88" s="115">
        <v>1</v>
      </c>
      <c r="L88" s="115">
        <v>5</v>
      </c>
      <c r="M88" s="115"/>
      <c r="N88" s="116">
        <f t="shared" si="29"/>
        <v>7</v>
      </c>
      <c r="O88" s="156"/>
    </row>
    <row r="89" spans="1:15" x14ac:dyDescent="0.25">
      <c r="A89" s="161"/>
      <c r="B89" s="163">
        <v>4</v>
      </c>
      <c r="C89" s="86" t="s">
        <v>18</v>
      </c>
      <c r="D89" s="105"/>
      <c r="E89" s="105"/>
      <c r="F89" s="105"/>
      <c r="G89" s="105"/>
      <c r="H89" s="105"/>
      <c r="I89" s="105"/>
      <c r="J89" s="105">
        <v>2</v>
      </c>
      <c r="K89" s="105">
        <v>5</v>
      </c>
      <c r="L89" s="105">
        <v>1</v>
      </c>
      <c r="M89" s="105"/>
      <c r="N89" s="106">
        <f t="shared" si="29"/>
        <v>8</v>
      </c>
      <c r="O89" s="155">
        <f t="shared" ref="O89" si="31">AVERAGE(N89,N90,N91)</f>
        <v>11.333333333333334</v>
      </c>
    </row>
    <row r="90" spans="1:15" x14ac:dyDescent="0.25">
      <c r="A90" s="161"/>
      <c r="B90" s="153"/>
      <c r="C90" s="84" t="s">
        <v>19</v>
      </c>
      <c r="D90" s="108"/>
      <c r="E90" s="108"/>
      <c r="F90" s="108"/>
      <c r="G90" s="108"/>
      <c r="H90" s="108"/>
      <c r="I90" s="108"/>
      <c r="J90" s="108">
        <v>1</v>
      </c>
      <c r="K90" s="108">
        <v>10</v>
      </c>
      <c r="L90" s="108">
        <v>3</v>
      </c>
      <c r="M90" s="108"/>
      <c r="N90" s="109">
        <f t="shared" si="29"/>
        <v>14</v>
      </c>
      <c r="O90" s="156"/>
    </row>
    <row r="91" spans="1:15" x14ac:dyDescent="0.25">
      <c r="A91" s="161"/>
      <c r="B91" s="154"/>
      <c r="C91" s="85" t="s">
        <v>20</v>
      </c>
      <c r="D91" s="111"/>
      <c r="E91" s="111"/>
      <c r="F91" s="111"/>
      <c r="G91" s="111"/>
      <c r="H91" s="111"/>
      <c r="I91" s="111"/>
      <c r="J91" s="111">
        <v>3</v>
      </c>
      <c r="K91" s="111">
        <v>8</v>
      </c>
      <c r="L91" s="111">
        <v>1</v>
      </c>
      <c r="M91" s="111"/>
      <c r="N91" s="112">
        <f t="shared" si="29"/>
        <v>12</v>
      </c>
      <c r="O91" s="156"/>
    </row>
    <row r="92" spans="1:15" x14ac:dyDescent="0.25">
      <c r="A92" s="161"/>
      <c r="B92" s="152">
        <v>5</v>
      </c>
      <c r="C92" s="83" t="s">
        <v>18</v>
      </c>
      <c r="D92" s="113"/>
      <c r="E92" s="113"/>
      <c r="F92" s="113"/>
      <c r="G92" s="113"/>
      <c r="H92" s="113"/>
      <c r="I92" s="113"/>
      <c r="J92" s="113">
        <v>4</v>
      </c>
      <c r="K92" s="113">
        <v>13</v>
      </c>
      <c r="L92" s="113"/>
      <c r="M92" s="113"/>
      <c r="N92" s="109">
        <f t="shared" si="29"/>
        <v>17</v>
      </c>
      <c r="O92" s="155">
        <f t="shared" ref="O92" si="32">AVERAGE(N92,N93,N94)</f>
        <v>17</v>
      </c>
    </row>
    <row r="93" spans="1:15" x14ac:dyDescent="0.25">
      <c r="A93" s="161"/>
      <c r="B93" s="153"/>
      <c r="C93" s="84" t="s">
        <v>19</v>
      </c>
      <c r="D93" s="108"/>
      <c r="E93" s="108"/>
      <c r="F93" s="108"/>
      <c r="G93" s="108"/>
      <c r="H93" s="108"/>
      <c r="I93" s="108"/>
      <c r="J93" s="108">
        <v>6</v>
      </c>
      <c r="K93" s="108">
        <v>12</v>
      </c>
      <c r="L93" s="108">
        <v>1</v>
      </c>
      <c r="M93" s="108"/>
      <c r="N93" s="109">
        <f t="shared" si="29"/>
        <v>19</v>
      </c>
      <c r="O93" s="156"/>
    </row>
    <row r="94" spans="1:15" x14ac:dyDescent="0.25">
      <c r="A94" s="161"/>
      <c r="B94" s="154"/>
      <c r="C94" s="85" t="s">
        <v>20</v>
      </c>
      <c r="D94" s="111"/>
      <c r="E94" s="111"/>
      <c r="F94" s="111"/>
      <c r="G94" s="111"/>
      <c r="H94" s="111"/>
      <c r="I94" s="111">
        <v>1</v>
      </c>
      <c r="J94" s="111">
        <v>6</v>
      </c>
      <c r="K94" s="111">
        <v>8</v>
      </c>
      <c r="L94" s="111"/>
      <c r="M94" s="111"/>
      <c r="N94" s="112">
        <f t="shared" si="29"/>
        <v>15</v>
      </c>
      <c r="O94" s="156"/>
    </row>
    <row r="95" spans="1:15" x14ac:dyDescent="0.25">
      <c r="A95" s="161"/>
      <c r="B95" s="152">
        <v>6</v>
      </c>
      <c r="C95" s="83" t="s">
        <v>18</v>
      </c>
      <c r="D95" s="113"/>
      <c r="E95" s="113"/>
      <c r="F95" s="113"/>
      <c r="G95" s="113"/>
      <c r="H95" s="113"/>
      <c r="I95" s="113"/>
      <c r="J95" s="113">
        <v>1</v>
      </c>
      <c r="K95" s="113">
        <v>15</v>
      </c>
      <c r="L95" s="113">
        <v>1</v>
      </c>
      <c r="M95" s="113"/>
      <c r="N95" s="109">
        <f t="shared" si="29"/>
        <v>17</v>
      </c>
      <c r="O95" s="155">
        <f t="shared" ref="O95" si="33">AVERAGE(N95,N96,N97)</f>
        <v>15</v>
      </c>
    </row>
    <row r="96" spans="1:15" x14ac:dyDescent="0.25">
      <c r="A96" s="161"/>
      <c r="B96" s="153"/>
      <c r="C96" s="84" t="s">
        <v>19</v>
      </c>
      <c r="D96" s="108"/>
      <c r="E96" s="108"/>
      <c r="F96" s="108"/>
      <c r="G96" s="108"/>
      <c r="H96" s="108"/>
      <c r="I96" s="108"/>
      <c r="J96" s="108"/>
      <c r="K96" s="108">
        <v>6</v>
      </c>
      <c r="L96" s="108">
        <v>11</v>
      </c>
      <c r="M96" s="108"/>
      <c r="N96" s="109">
        <f t="shared" si="29"/>
        <v>17</v>
      </c>
      <c r="O96" s="156"/>
    </row>
    <row r="97" spans="1:15" ht="16.5" thickBot="1" x14ac:dyDescent="0.3">
      <c r="A97" s="161"/>
      <c r="B97" s="157"/>
      <c r="C97" s="87" t="s">
        <v>20</v>
      </c>
      <c r="D97" s="115"/>
      <c r="E97" s="115"/>
      <c r="F97" s="115"/>
      <c r="G97" s="115"/>
      <c r="H97" s="115"/>
      <c r="I97" s="115"/>
      <c r="J97" s="115"/>
      <c r="K97" s="115">
        <v>5</v>
      </c>
      <c r="L97" s="115">
        <v>6</v>
      </c>
      <c r="M97" s="115"/>
      <c r="N97" s="116">
        <f t="shared" si="29"/>
        <v>11</v>
      </c>
      <c r="O97" s="156"/>
    </row>
    <row r="98" spans="1:15" x14ac:dyDescent="0.25">
      <c r="A98" s="161"/>
      <c r="B98" s="163">
        <v>7</v>
      </c>
      <c r="C98" s="86" t="s">
        <v>18</v>
      </c>
      <c r="D98" s="105"/>
      <c r="E98" s="105"/>
      <c r="F98" s="105"/>
      <c r="G98" s="105"/>
      <c r="H98" s="105"/>
      <c r="I98" s="105"/>
      <c r="J98" s="105">
        <v>9</v>
      </c>
      <c r="K98" s="105">
        <v>2</v>
      </c>
      <c r="L98" s="105"/>
      <c r="M98" s="105"/>
      <c r="N98" s="106">
        <f t="shared" si="29"/>
        <v>11</v>
      </c>
      <c r="O98" s="155">
        <f t="shared" ref="O98" si="34">AVERAGE(N98,N99,N100)</f>
        <v>10</v>
      </c>
    </row>
    <row r="99" spans="1:15" x14ac:dyDescent="0.25">
      <c r="A99" s="161"/>
      <c r="B99" s="153"/>
      <c r="C99" s="84" t="s">
        <v>19</v>
      </c>
      <c r="D99" s="108"/>
      <c r="E99" s="108"/>
      <c r="F99" s="108"/>
      <c r="G99" s="108"/>
      <c r="H99" s="108"/>
      <c r="I99" s="108">
        <v>2</v>
      </c>
      <c r="J99" s="108">
        <v>5</v>
      </c>
      <c r="K99" s="108">
        <v>2</v>
      </c>
      <c r="L99" s="108"/>
      <c r="M99" s="108"/>
      <c r="N99" s="109">
        <f t="shared" si="29"/>
        <v>9</v>
      </c>
      <c r="O99" s="156"/>
    </row>
    <row r="100" spans="1:15" x14ac:dyDescent="0.25">
      <c r="A100" s="161"/>
      <c r="B100" s="154"/>
      <c r="C100" s="85" t="s">
        <v>20</v>
      </c>
      <c r="D100" s="111"/>
      <c r="E100" s="111"/>
      <c r="F100" s="111"/>
      <c r="G100" s="111"/>
      <c r="H100" s="111"/>
      <c r="I100" s="111">
        <v>2</v>
      </c>
      <c r="J100" s="111">
        <v>7</v>
      </c>
      <c r="K100" s="111">
        <v>1</v>
      </c>
      <c r="L100" s="111"/>
      <c r="M100" s="111"/>
      <c r="N100" s="112">
        <f t="shared" si="29"/>
        <v>10</v>
      </c>
      <c r="O100" s="156"/>
    </row>
    <row r="101" spans="1:15" x14ac:dyDescent="0.25">
      <c r="A101" s="161"/>
      <c r="B101" s="152">
        <v>8</v>
      </c>
      <c r="C101" s="83" t="s">
        <v>18</v>
      </c>
      <c r="D101" s="113"/>
      <c r="E101" s="113"/>
      <c r="F101" s="113"/>
      <c r="G101" s="113"/>
      <c r="H101" s="113"/>
      <c r="I101" s="113">
        <v>1</v>
      </c>
      <c r="J101" s="113">
        <v>10</v>
      </c>
      <c r="K101" s="113">
        <v>2</v>
      </c>
      <c r="L101" s="108"/>
      <c r="M101" s="113"/>
      <c r="N101" s="109">
        <f t="shared" si="29"/>
        <v>13</v>
      </c>
      <c r="O101" s="155">
        <f t="shared" ref="O101" si="35">AVERAGE(N101,N102,N103)</f>
        <v>10</v>
      </c>
    </row>
    <row r="102" spans="1:15" x14ac:dyDescent="0.25">
      <c r="A102" s="161"/>
      <c r="B102" s="153"/>
      <c r="C102" s="84" t="s">
        <v>19</v>
      </c>
      <c r="D102" s="108"/>
      <c r="E102" s="108"/>
      <c r="F102" s="108"/>
      <c r="G102" s="108"/>
      <c r="H102" s="108"/>
      <c r="I102" s="108">
        <v>1</v>
      </c>
      <c r="J102" s="108">
        <v>5</v>
      </c>
      <c r="K102" s="108">
        <v>2</v>
      </c>
      <c r="L102" s="108"/>
      <c r="M102" s="108"/>
      <c r="N102" s="109">
        <f t="shared" si="29"/>
        <v>8</v>
      </c>
      <c r="O102" s="156"/>
    </row>
    <row r="103" spans="1:15" x14ac:dyDescent="0.25">
      <c r="A103" s="161"/>
      <c r="B103" s="154"/>
      <c r="C103" s="85" t="s">
        <v>20</v>
      </c>
      <c r="D103" s="111"/>
      <c r="E103" s="111"/>
      <c r="F103" s="111"/>
      <c r="G103" s="111"/>
      <c r="H103" s="111"/>
      <c r="I103" s="111">
        <v>1</v>
      </c>
      <c r="J103" s="111">
        <v>6</v>
      </c>
      <c r="K103" s="111">
        <v>2</v>
      </c>
      <c r="L103" s="111"/>
      <c r="M103" s="111"/>
      <c r="N103" s="112">
        <f t="shared" si="29"/>
        <v>9</v>
      </c>
      <c r="O103" s="156"/>
    </row>
    <row r="104" spans="1:15" x14ac:dyDescent="0.25">
      <c r="A104" s="161"/>
      <c r="B104" s="152">
        <v>9</v>
      </c>
      <c r="C104" s="83" t="s">
        <v>18</v>
      </c>
      <c r="D104" s="113"/>
      <c r="E104" s="113"/>
      <c r="F104" s="113"/>
      <c r="G104" s="113"/>
      <c r="H104" s="113"/>
      <c r="I104" s="108">
        <v>3</v>
      </c>
      <c r="J104" s="108">
        <v>8</v>
      </c>
      <c r="K104" s="108"/>
      <c r="L104" s="108"/>
      <c r="M104" s="113"/>
      <c r="N104" s="109">
        <f t="shared" si="29"/>
        <v>11</v>
      </c>
      <c r="O104" s="155">
        <f t="shared" ref="O104" si="36">AVERAGE(N104,N105,N106)</f>
        <v>8.6666666666666661</v>
      </c>
    </row>
    <row r="105" spans="1:15" x14ac:dyDescent="0.25">
      <c r="A105" s="161"/>
      <c r="B105" s="153"/>
      <c r="C105" s="84" t="s">
        <v>19</v>
      </c>
      <c r="D105" s="108"/>
      <c r="E105" s="108"/>
      <c r="F105" s="108"/>
      <c r="G105" s="108"/>
      <c r="H105" s="108"/>
      <c r="I105" s="108">
        <v>1</v>
      </c>
      <c r="J105" s="108">
        <v>4</v>
      </c>
      <c r="K105" s="108">
        <v>1</v>
      </c>
      <c r="L105" s="108"/>
      <c r="M105" s="108"/>
      <c r="N105" s="109">
        <f t="shared" si="29"/>
        <v>6</v>
      </c>
      <c r="O105" s="156"/>
    </row>
    <row r="106" spans="1:15" ht="16.5" thickBot="1" x14ac:dyDescent="0.3">
      <c r="A106" s="161"/>
      <c r="B106" s="153"/>
      <c r="C106" s="84" t="s">
        <v>20</v>
      </c>
      <c r="D106" s="108"/>
      <c r="E106" s="108"/>
      <c r="F106" s="108"/>
      <c r="G106" s="108"/>
      <c r="H106" s="108"/>
      <c r="I106" s="108">
        <v>2</v>
      </c>
      <c r="J106" s="108">
        <v>7</v>
      </c>
      <c r="K106" s="108"/>
      <c r="L106" s="108"/>
      <c r="M106" s="108"/>
      <c r="N106" s="109">
        <f t="shared" si="29"/>
        <v>9</v>
      </c>
      <c r="O106" s="156"/>
    </row>
    <row r="107" spans="1:15" x14ac:dyDescent="0.25">
      <c r="A107" s="161"/>
      <c r="B107" s="163">
        <v>10</v>
      </c>
      <c r="C107" s="86" t="s">
        <v>18</v>
      </c>
      <c r="D107" s="105"/>
      <c r="E107" s="105"/>
      <c r="F107" s="105"/>
      <c r="G107" s="105"/>
      <c r="H107" s="105"/>
      <c r="I107" s="105">
        <v>5</v>
      </c>
      <c r="J107" s="105">
        <v>2</v>
      </c>
      <c r="K107" s="105"/>
      <c r="L107" s="105"/>
      <c r="M107" s="105"/>
      <c r="N107" s="106">
        <f t="shared" ref="N107:N116" si="37">SUM(D107:M107)</f>
        <v>7</v>
      </c>
      <c r="O107" s="155">
        <f t="shared" ref="O107" si="38">AVERAGE(N107,N108,N109)</f>
        <v>6.666666666666667</v>
      </c>
    </row>
    <row r="108" spans="1:15" x14ac:dyDescent="0.25">
      <c r="A108" s="161"/>
      <c r="B108" s="153"/>
      <c r="C108" s="84" t="s">
        <v>19</v>
      </c>
      <c r="D108" s="108"/>
      <c r="E108" s="108"/>
      <c r="F108" s="108"/>
      <c r="G108" s="108"/>
      <c r="H108" s="108"/>
      <c r="I108" s="108">
        <v>4</v>
      </c>
      <c r="J108" s="108">
        <v>2</v>
      </c>
      <c r="K108" s="108"/>
      <c r="L108" s="108"/>
      <c r="M108" s="108"/>
      <c r="N108" s="109">
        <f t="shared" si="37"/>
        <v>6</v>
      </c>
      <c r="O108" s="156"/>
    </row>
    <row r="109" spans="1:15" x14ac:dyDescent="0.25">
      <c r="A109" s="161"/>
      <c r="B109" s="153"/>
      <c r="C109" s="84" t="s">
        <v>20</v>
      </c>
      <c r="D109" s="108"/>
      <c r="E109" s="108"/>
      <c r="F109" s="108"/>
      <c r="G109" s="108"/>
      <c r="H109" s="111"/>
      <c r="I109" s="111">
        <v>5</v>
      </c>
      <c r="J109" s="111">
        <v>2</v>
      </c>
      <c r="K109" s="108"/>
      <c r="L109" s="108"/>
      <c r="M109" s="108"/>
      <c r="N109" s="109">
        <f t="shared" si="37"/>
        <v>7</v>
      </c>
      <c r="O109" s="156"/>
    </row>
    <row r="110" spans="1:15" x14ac:dyDescent="0.25">
      <c r="A110" s="161"/>
      <c r="B110" s="152">
        <v>11</v>
      </c>
      <c r="C110" s="83" t="s">
        <v>18</v>
      </c>
      <c r="D110" s="113"/>
      <c r="E110" s="113"/>
      <c r="F110" s="113"/>
      <c r="G110" s="113"/>
      <c r="H110" s="113">
        <v>1</v>
      </c>
      <c r="I110" s="113">
        <v>3</v>
      </c>
      <c r="J110" s="113">
        <v>5</v>
      </c>
      <c r="K110" s="113"/>
      <c r="L110" s="113"/>
      <c r="M110" s="113"/>
      <c r="N110" s="114">
        <f t="shared" si="37"/>
        <v>9</v>
      </c>
      <c r="O110" s="155">
        <f t="shared" ref="O110" si="39">AVERAGE(N110,N111,N112)</f>
        <v>8.3333333333333339</v>
      </c>
    </row>
    <row r="111" spans="1:15" x14ac:dyDescent="0.25">
      <c r="A111" s="161"/>
      <c r="B111" s="153"/>
      <c r="C111" s="84" t="s">
        <v>19</v>
      </c>
      <c r="D111" s="108"/>
      <c r="E111" s="108"/>
      <c r="F111" s="108"/>
      <c r="G111" s="108"/>
      <c r="H111" s="108"/>
      <c r="I111" s="108">
        <v>3</v>
      </c>
      <c r="J111" s="108">
        <v>5</v>
      </c>
      <c r="K111" s="108"/>
      <c r="L111" s="108"/>
      <c r="M111" s="108"/>
      <c r="N111" s="109">
        <f t="shared" si="37"/>
        <v>8</v>
      </c>
      <c r="O111" s="156"/>
    </row>
    <row r="112" spans="1:15" x14ac:dyDescent="0.25">
      <c r="A112" s="161"/>
      <c r="B112" s="154"/>
      <c r="C112" s="85" t="s">
        <v>20</v>
      </c>
      <c r="D112" s="111"/>
      <c r="E112" s="111"/>
      <c r="F112" s="111"/>
      <c r="G112" s="111"/>
      <c r="H112" s="111"/>
      <c r="I112" s="111">
        <v>4</v>
      </c>
      <c r="J112" s="111">
        <v>4</v>
      </c>
      <c r="K112" s="111"/>
      <c r="L112" s="111"/>
      <c r="M112" s="111"/>
      <c r="N112" s="112">
        <f t="shared" si="37"/>
        <v>8</v>
      </c>
      <c r="O112" s="156"/>
    </row>
    <row r="113" spans="1:15" x14ac:dyDescent="0.25">
      <c r="A113" s="161"/>
      <c r="B113" s="153">
        <v>12</v>
      </c>
      <c r="C113" s="84" t="s">
        <v>18</v>
      </c>
      <c r="D113" s="108"/>
      <c r="E113" s="108"/>
      <c r="F113" s="108"/>
      <c r="G113" s="108"/>
      <c r="H113" s="108"/>
      <c r="I113" s="108">
        <v>3</v>
      </c>
      <c r="J113" s="108">
        <v>2</v>
      </c>
      <c r="K113" s="108"/>
      <c r="L113" s="108"/>
      <c r="M113" s="108"/>
      <c r="N113" s="109">
        <f t="shared" si="37"/>
        <v>5</v>
      </c>
      <c r="O113" s="155">
        <f t="shared" ref="O113" si="40">AVERAGE(N113,N114,N115)</f>
        <v>5.333333333333333</v>
      </c>
    </row>
    <row r="114" spans="1:15" x14ac:dyDescent="0.25">
      <c r="A114" s="161"/>
      <c r="B114" s="153"/>
      <c r="C114" s="84" t="s">
        <v>19</v>
      </c>
      <c r="D114" s="108"/>
      <c r="E114" s="108"/>
      <c r="F114" s="108"/>
      <c r="G114" s="108"/>
      <c r="H114" s="108">
        <v>2</v>
      </c>
      <c r="I114" s="108">
        <v>3</v>
      </c>
      <c r="J114" s="108">
        <v>1</v>
      </c>
      <c r="K114" s="108"/>
      <c r="L114" s="108"/>
      <c r="M114" s="108"/>
      <c r="N114" s="109">
        <f t="shared" si="37"/>
        <v>6</v>
      </c>
      <c r="O114" s="156"/>
    </row>
    <row r="115" spans="1:15" ht="16.5" thickBot="1" x14ac:dyDescent="0.3">
      <c r="A115" s="166"/>
      <c r="B115" s="157"/>
      <c r="C115" s="87" t="s">
        <v>20</v>
      </c>
      <c r="D115" s="115"/>
      <c r="E115" s="115"/>
      <c r="F115" s="115"/>
      <c r="G115" s="115"/>
      <c r="H115" s="115"/>
      <c r="I115" s="115">
        <v>4</v>
      </c>
      <c r="J115" s="115">
        <v>1</v>
      </c>
      <c r="K115" s="115"/>
      <c r="L115" s="115"/>
      <c r="M115" s="115"/>
      <c r="N115" s="116">
        <f t="shared" si="37"/>
        <v>5</v>
      </c>
      <c r="O115" s="156"/>
    </row>
    <row r="116" spans="1:15" ht="19.5" thickBot="1" x14ac:dyDescent="0.3">
      <c r="B116" s="158" t="s">
        <v>49</v>
      </c>
      <c r="C116" s="159"/>
      <c r="D116" s="117">
        <f t="shared" ref="D116:G116" si="41">SUM(D80:D115)</f>
        <v>0</v>
      </c>
      <c r="E116" s="117">
        <f t="shared" si="41"/>
        <v>0</v>
      </c>
      <c r="F116" s="117">
        <f t="shared" si="41"/>
        <v>0</v>
      </c>
      <c r="G116" s="117">
        <f t="shared" si="41"/>
        <v>0</v>
      </c>
      <c r="H116" s="117">
        <f>SUM(H80:H115)</f>
        <v>3</v>
      </c>
      <c r="I116" s="117">
        <f>SUM(I80:I115)</f>
        <v>48</v>
      </c>
      <c r="J116" s="117">
        <f>SUM(J80:J115)</f>
        <v>116</v>
      </c>
      <c r="K116" s="117">
        <f t="shared" ref="K116:M116" si="42">SUM(K80:K115)</f>
        <v>157</v>
      </c>
      <c r="L116" s="117">
        <f t="shared" si="42"/>
        <v>78</v>
      </c>
      <c r="M116" s="117">
        <f t="shared" si="42"/>
        <v>0</v>
      </c>
      <c r="N116" s="118">
        <f t="shared" si="37"/>
        <v>402</v>
      </c>
    </row>
    <row r="118" spans="1:15" ht="16.5" thickBot="1" x14ac:dyDescent="0.3">
      <c r="A118" s="89" t="s">
        <v>22</v>
      </c>
      <c r="B118" s="89" t="s">
        <v>30</v>
      </c>
      <c r="C118" s="89" t="s">
        <v>31</v>
      </c>
      <c r="D118" s="90" t="s">
        <v>8</v>
      </c>
      <c r="E118" s="90" t="s">
        <v>9</v>
      </c>
      <c r="F118" s="90" t="s">
        <v>10</v>
      </c>
      <c r="G118" s="90" t="s">
        <v>11</v>
      </c>
      <c r="H118" s="90" t="s">
        <v>12</v>
      </c>
      <c r="I118" s="90" t="s">
        <v>13</v>
      </c>
      <c r="J118" s="90" t="s">
        <v>14</v>
      </c>
      <c r="K118" s="90" t="s">
        <v>15</v>
      </c>
      <c r="L118" s="90" t="s">
        <v>16</v>
      </c>
      <c r="M118" s="90" t="s">
        <v>17</v>
      </c>
      <c r="N118" s="90" t="s">
        <v>21</v>
      </c>
      <c r="O118" s="90" t="s">
        <v>32</v>
      </c>
    </row>
    <row r="119" spans="1:15" x14ac:dyDescent="0.25">
      <c r="A119" s="160">
        <v>10</v>
      </c>
      <c r="B119" s="163">
        <v>1</v>
      </c>
      <c r="C119" s="86" t="s">
        <v>18</v>
      </c>
      <c r="D119" s="105"/>
      <c r="E119" s="105"/>
      <c r="F119" s="105"/>
      <c r="G119" s="105"/>
      <c r="H119" s="105"/>
      <c r="I119" s="105"/>
      <c r="J119" s="105">
        <v>1</v>
      </c>
      <c r="K119" s="105">
        <v>4</v>
      </c>
      <c r="L119" s="105">
        <v>2</v>
      </c>
      <c r="M119" s="105"/>
      <c r="N119" s="106">
        <f>SUM(D119:M119)</f>
        <v>7</v>
      </c>
      <c r="O119" s="155">
        <f>AVERAGE(N119,N120,N121)</f>
        <v>11</v>
      </c>
    </row>
    <row r="120" spans="1:15" x14ac:dyDescent="0.25">
      <c r="A120" s="161"/>
      <c r="B120" s="153"/>
      <c r="C120" s="84" t="s">
        <v>19</v>
      </c>
      <c r="D120" s="107"/>
      <c r="E120" s="107"/>
      <c r="F120" s="107"/>
      <c r="G120" s="107"/>
      <c r="H120" s="107"/>
      <c r="I120" s="107"/>
      <c r="J120" s="108">
        <v>8</v>
      </c>
      <c r="K120" s="108">
        <v>7</v>
      </c>
      <c r="L120" s="108"/>
      <c r="M120" s="108"/>
      <c r="N120" s="109">
        <f>SUM(D120:M120)</f>
        <v>15</v>
      </c>
      <c r="O120" s="156"/>
    </row>
    <row r="121" spans="1:15" x14ac:dyDescent="0.25">
      <c r="A121" s="161"/>
      <c r="B121" s="154"/>
      <c r="C121" s="85" t="s">
        <v>20</v>
      </c>
      <c r="D121" s="110"/>
      <c r="E121" s="110"/>
      <c r="F121" s="110"/>
      <c r="G121" s="110"/>
      <c r="H121" s="110"/>
      <c r="I121" s="110"/>
      <c r="J121" s="111">
        <v>5</v>
      </c>
      <c r="K121" s="111">
        <v>6</v>
      </c>
      <c r="L121" s="111"/>
      <c r="M121" s="111"/>
      <c r="N121" s="112">
        <f t="shared" ref="N121:N145" si="43">SUM(H121:M121)</f>
        <v>11</v>
      </c>
      <c r="O121" s="156"/>
    </row>
    <row r="122" spans="1:15" x14ac:dyDescent="0.25">
      <c r="A122" s="161"/>
      <c r="B122" s="152">
        <v>2</v>
      </c>
      <c r="C122" s="83" t="s">
        <v>18</v>
      </c>
      <c r="D122" s="113"/>
      <c r="E122" s="113"/>
      <c r="F122" s="113"/>
      <c r="G122" s="113"/>
      <c r="H122" s="113"/>
      <c r="I122" s="113"/>
      <c r="J122" s="113"/>
      <c r="K122" s="113">
        <v>9</v>
      </c>
      <c r="L122" s="113">
        <v>6</v>
      </c>
      <c r="M122" s="113"/>
      <c r="N122" s="114">
        <f t="shared" si="43"/>
        <v>15</v>
      </c>
      <c r="O122" s="155">
        <f>AVERAGE(N122,N123,N124)</f>
        <v>15.666666666666666</v>
      </c>
    </row>
    <row r="123" spans="1:15" x14ac:dyDescent="0.25">
      <c r="A123" s="161"/>
      <c r="B123" s="153"/>
      <c r="C123" s="84" t="s">
        <v>19</v>
      </c>
      <c r="D123" s="108"/>
      <c r="E123" s="108"/>
      <c r="F123" s="108"/>
      <c r="G123" s="108"/>
      <c r="H123" s="108"/>
      <c r="I123" s="108"/>
      <c r="J123" s="108"/>
      <c r="K123" s="108">
        <v>7</v>
      </c>
      <c r="L123" s="108">
        <v>7</v>
      </c>
      <c r="M123" s="108"/>
      <c r="N123" s="109">
        <f t="shared" si="43"/>
        <v>14</v>
      </c>
      <c r="O123" s="156"/>
    </row>
    <row r="124" spans="1:15" x14ac:dyDescent="0.25">
      <c r="A124" s="161"/>
      <c r="B124" s="154"/>
      <c r="C124" s="85" t="s">
        <v>20</v>
      </c>
      <c r="D124" s="111"/>
      <c r="E124" s="111"/>
      <c r="F124" s="111"/>
      <c r="G124" s="111"/>
      <c r="H124" s="111"/>
      <c r="I124" s="111"/>
      <c r="J124" s="111"/>
      <c r="K124" s="111">
        <v>15</v>
      </c>
      <c r="L124" s="111">
        <v>3</v>
      </c>
      <c r="M124" s="111"/>
      <c r="N124" s="112">
        <f t="shared" si="43"/>
        <v>18</v>
      </c>
      <c r="O124" s="156"/>
    </row>
    <row r="125" spans="1:15" x14ac:dyDescent="0.25">
      <c r="A125" s="161"/>
      <c r="B125" s="152">
        <v>3</v>
      </c>
      <c r="C125" s="83" t="s">
        <v>18</v>
      </c>
      <c r="D125" s="113"/>
      <c r="E125" s="113"/>
      <c r="F125" s="113"/>
      <c r="G125" s="113"/>
      <c r="H125" s="113"/>
      <c r="I125" s="113"/>
      <c r="J125" s="113"/>
      <c r="K125" s="113">
        <v>9</v>
      </c>
      <c r="L125" s="113">
        <v>6</v>
      </c>
      <c r="M125" s="113"/>
      <c r="N125" s="114">
        <f t="shared" si="43"/>
        <v>15</v>
      </c>
      <c r="O125" s="155">
        <f t="shared" ref="O125" si="44">AVERAGE(N125,N126,N127)</f>
        <v>15</v>
      </c>
    </row>
    <row r="126" spans="1:15" x14ac:dyDescent="0.25">
      <c r="A126" s="161"/>
      <c r="B126" s="153"/>
      <c r="C126" s="84" t="s">
        <v>19</v>
      </c>
      <c r="D126" s="108"/>
      <c r="E126" s="108"/>
      <c r="F126" s="108"/>
      <c r="G126" s="108"/>
      <c r="H126" s="108"/>
      <c r="I126" s="108"/>
      <c r="J126" s="108"/>
      <c r="K126" s="108">
        <v>9</v>
      </c>
      <c r="L126" s="108">
        <v>6</v>
      </c>
      <c r="M126" s="108"/>
      <c r="N126" s="109">
        <f t="shared" si="43"/>
        <v>15</v>
      </c>
      <c r="O126" s="156"/>
    </row>
    <row r="127" spans="1:15" ht="16.5" thickBot="1" x14ac:dyDescent="0.3">
      <c r="A127" s="161"/>
      <c r="B127" s="157"/>
      <c r="C127" s="87" t="s">
        <v>20</v>
      </c>
      <c r="D127" s="115"/>
      <c r="E127" s="115"/>
      <c r="F127" s="115"/>
      <c r="G127" s="115"/>
      <c r="H127" s="115"/>
      <c r="I127" s="115"/>
      <c r="J127" s="115"/>
      <c r="K127" s="115">
        <v>12</v>
      </c>
      <c r="L127" s="115">
        <v>3</v>
      </c>
      <c r="M127" s="115"/>
      <c r="N127" s="116">
        <f t="shared" si="43"/>
        <v>15</v>
      </c>
      <c r="O127" s="156"/>
    </row>
    <row r="128" spans="1:15" x14ac:dyDescent="0.25">
      <c r="A128" s="161"/>
      <c r="B128" s="163">
        <v>4</v>
      </c>
      <c r="C128" s="86" t="s">
        <v>18</v>
      </c>
      <c r="D128" s="105"/>
      <c r="E128" s="105"/>
      <c r="F128" s="105"/>
      <c r="G128" s="105"/>
      <c r="H128" s="105"/>
      <c r="I128" s="105"/>
      <c r="J128" s="105">
        <v>6</v>
      </c>
      <c r="K128" s="105">
        <v>6</v>
      </c>
      <c r="L128" s="105"/>
      <c r="M128" s="105"/>
      <c r="N128" s="106">
        <f t="shared" si="43"/>
        <v>12</v>
      </c>
      <c r="O128" s="155">
        <f t="shared" ref="O128" si="45">AVERAGE(N128,N129,N130)</f>
        <v>11.333333333333334</v>
      </c>
    </row>
    <row r="129" spans="1:15" x14ac:dyDescent="0.25">
      <c r="A129" s="161"/>
      <c r="B129" s="153"/>
      <c r="C129" s="84" t="s">
        <v>19</v>
      </c>
      <c r="D129" s="108"/>
      <c r="E129" s="108"/>
      <c r="F129" s="108"/>
      <c r="G129" s="108"/>
      <c r="H129" s="108"/>
      <c r="I129" s="108"/>
      <c r="J129" s="108">
        <v>7</v>
      </c>
      <c r="K129" s="108">
        <v>5</v>
      </c>
      <c r="L129" s="108">
        <v>1</v>
      </c>
      <c r="M129" s="108"/>
      <c r="N129" s="109">
        <f t="shared" si="43"/>
        <v>13</v>
      </c>
      <c r="O129" s="156"/>
    </row>
    <row r="130" spans="1:15" x14ac:dyDescent="0.25">
      <c r="A130" s="161"/>
      <c r="B130" s="154"/>
      <c r="C130" s="85" t="s">
        <v>20</v>
      </c>
      <c r="D130" s="111"/>
      <c r="E130" s="111"/>
      <c r="F130" s="111"/>
      <c r="G130" s="111"/>
      <c r="H130" s="111"/>
      <c r="I130" s="111"/>
      <c r="J130" s="111">
        <v>5</v>
      </c>
      <c r="K130" s="111">
        <v>4</v>
      </c>
      <c r="L130" s="111"/>
      <c r="M130" s="111"/>
      <c r="N130" s="112">
        <f t="shared" si="43"/>
        <v>9</v>
      </c>
      <c r="O130" s="156"/>
    </row>
    <row r="131" spans="1:15" x14ac:dyDescent="0.25">
      <c r="A131" s="161"/>
      <c r="B131" s="152">
        <v>5</v>
      </c>
      <c r="C131" s="83" t="s">
        <v>18</v>
      </c>
      <c r="D131" s="113"/>
      <c r="E131" s="113"/>
      <c r="F131" s="113"/>
      <c r="G131" s="113"/>
      <c r="H131" s="113"/>
      <c r="I131" s="113"/>
      <c r="J131" s="113">
        <v>3</v>
      </c>
      <c r="K131" s="113">
        <v>11</v>
      </c>
      <c r="L131" s="113">
        <v>3</v>
      </c>
      <c r="M131" s="113"/>
      <c r="N131" s="109">
        <f t="shared" si="43"/>
        <v>17</v>
      </c>
      <c r="O131" s="155">
        <f t="shared" ref="O131" si="46">AVERAGE(N131,N132,N133)</f>
        <v>17</v>
      </c>
    </row>
    <row r="132" spans="1:15" x14ac:dyDescent="0.25">
      <c r="A132" s="161"/>
      <c r="B132" s="153"/>
      <c r="C132" s="84" t="s">
        <v>19</v>
      </c>
      <c r="D132" s="108"/>
      <c r="E132" s="108"/>
      <c r="F132" s="108"/>
      <c r="G132" s="108"/>
      <c r="H132" s="108"/>
      <c r="I132" s="108"/>
      <c r="J132" s="108">
        <v>4</v>
      </c>
      <c r="K132" s="108">
        <v>10</v>
      </c>
      <c r="L132" s="108"/>
      <c r="M132" s="108"/>
      <c r="N132" s="109">
        <f t="shared" si="43"/>
        <v>14</v>
      </c>
      <c r="O132" s="156"/>
    </row>
    <row r="133" spans="1:15" x14ac:dyDescent="0.25">
      <c r="A133" s="161"/>
      <c r="B133" s="154"/>
      <c r="C133" s="85" t="s">
        <v>20</v>
      </c>
      <c r="D133" s="111"/>
      <c r="E133" s="111"/>
      <c r="F133" s="111"/>
      <c r="G133" s="111"/>
      <c r="H133" s="111"/>
      <c r="I133" s="111"/>
      <c r="J133" s="111">
        <v>12</v>
      </c>
      <c r="K133" s="111">
        <v>8</v>
      </c>
      <c r="L133" s="111"/>
      <c r="M133" s="111"/>
      <c r="N133" s="112">
        <f t="shared" si="43"/>
        <v>20</v>
      </c>
      <c r="O133" s="156"/>
    </row>
    <row r="134" spans="1:15" x14ac:dyDescent="0.25">
      <c r="A134" s="161"/>
      <c r="B134" s="152">
        <v>6</v>
      </c>
      <c r="C134" s="83" t="s">
        <v>18</v>
      </c>
      <c r="D134" s="113"/>
      <c r="E134" s="113"/>
      <c r="F134" s="113"/>
      <c r="G134" s="113"/>
      <c r="H134" s="113"/>
      <c r="I134" s="113"/>
      <c r="J134" s="113">
        <v>3</v>
      </c>
      <c r="K134" s="113">
        <v>7</v>
      </c>
      <c r="L134" s="113"/>
      <c r="M134" s="113"/>
      <c r="N134" s="109">
        <f t="shared" si="43"/>
        <v>10</v>
      </c>
      <c r="O134" s="155">
        <f t="shared" ref="O134" si="47">AVERAGE(N134,N135,N136)</f>
        <v>13.666666666666666</v>
      </c>
    </row>
    <row r="135" spans="1:15" x14ac:dyDescent="0.25">
      <c r="A135" s="161"/>
      <c r="B135" s="153"/>
      <c r="C135" s="84" t="s">
        <v>19</v>
      </c>
      <c r="D135" s="108"/>
      <c r="E135" s="108"/>
      <c r="F135" s="108"/>
      <c r="G135" s="108"/>
      <c r="H135" s="108"/>
      <c r="I135" s="108"/>
      <c r="J135" s="108">
        <v>2</v>
      </c>
      <c r="K135" s="108">
        <v>7</v>
      </c>
      <c r="L135" s="108">
        <v>1</v>
      </c>
      <c r="M135" s="108"/>
      <c r="N135" s="109">
        <f t="shared" si="43"/>
        <v>10</v>
      </c>
      <c r="O135" s="156"/>
    </row>
    <row r="136" spans="1:15" ht="16.5" thickBot="1" x14ac:dyDescent="0.3">
      <c r="A136" s="161"/>
      <c r="B136" s="157"/>
      <c r="C136" s="87" t="s">
        <v>20</v>
      </c>
      <c r="D136" s="115"/>
      <c r="E136" s="115"/>
      <c r="F136" s="115"/>
      <c r="G136" s="115"/>
      <c r="H136" s="115"/>
      <c r="I136" s="115"/>
      <c r="J136" s="115">
        <v>11</v>
      </c>
      <c r="K136" s="115">
        <v>10</v>
      </c>
      <c r="L136" s="115"/>
      <c r="M136" s="115"/>
      <c r="N136" s="116">
        <f t="shared" si="43"/>
        <v>21</v>
      </c>
      <c r="O136" s="156"/>
    </row>
    <row r="137" spans="1:15" x14ac:dyDescent="0.25">
      <c r="A137" s="161"/>
      <c r="B137" s="163">
        <v>7</v>
      </c>
      <c r="C137" s="86" t="s">
        <v>18</v>
      </c>
      <c r="D137" s="105"/>
      <c r="E137" s="105"/>
      <c r="F137" s="105"/>
      <c r="G137" s="105"/>
      <c r="H137" s="105"/>
      <c r="I137" s="105">
        <v>1</v>
      </c>
      <c r="J137" s="105">
        <v>10</v>
      </c>
      <c r="K137" s="105">
        <v>3</v>
      </c>
      <c r="L137" s="105"/>
      <c r="M137" s="105"/>
      <c r="N137" s="106">
        <f t="shared" si="43"/>
        <v>14</v>
      </c>
      <c r="O137" s="155">
        <f t="shared" ref="O137" si="48">AVERAGE(N137,N138,N139)</f>
        <v>17</v>
      </c>
    </row>
    <row r="138" spans="1:15" x14ac:dyDescent="0.25">
      <c r="A138" s="161"/>
      <c r="B138" s="153"/>
      <c r="C138" s="84" t="s">
        <v>19</v>
      </c>
      <c r="D138" s="108"/>
      <c r="E138" s="108"/>
      <c r="F138" s="108"/>
      <c r="G138" s="108"/>
      <c r="H138" s="108"/>
      <c r="I138" s="108">
        <v>1</v>
      </c>
      <c r="J138" s="108">
        <v>19</v>
      </c>
      <c r="K138" s="108">
        <v>5</v>
      </c>
      <c r="L138" s="108"/>
      <c r="M138" s="108"/>
      <c r="N138" s="109">
        <f t="shared" si="43"/>
        <v>25</v>
      </c>
      <c r="O138" s="156"/>
    </row>
    <row r="139" spans="1:15" x14ac:dyDescent="0.25">
      <c r="A139" s="161"/>
      <c r="B139" s="154"/>
      <c r="C139" s="85" t="s">
        <v>20</v>
      </c>
      <c r="D139" s="111"/>
      <c r="E139" s="111"/>
      <c r="F139" s="111"/>
      <c r="G139" s="111"/>
      <c r="H139" s="111"/>
      <c r="I139" s="111">
        <v>1</v>
      </c>
      <c r="J139" s="111">
        <v>7</v>
      </c>
      <c r="K139" s="111">
        <v>4</v>
      </c>
      <c r="L139" s="111"/>
      <c r="M139" s="111"/>
      <c r="N139" s="112">
        <f t="shared" si="43"/>
        <v>12</v>
      </c>
      <c r="O139" s="156"/>
    </row>
    <row r="140" spans="1:15" x14ac:dyDescent="0.25">
      <c r="A140" s="161"/>
      <c r="B140" s="152">
        <v>8</v>
      </c>
      <c r="C140" s="83" t="s">
        <v>18</v>
      </c>
      <c r="D140" s="113"/>
      <c r="E140" s="113"/>
      <c r="F140" s="113"/>
      <c r="G140" s="113"/>
      <c r="H140" s="113"/>
      <c r="I140" s="113">
        <v>1</v>
      </c>
      <c r="J140" s="113">
        <v>3</v>
      </c>
      <c r="K140" s="113">
        <v>4</v>
      </c>
      <c r="L140" s="108"/>
      <c r="M140" s="113"/>
      <c r="N140" s="109">
        <f t="shared" si="43"/>
        <v>8</v>
      </c>
      <c r="O140" s="155">
        <f t="shared" ref="O140" si="49">AVERAGE(N140,N141,N142)</f>
        <v>8.3333333333333339</v>
      </c>
    </row>
    <row r="141" spans="1:15" x14ac:dyDescent="0.25">
      <c r="A141" s="161"/>
      <c r="B141" s="153"/>
      <c r="C141" s="84" t="s">
        <v>19</v>
      </c>
      <c r="D141" s="108"/>
      <c r="E141" s="108"/>
      <c r="F141" s="108"/>
      <c r="G141" s="108"/>
      <c r="H141" s="108"/>
      <c r="I141" s="108"/>
      <c r="J141" s="108">
        <v>5</v>
      </c>
      <c r="K141" s="108">
        <v>2</v>
      </c>
      <c r="L141" s="108"/>
      <c r="M141" s="108"/>
      <c r="N141" s="109">
        <f t="shared" si="43"/>
        <v>7</v>
      </c>
      <c r="O141" s="156"/>
    </row>
    <row r="142" spans="1:15" x14ac:dyDescent="0.25">
      <c r="A142" s="161"/>
      <c r="B142" s="154"/>
      <c r="C142" s="85" t="s">
        <v>20</v>
      </c>
      <c r="D142" s="111"/>
      <c r="E142" s="111"/>
      <c r="F142" s="111"/>
      <c r="G142" s="111"/>
      <c r="H142" s="111"/>
      <c r="I142" s="111">
        <v>1</v>
      </c>
      <c r="J142" s="111">
        <v>9</v>
      </c>
      <c r="K142" s="111"/>
      <c r="L142" s="111"/>
      <c r="M142" s="111"/>
      <c r="N142" s="112">
        <f t="shared" si="43"/>
        <v>10</v>
      </c>
      <c r="O142" s="156"/>
    </row>
    <row r="143" spans="1:15" x14ac:dyDescent="0.25">
      <c r="A143" s="161"/>
      <c r="B143" s="152">
        <v>9</v>
      </c>
      <c r="C143" s="83" t="s">
        <v>18</v>
      </c>
      <c r="D143" s="113"/>
      <c r="E143" s="113"/>
      <c r="F143" s="113"/>
      <c r="G143" s="113"/>
      <c r="H143" s="113"/>
      <c r="I143" s="108">
        <v>1</v>
      </c>
      <c r="J143" s="108">
        <v>7</v>
      </c>
      <c r="K143" s="108">
        <v>3</v>
      </c>
      <c r="L143" s="113"/>
      <c r="M143" s="113"/>
      <c r="N143" s="109">
        <f t="shared" si="43"/>
        <v>11</v>
      </c>
      <c r="O143" s="155">
        <f t="shared" ref="O143" si="50">AVERAGE(N143,N144,N145)</f>
        <v>12.666666666666666</v>
      </c>
    </row>
    <row r="144" spans="1:15" x14ac:dyDescent="0.25">
      <c r="A144" s="161"/>
      <c r="B144" s="153"/>
      <c r="C144" s="84" t="s">
        <v>19</v>
      </c>
      <c r="D144" s="108"/>
      <c r="E144" s="108"/>
      <c r="F144" s="108"/>
      <c r="G144" s="108"/>
      <c r="H144" s="108"/>
      <c r="I144" s="108">
        <v>1</v>
      </c>
      <c r="J144" s="108">
        <v>7</v>
      </c>
      <c r="K144" s="108">
        <v>2</v>
      </c>
      <c r="L144" s="108"/>
      <c r="M144" s="108"/>
      <c r="N144" s="109">
        <f t="shared" si="43"/>
        <v>10</v>
      </c>
      <c r="O144" s="156"/>
    </row>
    <row r="145" spans="1:15" ht="16.5" thickBot="1" x14ac:dyDescent="0.3">
      <c r="A145" s="161"/>
      <c r="B145" s="157"/>
      <c r="C145" s="87" t="s">
        <v>20</v>
      </c>
      <c r="D145" s="115"/>
      <c r="E145" s="115"/>
      <c r="F145" s="115"/>
      <c r="G145" s="115"/>
      <c r="H145" s="115"/>
      <c r="I145" s="115"/>
      <c r="J145" s="115">
        <v>14</v>
      </c>
      <c r="K145" s="115">
        <v>3</v>
      </c>
      <c r="L145" s="115"/>
      <c r="M145" s="115"/>
      <c r="N145" s="116">
        <f t="shared" si="43"/>
        <v>17</v>
      </c>
      <c r="O145" s="156"/>
    </row>
    <row r="146" spans="1:15" x14ac:dyDescent="0.25">
      <c r="A146" s="161"/>
      <c r="B146" s="163">
        <v>10</v>
      </c>
      <c r="C146" s="86" t="s">
        <v>18</v>
      </c>
      <c r="D146" s="105"/>
      <c r="E146" s="105"/>
      <c r="F146" s="105"/>
      <c r="G146" s="105"/>
      <c r="H146" s="105"/>
      <c r="I146" s="105">
        <v>3</v>
      </c>
      <c r="J146" s="105">
        <v>4</v>
      </c>
      <c r="K146" s="105"/>
      <c r="L146" s="105"/>
      <c r="M146" s="105"/>
      <c r="N146" s="106">
        <f t="shared" ref="N146:N155" si="51">SUM(D146:M146)</f>
        <v>7</v>
      </c>
      <c r="O146" s="155">
        <f t="shared" ref="O146" si="52">AVERAGE(N146,N147,N148)</f>
        <v>7.666666666666667</v>
      </c>
    </row>
    <row r="147" spans="1:15" x14ac:dyDescent="0.25">
      <c r="A147" s="161"/>
      <c r="B147" s="153"/>
      <c r="C147" s="84" t="s">
        <v>19</v>
      </c>
      <c r="D147" s="108"/>
      <c r="E147" s="108"/>
      <c r="F147" s="108"/>
      <c r="G147" s="108"/>
      <c r="H147" s="108"/>
      <c r="I147" s="108">
        <v>5</v>
      </c>
      <c r="J147" s="108">
        <v>2</v>
      </c>
      <c r="K147" s="108"/>
      <c r="L147" s="108"/>
      <c r="M147" s="108"/>
      <c r="N147" s="109">
        <f t="shared" si="51"/>
        <v>7</v>
      </c>
      <c r="O147" s="156"/>
    </row>
    <row r="148" spans="1:15" x14ac:dyDescent="0.25">
      <c r="A148" s="161"/>
      <c r="B148" s="153"/>
      <c r="C148" s="84" t="s">
        <v>20</v>
      </c>
      <c r="D148" s="108"/>
      <c r="E148" s="108"/>
      <c r="F148" s="108"/>
      <c r="G148" s="108"/>
      <c r="H148" s="108"/>
      <c r="I148" s="108">
        <v>6</v>
      </c>
      <c r="J148" s="108">
        <v>3</v>
      </c>
      <c r="K148" s="108"/>
      <c r="L148" s="108"/>
      <c r="M148" s="108"/>
      <c r="N148" s="109">
        <f t="shared" si="51"/>
        <v>9</v>
      </c>
      <c r="O148" s="156"/>
    </row>
    <row r="149" spans="1:15" x14ac:dyDescent="0.25">
      <c r="A149" s="161"/>
      <c r="B149" s="152">
        <v>11</v>
      </c>
      <c r="C149" s="83" t="s">
        <v>18</v>
      </c>
      <c r="D149" s="113"/>
      <c r="E149" s="113"/>
      <c r="F149" s="113"/>
      <c r="G149" s="113"/>
      <c r="H149" s="113">
        <v>1</v>
      </c>
      <c r="I149" s="113">
        <v>6</v>
      </c>
      <c r="J149" s="113">
        <v>1</v>
      </c>
      <c r="K149" s="113"/>
      <c r="L149" s="113"/>
      <c r="M149" s="113"/>
      <c r="N149" s="114">
        <f t="shared" si="51"/>
        <v>8</v>
      </c>
      <c r="O149" s="155">
        <f t="shared" ref="O149" si="53">AVERAGE(N149,N150,N151)</f>
        <v>8.3333333333333339</v>
      </c>
    </row>
    <row r="150" spans="1:15" x14ac:dyDescent="0.25">
      <c r="A150" s="161"/>
      <c r="B150" s="153"/>
      <c r="C150" s="84" t="s">
        <v>19</v>
      </c>
      <c r="D150" s="108"/>
      <c r="E150" s="108"/>
      <c r="F150" s="108"/>
      <c r="G150" s="108"/>
      <c r="H150" s="108"/>
      <c r="I150" s="108">
        <v>8</v>
      </c>
      <c r="J150" s="108">
        <v>1</v>
      </c>
      <c r="K150" s="108"/>
      <c r="L150" s="108"/>
      <c r="M150" s="108"/>
      <c r="N150" s="109">
        <f t="shared" si="51"/>
        <v>9</v>
      </c>
      <c r="O150" s="156"/>
    </row>
    <row r="151" spans="1:15" x14ac:dyDescent="0.25">
      <c r="A151" s="161"/>
      <c r="B151" s="154"/>
      <c r="C151" s="85" t="s">
        <v>20</v>
      </c>
      <c r="D151" s="111"/>
      <c r="E151" s="111"/>
      <c r="F151" s="111"/>
      <c r="G151" s="111"/>
      <c r="H151" s="111"/>
      <c r="I151" s="111">
        <v>7</v>
      </c>
      <c r="J151" s="111">
        <v>1</v>
      </c>
      <c r="K151" s="111"/>
      <c r="L151" s="111"/>
      <c r="M151" s="111"/>
      <c r="N151" s="112">
        <f t="shared" si="51"/>
        <v>8</v>
      </c>
      <c r="O151" s="156"/>
    </row>
    <row r="152" spans="1:15" x14ac:dyDescent="0.25">
      <c r="A152" s="161"/>
      <c r="B152" s="153">
        <v>12</v>
      </c>
      <c r="C152" s="84" t="s">
        <v>18</v>
      </c>
      <c r="D152" s="108"/>
      <c r="E152" s="108"/>
      <c r="F152" s="108"/>
      <c r="G152" s="108"/>
      <c r="H152" s="108"/>
      <c r="I152" s="108">
        <v>5</v>
      </c>
      <c r="J152" s="108">
        <v>2</v>
      </c>
      <c r="K152" s="108"/>
      <c r="L152" s="108"/>
      <c r="M152" s="108"/>
      <c r="N152" s="109">
        <f t="shared" si="51"/>
        <v>7</v>
      </c>
      <c r="O152" s="155">
        <f t="shared" ref="O152" si="54">AVERAGE(N152,N153,N154)</f>
        <v>5.666666666666667</v>
      </c>
    </row>
    <row r="153" spans="1:15" x14ac:dyDescent="0.25">
      <c r="A153" s="161"/>
      <c r="B153" s="153"/>
      <c r="C153" s="84" t="s">
        <v>19</v>
      </c>
      <c r="D153" s="108"/>
      <c r="E153" s="108"/>
      <c r="F153" s="108"/>
      <c r="G153" s="108"/>
      <c r="H153" s="108">
        <v>1</v>
      </c>
      <c r="I153" s="108">
        <v>4</v>
      </c>
      <c r="J153" s="108">
        <v>1</v>
      </c>
      <c r="K153" s="108"/>
      <c r="L153" s="108"/>
      <c r="M153" s="108"/>
      <c r="N153" s="109">
        <f t="shared" si="51"/>
        <v>6</v>
      </c>
      <c r="O153" s="156"/>
    </row>
    <row r="154" spans="1:15" ht="16.5" thickBot="1" x14ac:dyDescent="0.3">
      <c r="A154" s="162"/>
      <c r="B154" s="157"/>
      <c r="C154" s="87" t="s">
        <v>20</v>
      </c>
      <c r="D154" s="115"/>
      <c r="E154" s="115"/>
      <c r="F154" s="115"/>
      <c r="G154" s="115"/>
      <c r="H154" s="115">
        <v>1</v>
      </c>
      <c r="I154" s="115">
        <v>2</v>
      </c>
      <c r="J154" s="115">
        <v>1</v>
      </c>
      <c r="K154" s="115"/>
      <c r="L154" s="115"/>
      <c r="M154" s="115"/>
      <c r="N154" s="112">
        <f t="shared" si="51"/>
        <v>4</v>
      </c>
      <c r="O154" s="156"/>
    </row>
    <row r="155" spans="1:15" ht="19.5" thickBot="1" x14ac:dyDescent="0.3">
      <c r="A155" s="89"/>
      <c r="B155" s="158" t="s">
        <v>49</v>
      </c>
      <c r="C155" s="159"/>
      <c r="D155" s="117">
        <f t="shared" ref="D155:G155" si="55">SUM(D119:D154)</f>
        <v>0</v>
      </c>
      <c r="E155" s="117">
        <f t="shared" si="55"/>
        <v>0</v>
      </c>
      <c r="F155" s="117">
        <f t="shared" si="55"/>
        <v>0</v>
      </c>
      <c r="G155" s="117">
        <f t="shared" si="55"/>
        <v>0</v>
      </c>
      <c r="H155" s="117">
        <f>SUM(H119:H154)</f>
        <v>3</v>
      </c>
      <c r="I155" s="117">
        <f>SUM(I119:I154)</f>
        <v>53</v>
      </c>
      <c r="J155" s="117">
        <f>SUM(J119:J154)</f>
        <v>164</v>
      </c>
      <c r="K155" s="117">
        <f t="shared" ref="K155:M155" si="56">SUM(K119:K154)</f>
        <v>172</v>
      </c>
      <c r="L155" s="117">
        <f t="shared" si="56"/>
        <v>38</v>
      </c>
      <c r="M155" s="117">
        <f t="shared" si="56"/>
        <v>0</v>
      </c>
      <c r="N155" s="118">
        <f t="shared" si="51"/>
        <v>430</v>
      </c>
      <c r="O155" s="89"/>
    </row>
    <row r="157" spans="1:15" ht="16.5" thickBot="1" x14ac:dyDescent="0.3">
      <c r="A157" s="89" t="s">
        <v>22</v>
      </c>
      <c r="B157" s="89" t="s">
        <v>30</v>
      </c>
      <c r="C157" s="89" t="s">
        <v>31</v>
      </c>
      <c r="D157" s="90" t="s">
        <v>8</v>
      </c>
      <c r="E157" s="90" t="s">
        <v>9</v>
      </c>
      <c r="F157" s="90" t="s">
        <v>10</v>
      </c>
      <c r="G157" s="90" t="s">
        <v>11</v>
      </c>
      <c r="H157" s="90" t="s">
        <v>12</v>
      </c>
      <c r="I157" s="90" t="s">
        <v>13</v>
      </c>
      <c r="J157" s="90" t="s">
        <v>14</v>
      </c>
      <c r="K157" s="90" t="s">
        <v>15</v>
      </c>
      <c r="L157" s="90" t="s">
        <v>16</v>
      </c>
      <c r="M157" s="90" t="s">
        <v>17</v>
      </c>
      <c r="N157" s="90" t="s">
        <v>21</v>
      </c>
      <c r="O157" s="90" t="s">
        <v>32</v>
      </c>
    </row>
    <row r="158" spans="1:15" x14ac:dyDescent="0.25">
      <c r="A158" s="160">
        <v>1</v>
      </c>
      <c r="B158" s="163">
        <v>1</v>
      </c>
      <c r="C158" s="86" t="s">
        <v>18</v>
      </c>
      <c r="D158" s="105"/>
      <c r="E158" s="105"/>
      <c r="F158" s="105"/>
      <c r="G158" s="105"/>
      <c r="H158" s="105"/>
      <c r="I158" s="105"/>
      <c r="J158" s="105">
        <v>2</v>
      </c>
      <c r="K158" s="105">
        <v>8</v>
      </c>
      <c r="L158" s="105">
        <v>4</v>
      </c>
      <c r="M158" s="105"/>
      <c r="N158" s="106">
        <f>SUM(D158:M158)</f>
        <v>14</v>
      </c>
      <c r="O158" s="155">
        <f>AVERAGE(N158,N159,N160)</f>
        <v>12</v>
      </c>
    </row>
    <row r="159" spans="1:15" x14ac:dyDescent="0.25">
      <c r="A159" s="161"/>
      <c r="B159" s="153"/>
      <c r="C159" s="84" t="s">
        <v>19</v>
      </c>
      <c r="D159" s="107"/>
      <c r="E159" s="107"/>
      <c r="F159" s="107"/>
      <c r="G159" s="107"/>
      <c r="H159" s="107"/>
      <c r="I159" s="107"/>
      <c r="J159" s="108">
        <v>1</v>
      </c>
      <c r="K159" s="108">
        <v>3</v>
      </c>
      <c r="L159" s="108">
        <v>5</v>
      </c>
      <c r="M159" s="108"/>
      <c r="N159" s="109">
        <f>SUM(D159:M159)</f>
        <v>9</v>
      </c>
      <c r="O159" s="156"/>
    </row>
    <row r="160" spans="1:15" x14ac:dyDescent="0.25">
      <c r="A160" s="161"/>
      <c r="B160" s="154"/>
      <c r="C160" s="85" t="s">
        <v>20</v>
      </c>
      <c r="D160" s="110"/>
      <c r="E160" s="110"/>
      <c r="F160" s="110"/>
      <c r="G160" s="110"/>
      <c r="H160" s="110"/>
      <c r="I160" s="110">
        <v>1</v>
      </c>
      <c r="J160" s="111">
        <v>2</v>
      </c>
      <c r="K160" s="111">
        <v>8</v>
      </c>
      <c r="L160" s="111">
        <v>2</v>
      </c>
      <c r="M160" s="111"/>
      <c r="N160" s="112">
        <f t="shared" ref="N160:N184" si="57">SUM(H160:M160)</f>
        <v>13</v>
      </c>
      <c r="O160" s="156"/>
    </row>
    <row r="161" spans="1:15" x14ac:dyDescent="0.25">
      <c r="A161" s="161"/>
      <c r="B161" s="152">
        <v>2</v>
      </c>
      <c r="C161" s="83" t="s">
        <v>18</v>
      </c>
      <c r="D161" s="113"/>
      <c r="E161" s="113"/>
      <c r="F161" s="113"/>
      <c r="G161" s="113"/>
      <c r="H161" s="113"/>
      <c r="I161" s="113"/>
      <c r="J161" s="113">
        <v>1</v>
      </c>
      <c r="K161" s="113">
        <v>5</v>
      </c>
      <c r="L161" s="113">
        <v>5</v>
      </c>
      <c r="M161" s="113"/>
      <c r="N161" s="114">
        <f t="shared" si="57"/>
        <v>11</v>
      </c>
      <c r="O161" s="155">
        <f>AVERAGE(N161,N162,N163)</f>
        <v>11.666666666666666</v>
      </c>
    </row>
    <row r="162" spans="1:15" x14ac:dyDescent="0.25">
      <c r="A162" s="161"/>
      <c r="B162" s="153"/>
      <c r="C162" s="84" t="s">
        <v>19</v>
      </c>
      <c r="D162" s="108"/>
      <c r="E162" s="108"/>
      <c r="F162" s="108"/>
      <c r="G162" s="108"/>
      <c r="H162" s="108"/>
      <c r="I162" s="108"/>
      <c r="J162" s="108">
        <v>6</v>
      </c>
      <c r="K162" s="108">
        <v>4</v>
      </c>
      <c r="L162" s="108">
        <v>1</v>
      </c>
      <c r="M162" s="108"/>
      <c r="N162" s="109">
        <f t="shared" si="57"/>
        <v>11</v>
      </c>
      <c r="O162" s="156"/>
    </row>
    <row r="163" spans="1:15" x14ac:dyDescent="0.25">
      <c r="A163" s="161"/>
      <c r="B163" s="154"/>
      <c r="C163" s="85" t="s">
        <v>20</v>
      </c>
      <c r="D163" s="111"/>
      <c r="E163" s="111"/>
      <c r="F163" s="111"/>
      <c r="G163" s="111"/>
      <c r="H163" s="111"/>
      <c r="I163" s="111"/>
      <c r="J163" s="111">
        <v>2</v>
      </c>
      <c r="K163" s="111">
        <v>11</v>
      </c>
      <c r="L163" s="111"/>
      <c r="M163" s="111"/>
      <c r="N163" s="112">
        <f t="shared" si="57"/>
        <v>13</v>
      </c>
      <c r="O163" s="156"/>
    </row>
    <row r="164" spans="1:15" x14ac:dyDescent="0.25">
      <c r="A164" s="161"/>
      <c r="B164" s="152">
        <v>3</v>
      </c>
      <c r="C164" s="83" t="s">
        <v>18</v>
      </c>
      <c r="D164" s="113"/>
      <c r="E164" s="113"/>
      <c r="F164" s="113"/>
      <c r="G164" s="113"/>
      <c r="H164" s="113"/>
      <c r="I164" s="113"/>
      <c r="J164" s="113">
        <v>1</v>
      </c>
      <c r="K164" s="113">
        <v>2</v>
      </c>
      <c r="L164" s="113">
        <v>3</v>
      </c>
      <c r="M164" s="113"/>
      <c r="N164" s="114">
        <f t="shared" si="57"/>
        <v>6</v>
      </c>
      <c r="O164" s="155">
        <f t="shared" ref="O164" si="58">AVERAGE(N164,N165,N166)</f>
        <v>10</v>
      </c>
    </row>
    <row r="165" spans="1:15" x14ac:dyDescent="0.25">
      <c r="A165" s="161"/>
      <c r="B165" s="153"/>
      <c r="C165" s="84" t="s">
        <v>19</v>
      </c>
      <c r="D165" s="108"/>
      <c r="E165" s="108"/>
      <c r="F165" s="108"/>
      <c r="G165" s="108"/>
      <c r="H165" s="108"/>
      <c r="I165" s="108"/>
      <c r="J165" s="108">
        <v>3</v>
      </c>
      <c r="K165" s="108">
        <v>8</v>
      </c>
      <c r="L165" s="108">
        <v>2</v>
      </c>
      <c r="M165" s="108"/>
      <c r="N165" s="109">
        <f t="shared" si="57"/>
        <v>13</v>
      </c>
      <c r="O165" s="156"/>
    </row>
    <row r="166" spans="1:15" ht="16.5" thickBot="1" x14ac:dyDescent="0.3">
      <c r="A166" s="161"/>
      <c r="B166" s="157"/>
      <c r="C166" s="87" t="s">
        <v>20</v>
      </c>
      <c r="D166" s="115"/>
      <c r="E166" s="115"/>
      <c r="F166" s="115"/>
      <c r="G166" s="115"/>
      <c r="H166" s="115"/>
      <c r="I166" s="115"/>
      <c r="J166" s="115">
        <v>4</v>
      </c>
      <c r="K166" s="115">
        <v>6</v>
      </c>
      <c r="L166" s="115">
        <v>1</v>
      </c>
      <c r="M166" s="115"/>
      <c r="N166" s="116">
        <f t="shared" si="57"/>
        <v>11</v>
      </c>
      <c r="O166" s="156"/>
    </row>
    <row r="167" spans="1:15" x14ac:dyDescent="0.25">
      <c r="A167" s="161"/>
      <c r="B167" s="163">
        <v>4</v>
      </c>
      <c r="C167" s="86" t="s">
        <v>18</v>
      </c>
      <c r="D167" s="105"/>
      <c r="E167" s="105"/>
      <c r="F167" s="105"/>
      <c r="G167" s="105"/>
      <c r="H167" s="105"/>
      <c r="I167" s="105"/>
      <c r="J167" s="113">
        <v>3</v>
      </c>
      <c r="K167" s="113">
        <v>7</v>
      </c>
      <c r="L167" s="113"/>
      <c r="M167" s="105"/>
      <c r="N167" s="106">
        <f t="shared" si="57"/>
        <v>10</v>
      </c>
      <c r="O167" s="155">
        <f t="shared" ref="O167" si="59">AVERAGE(N167,N168,N169)</f>
        <v>9</v>
      </c>
    </row>
    <row r="168" spans="1:15" x14ac:dyDescent="0.25">
      <c r="A168" s="161"/>
      <c r="B168" s="153"/>
      <c r="C168" s="84" t="s">
        <v>19</v>
      </c>
      <c r="D168" s="108"/>
      <c r="E168" s="108"/>
      <c r="F168" s="108"/>
      <c r="G168" s="108"/>
      <c r="H168" s="108"/>
      <c r="I168" s="108"/>
      <c r="J168" s="108">
        <v>3</v>
      </c>
      <c r="K168" s="108">
        <v>2</v>
      </c>
      <c r="L168" s="108">
        <v>2</v>
      </c>
      <c r="M168" s="108"/>
      <c r="N168" s="109">
        <f t="shared" si="57"/>
        <v>7</v>
      </c>
      <c r="O168" s="156"/>
    </row>
    <row r="169" spans="1:15" x14ac:dyDescent="0.25">
      <c r="A169" s="161"/>
      <c r="B169" s="154"/>
      <c r="C169" s="85" t="s">
        <v>20</v>
      </c>
      <c r="D169" s="111"/>
      <c r="E169" s="111"/>
      <c r="F169" s="111"/>
      <c r="G169" s="111"/>
      <c r="H169" s="111"/>
      <c r="I169" s="111"/>
      <c r="J169" s="111">
        <v>2</v>
      </c>
      <c r="K169" s="111">
        <v>6</v>
      </c>
      <c r="L169" s="111">
        <v>2</v>
      </c>
      <c r="M169" s="111"/>
      <c r="N169" s="112">
        <f t="shared" si="57"/>
        <v>10</v>
      </c>
      <c r="O169" s="156"/>
    </row>
    <row r="170" spans="1:15" x14ac:dyDescent="0.25">
      <c r="A170" s="161"/>
      <c r="B170" s="152">
        <v>5</v>
      </c>
      <c r="C170" s="83" t="s">
        <v>18</v>
      </c>
      <c r="D170" s="113"/>
      <c r="E170" s="113"/>
      <c r="F170" s="113"/>
      <c r="G170" s="113"/>
      <c r="H170" s="113"/>
      <c r="I170" s="113"/>
      <c r="J170" s="108">
        <v>3</v>
      </c>
      <c r="K170" s="108">
        <v>3</v>
      </c>
      <c r="L170" s="108">
        <v>1</v>
      </c>
      <c r="M170" s="113"/>
      <c r="N170" s="109">
        <f t="shared" si="57"/>
        <v>7</v>
      </c>
      <c r="O170" s="155">
        <f t="shared" ref="O170" si="60">AVERAGE(N170,N171,N172)</f>
        <v>7.666666666666667</v>
      </c>
    </row>
    <row r="171" spans="1:15" x14ac:dyDescent="0.25">
      <c r="A171" s="161"/>
      <c r="B171" s="153"/>
      <c r="C171" s="84" t="s">
        <v>19</v>
      </c>
      <c r="D171" s="108"/>
      <c r="E171" s="108"/>
      <c r="F171" s="108"/>
      <c r="G171" s="108"/>
      <c r="H171" s="108"/>
      <c r="I171" s="108"/>
      <c r="J171" s="108">
        <v>6</v>
      </c>
      <c r="K171" s="108">
        <v>6</v>
      </c>
      <c r="L171" s="108"/>
      <c r="M171" s="108"/>
      <c r="N171" s="109">
        <f t="shared" si="57"/>
        <v>12</v>
      </c>
      <c r="O171" s="156"/>
    </row>
    <row r="172" spans="1:15" x14ac:dyDescent="0.25">
      <c r="A172" s="161"/>
      <c r="B172" s="154"/>
      <c r="C172" s="85" t="s">
        <v>20</v>
      </c>
      <c r="D172" s="111"/>
      <c r="E172" s="111"/>
      <c r="F172" s="111"/>
      <c r="G172" s="111"/>
      <c r="H172" s="111"/>
      <c r="I172" s="111"/>
      <c r="J172" s="111">
        <v>3</v>
      </c>
      <c r="K172" s="111">
        <v>1</v>
      </c>
      <c r="L172" s="111"/>
      <c r="M172" s="111"/>
      <c r="N172" s="112">
        <f t="shared" si="57"/>
        <v>4</v>
      </c>
      <c r="O172" s="156"/>
    </row>
    <row r="173" spans="1:15" x14ac:dyDescent="0.25">
      <c r="A173" s="161"/>
      <c r="B173" s="152">
        <v>6</v>
      </c>
      <c r="C173" s="83" t="s">
        <v>18</v>
      </c>
      <c r="D173" s="113"/>
      <c r="E173" s="113"/>
      <c r="F173" s="113"/>
      <c r="G173" s="113"/>
      <c r="H173" s="113"/>
      <c r="I173" s="113"/>
      <c r="J173" s="113">
        <v>5</v>
      </c>
      <c r="K173" s="113">
        <v>2</v>
      </c>
      <c r="L173" s="113"/>
      <c r="M173" s="113"/>
      <c r="N173" s="109">
        <f t="shared" si="57"/>
        <v>7</v>
      </c>
      <c r="O173" s="155">
        <f t="shared" ref="O173" si="61">AVERAGE(N173,N174,N175)</f>
        <v>8.6666666666666661</v>
      </c>
    </row>
    <row r="174" spans="1:15" x14ac:dyDescent="0.25">
      <c r="A174" s="161"/>
      <c r="B174" s="153"/>
      <c r="C174" s="84" t="s">
        <v>19</v>
      </c>
      <c r="D174" s="108"/>
      <c r="E174" s="108"/>
      <c r="F174" s="108"/>
      <c r="G174" s="108"/>
      <c r="H174" s="108"/>
      <c r="I174" s="108"/>
      <c r="J174" s="108">
        <v>2</v>
      </c>
      <c r="K174" s="108">
        <v>8</v>
      </c>
      <c r="L174" s="108"/>
      <c r="M174" s="108"/>
      <c r="N174" s="109">
        <f t="shared" si="57"/>
        <v>10</v>
      </c>
      <c r="O174" s="156"/>
    </row>
    <row r="175" spans="1:15" ht="16.5" thickBot="1" x14ac:dyDescent="0.3">
      <c r="A175" s="161"/>
      <c r="B175" s="157"/>
      <c r="C175" s="87" t="s">
        <v>20</v>
      </c>
      <c r="D175" s="115"/>
      <c r="E175" s="115"/>
      <c r="F175" s="115"/>
      <c r="G175" s="115"/>
      <c r="H175" s="115"/>
      <c r="I175" s="115">
        <v>1</v>
      </c>
      <c r="J175" s="115">
        <v>4</v>
      </c>
      <c r="K175" s="115">
        <v>4</v>
      </c>
      <c r="L175" s="115"/>
      <c r="M175" s="115"/>
      <c r="N175" s="116">
        <f t="shared" si="57"/>
        <v>9</v>
      </c>
      <c r="O175" s="156"/>
    </row>
    <row r="176" spans="1:15" x14ac:dyDescent="0.25">
      <c r="A176" s="161"/>
      <c r="B176" s="163">
        <v>7</v>
      </c>
      <c r="C176" s="86" t="s">
        <v>18</v>
      </c>
      <c r="D176" s="105"/>
      <c r="E176" s="105"/>
      <c r="F176" s="105"/>
      <c r="G176" s="105"/>
      <c r="H176" s="105"/>
      <c r="I176" s="105">
        <v>2</v>
      </c>
      <c r="J176" s="105">
        <v>5</v>
      </c>
      <c r="K176" s="105">
        <v>1</v>
      </c>
      <c r="L176" s="105"/>
      <c r="M176" s="105"/>
      <c r="N176" s="106">
        <f t="shared" si="57"/>
        <v>8</v>
      </c>
      <c r="O176" s="155">
        <f t="shared" ref="O176" si="62">AVERAGE(N176,N177,N178)</f>
        <v>7</v>
      </c>
    </row>
    <row r="177" spans="1:15" x14ac:dyDescent="0.25">
      <c r="A177" s="161"/>
      <c r="B177" s="153"/>
      <c r="C177" s="84" t="s">
        <v>19</v>
      </c>
      <c r="D177" s="108"/>
      <c r="E177" s="108"/>
      <c r="F177" s="108"/>
      <c r="G177" s="108"/>
      <c r="H177" s="108"/>
      <c r="I177" s="108">
        <v>2</v>
      </c>
      <c r="J177" s="108">
        <v>6</v>
      </c>
      <c r="K177" s="108"/>
      <c r="L177" s="108"/>
      <c r="M177" s="108"/>
      <c r="N177" s="109">
        <f t="shared" si="57"/>
        <v>8</v>
      </c>
      <c r="O177" s="156"/>
    </row>
    <row r="178" spans="1:15" x14ac:dyDescent="0.25">
      <c r="A178" s="161"/>
      <c r="B178" s="154"/>
      <c r="C178" s="85" t="s">
        <v>20</v>
      </c>
      <c r="D178" s="111"/>
      <c r="E178" s="111"/>
      <c r="F178" s="111"/>
      <c r="G178" s="111"/>
      <c r="H178" s="111"/>
      <c r="I178" s="111">
        <v>2</v>
      </c>
      <c r="J178" s="111">
        <v>3</v>
      </c>
      <c r="K178" s="111"/>
      <c r="L178" s="111"/>
      <c r="M178" s="111"/>
      <c r="N178" s="112">
        <f t="shared" si="57"/>
        <v>5</v>
      </c>
      <c r="O178" s="156"/>
    </row>
    <row r="179" spans="1:15" x14ac:dyDescent="0.25">
      <c r="A179" s="161"/>
      <c r="B179" s="152">
        <v>8</v>
      </c>
      <c r="C179" s="83" t="s">
        <v>18</v>
      </c>
      <c r="D179" s="113"/>
      <c r="E179" s="113"/>
      <c r="F179" s="113"/>
      <c r="G179" s="113"/>
      <c r="H179" s="113"/>
      <c r="I179" s="113">
        <v>1</v>
      </c>
      <c r="J179" s="113">
        <v>6</v>
      </c>
      <c r="K179" s="113">
        <v>1</v>
      </c>
      <c r="L179" s="108"/>
      <c r="M179" s="113"/>
      <c r="N179" s="109">
        <f t="shared" si="57"/>
        <v>8</v>
      </c>
      <c r="O179" s="155">
        <f t="shared" ref="O179" si="63">AVERAGE(N179,N180,N181)</f>
        <v>7.666666666666667</v>
      </c>
    </row>
    <row r="180" spans="1:15" x14ac:dyDescent="0.25">
      <c r="A180" s="161"/>
      <c r="B180" s="153"/>
      <c r="C180" s="84" t="s">
        <v>19</v>
      </c>
      <c r="D180" s="108"/>
      <c r="E180" s="108"/>
      <c r="F180" s="108"/>
      <c r="G180" s="108"/>
      <c r="H180" s="108"/>
      <c r="I180" s="108">
        <v>1</v>
      </c>
      <c r="J180" s="108">
        <v>3</v>
      </c>
      <c r="K180" s="108">
        <v>1</v>
      </c>
      <c r="L180" s="108"/>
      <c r="M180" s="108"/>
      <c r="N180" s="109">
        <f t="shared" si="57"/>
        <v>5</v>
      </c>
      <c r="O180" s="156"/>
    </row>
    <row r="181" spans="1:15" x14ac:dyDescent="0.25">
      <c r="A181" s="161"/>
      <c r="B181" s="154"/>
      <c r="C181" s="85" t="s">
        <v>20</v>
      </c>
      <c r="D181" s="111"/>
      <c r="E181" s="111"/>
      <c r="F181" s="111"/>
      <c r="G181" s="111"/>
      <c r="H181" s="111"/>
      <c r="I181" s="111">
        <v>5</v>
      </c>
      <c r="J181" s="111">
        <v>5</v>
      </c>
      <c r="K181" s="111"/>
      <c r="L181" s="111"/>
      <c r="M181" s="111"/>
      <c r="N181" s="112">
        <f t="shared" si="57"/>
        <v>10</v>
      </c>
      <c r="O181" s="156"/>
    </row>
    <row r="182" spans="1:15" x14ac:dyDescent="0.25">
      <c r="A182" s="161"/>
      <c r="B182" s="152">
        <v>9</v>
      </c>
      <c r="C182" s="83" t="s">
        <v>18</v>
      </c>
      <c r="D182" s="113"/>
      <c r="E182" s="113"/>
      <c r="F182" s="113"/>
      <c r="G182" s="113"/>
      <c r="H182" s="113"/>
      <c r="I182" s="108">
        <v>1</v>
      </c>
      <c r="J182" s="108">
        <v>5</v>
      </c>
      <c r="K182" s="108"/>
      <c r="L182" s="113"/>
      <c r="M182" s="113"/>
      <c r="N182" s="109">
        <f t="shared" si="57"/>
        <v>6</v>
      </c>
      <c r="O182" s="155">
        <f t="shared" ref="O182" si="64">AVERAGE(N182,N183,N184)</f>
        <v>6.333333333333333</v>
      </c>
    </row>
    <row r="183" spans="1:15" x14ac:dyDescent="0.25">
      <c r="A183" s="161"/>
      <c r="B183" s="153"/>
      <c r="C183" s="84" t="s">
        <v>19</v>
      </c>
      <c r="D183" s="108"/>
      <c r="E183" s="108"/>
      <c r="F183" s="108"/>
      <c r="G183" s="108"/>
      <c r="H183" s="108"/>
      <c r="I183" s="108">
        <v>4</v>
      </c>
      <c r="J183" s="108">
        <v>1</v>
      </c>
      <c r="K183" s="108"/>
      <c r="L183" s="108"/>
      <c r="M183" s="108"/>
      <c r="N183" s="109">
        <f t="shared" si="57"/>
        <v>5</v>
      </c>
      <c r="O183" s="156"/>
    </row>
    <row r="184" spans="1:15" ht="16.5" thickBot="1" x14ac:dyDescent="0.3">
      <c r="A184" s="161"/>
      <c r="B184" s="157"/>
      <c r="C184" s="87" t="s">
        <v>20</v>
      </c>
      <c r="D184" s="115"/>
      <c r="E184" s="115"/>
      <c r="F184" s="115"/>
      <c r="G184" s="115"/>
      <c r="H184" s="115">
        <v>1</v>
      </c>
      <c r="I184" s="115">
        <v>3</v>
      </c>
      <c r="J184" s="115">
        <v>4</v>
      </c>
      <c r="K184" s="115"/>
      <c r="L184" s="115"/>
      <c r="M184" s="115"/>
      <c r="N184" s="116">
        <f t="shared" si="57"/>
        <v>8</v>
      </c>
      <c r="O184" s="156"/>
    </row>
    <row r="185" spans="1:15" x14ac:dyDescent="0.25">
      <c r="A185" s="161"/>
      <c r="B185" s="163">
        <v>10</v>
      </c>
      <c r="C185" s="86" t="s">
        <v>18</v>
      </c>
      <c r="D185" s="105"/>
      <c r="E185" s="105"/>
      <c r="F185" s="105"/>
      <c r="G185" s="105"/>
      <c r="H185" s="105">
        <v>1</v>
      </c>
      <c r="I185" s="105">
        <v>2</v>
      </c>
      <c r="J185" s="105">
        <v>1</v>
      </c>
      <c r="K185" s="105"/>
      <c r="L185" s="105"/>
      <c r="M185" s="105"/>
      <c r="N185" s="106">
        <f t="shared" ref="N185:N194" si="65">SUM(D185:M185)</f>
        <v>4</v>
      </c>
      <c r="O185" s="155">
        <f t="shared" ref="O185" si="66">AVERAGE(N185,N186,N187)</f>
        <v>4.333333333333333</v>
      </c>
    </row>
    <row r="186" spans="1:15" x14ac:dyDescent="0.25">
      <c r="A186" s="161"/>
      <c r="B186" s="153"/>
      <c r="C186" s="84" t="s">
        <v>19</v>
      </c>
      <c r="D186" s="108"/>
      <c r="E186" s="108"/>
      <c r="F186" s="108"/>
      <c r="G186" s="108"/>
      <c r="H186" s="108">
        <v>1</v>
      </c>
      <c r="I186" s="108">
        <v>4</v>
      </c>
      <c r="J186" s="108"/>
      <c r="K186" s="108"/>
      <c r="L186" s="108"/>
      <c r="M186" s="108"/>
      <c r="N186" s="109">
        <f t="shared" si="65"/>
        <v>5</v>
      </c>
      <c r="O186" s="156"/>
    </row>
    <row r="187" spans="1:15" x14ac:dyDescent="0.25">
      <c r="A187" s="161"/>
      <c r="B187" s="153"/>
      <c r="C187" s="84" t="s">
        <v>20</v>
      </c>
      <c r="D187" s="108"/>
      <c r="E187" s="108"/>
      <c r="F187" s="108"/>
      <c r="G187" s="108"/>
      <c r="H187" s="108">
        <v>1</v>
      </c>
      <c r="I187" s="108">
        <v>3</v>
      </c>
      <c r="J187" s="108"/>
      <c r="K187" s="108"/>
      <c r="L187" s="108"/>
      <c r="M187" s="108"/>
      <c r="N187" s="109">
        <f t="shared" si="65"/>
        <v>4</v>
      </c>
      <c r="O187" s="156"/>
    </row>
    <row r="188" spans="1:15" x14ac:dyDescent="0.25">
      <c r="A188" s="161"/>
      <c r="B188" s="152">
        <v>11</v>
      </c>
      <c r="C188" s="83" t="s">
        <v>18</v>
      </c>
      <c r="D188" s="113"/>
      <c r="E188" s="113"/>
      <c r="F188" s="113"/>
      <c r="G188" s="113"/>
      <c r="H188" s="113"/>
      <c r="I188" s="113">
        <v>3</v>
      </c>
      <c r="J188" s="113">
        <v>2</v>
      </c>
      <c r="K188" s="113"/>
      <c r="L188" s="113"/>
      <c r="M188" s="113"/>
      <c r="N188" s="114">
        <f t="shared" si="65"/>
        <v>5</v>
      </c>
      <c r="O188" s="155">
        <f t="shared" ref="O188" si="67">AVERAGE(N188,N189,N190)</f>
        <v>5.666666666666667</v>
      </c>
    </row>
    <row r="189" spans="1:15" x14ac:dyDescent="0.25">
      <c r="A189" s="161"/>
      <c r="B189" s="153"/>
      <c r="C189" s="84" t="s">
        <v>19</v>
      </c>
      <c r="D189" s="108"/>
      <c r="E189" s="108"/>
      <c r="F189" s="108"/>
      <c r="G189" s="108"/>
      <c r="H189" s="108">
        <v>2</v>
      </c>
      <c r="I189" s="108">
        <v>2</v>
      </c>
      <c r="J189" s="108">
        <v>1</v>
      </c>
      <c r="K189" s="108"/>
      <c r="L189" s="108"/>
      <c r="M189" s="108"/>
      <c r="N189" s="109">
        <f t="shared" si="65"/>
        <v>5</v>
      </c>
      <c r="O189" s="156"/>
    </row>
    <row r="190" spans="1:15" x14ac:dyDescent="0.25">
      <c r="A190" s="161"/>
      <c r="B190" s="154"/>
      <c r="C190" s="85" t="s">
        <v>20</v>
      </c>
      <c r="D190" s="111"/>
      <c r="E190" s="111"/>
      <c r="F190" s="111"/>
      <c r="G190" s="111"/>
      <c r="H190" s="111">
        <v>3</v>
      </c>
      <c r="I190" s="111">
        <v>4</v>
      </c>
      <c r="J190" s="111"/>
      <c r="K190" s="111"/>
      <c r="L190" s="111"/>
      <c r="M190" s="111"/>
      <c r="N190" s="112">
        <f t="shared" si="65"/>
        <v>7</v>
      </c>
      <c r="O190" s="156"/>
    </row>
    <row r="191" spans="1:15" x14ac:dyDescent="0.25">
      <c r="A191" s="161"/>
      <c r="B191" s="153">
        <v>12</v>
      </c>
      <c r="C191" s="84" t="s">
        <v>18</v>
      </c>
      <c r="D191" s="108"/>
      <c r="E191" s="108"/>
      <c r="F191" s="108"/>
      <c r="G191" s="108"/>
      <c r="H191" s="108"/>
      <c r="I191" s="108">
        <v>4</v>
      </c>
      <c r="J191" s="108">
        <v>3</v>
      </c>
      <c r="K191" s="108"/>
      <c r="L191" s="108"/>
      <c r="M191" s="108"/>
      <c r="N191" s="109">
        <f t="shared" si="65"/>
        <v>7</v>
      </c>
      <c r="O191" s="155">
        <f t="shared" ref="O191" si="68">AVERAGE(N191,N192,N193)</f>
        <v>5.666666666666667</v>
      </c>
    </row>
    <row r="192" spans="1:15" x14ac:dyDescent="0.25">
      <c r="A192" s="161"/>
      <c r="B192" s="153"/>
      <c r="C192" s="84" t="s">
        <v>19</v>
      </c>
      <c r="D192" s="108"/>
      <c r="E192" s="108"/>
      <c r="F192" s="108"/>
      <c r="G192" s="108"/>
      <c r="H192" s="108">
        <v>2</v>
      </c>
      <c r="I192" s="108">
        <v>3</v>
      </c>
      <c r="J192" s="108"/>
      <c r="K192" s="108"/>
      <c r="L192" s="108"/>
      <c r="M192" s="108"/>
      <c r="N192" s="109">
        <f t="shared" si="65"/>
        <v>5</v>
      </c>
      <c r="O192" s="156"/>
    </row>
    <row r="193" spans="1:15" ht="16.5" thickBot="1" x14ac:dyDescent="0.3">
      <c r="A193" s="162"/>
      <c r="B193" s="157"/>
      <c r="C193" s="87" t="s">
        <v>20</v>
      </c>
      <c r="D193" s="115"/>
      <c r="E193" s="115"/>
      <c r="F193" s="115"/>
      <c r="G193" s="115"/>
      <c r="H193" s="115">
        <v>2</v>
      </c>
      <c r="I193" s="115">
        <v>3</v>
      </c>
      <c r="J193" s="115"/>
      <c r="K193" s="115"/>
      <c r="L193" s="115"/>
      <c r="M193" s="115"/>
      <c r="N193" s="112">
        <f t="shared" si="65"/>
        <v>5</v>
      </c>
      <c r="O193" s="156"/>
    </row>
    <row r="194" spans="1:15" ht="19.5" thickBot="1" x14ac:dyDescent="0.3">
      <c r="A194" s="89"/>
      <c r="B194" s="158" t="s">
        <v>49</v>
      </c>
      <c r="C194" s="159"/>
      <c r="D194" s="117">
        <f t="shared" ref="D194:G194" si="69">SUM(D158:D193)</f>
        <v>0</v>
      </c>
      <c r="E194" s="117">
        <f t="shared" si="69"/>
        <v>0</v>
      </c>
      <c r="F194" s="117">
        <f t="shared" si="69"/>
        <v>0</v>
      </c>
      <c r="G194" s="117">
        <f t="shared" si="69"/>
        <v>0</v>
      </c>
      <c r="H194" s="117">
        <f>SUM(H158:H193)</f>
        <v>13</v>
      </c>
      <c r="I194" s="117">
        <f>SUM(I158:I193)</f>
        <v>51</v>
      </c>
      <c r="J194" s="117">
        <f>SUM(J158:J193)</f>
        <v>98</v>
      </c>
      <c r="K194" s="117">
        <f t="shared" ref="K194:M194" si="70">SUM(K158:K193)</f>
        <v>97</v>
      </c>
      <c r="L194" s="117">
        <f t="shared" si="70"/>
        <v>28</v>
      </c>
      <c r="M194" s="117">
        <f t="shared" si="70"/>
        <v>0</v>
      </c>
      <c r="N194" s="118">
        <f t="shared" si="65"/>
        <v>287</v>
      </c>
      <c r="O194" s="89"/>
    </row>
    <row r="196" spans="1:15" ht="16.5" thickBot="1" x14ac:dyDescent="0.3">
      <c r="A196" s="89" t="s">
        <v>22</v>
      </c>
      <c r="B196" s="89" t="s">
        <v>30</v>
      </c>
      <c r="C196" s="89" t="s">
        <v>31</v>
      </c>
      <c r="D196" s="90" t="s">
        <v>8</v>
      </c>
      <c r="E196" s="90" t="s">
        <v>9</v>
      </c>
      <c r="F196" s="90" t="s">
        <v>10</v>
      </c>
      <c r="G196" s="90" t="s">
        <v>11</v>
      </c>
      <c r="H196" s="90" t="s">
        <v>12</v>
      </c>
      <c r="I196" s="90" t="s">
        <v>13</v>
      </c>
      <c r="J196" s="90" t="s">
        <v>14</v>
      </c>
      <c r="K196" s="90" t="s">
        <v>15</v>
      </c>
      <c r="L196" s="90" t="s">
        <v>16</v>
      </c>
      <c r="M196" s="90" t="s">
        <v>17</v>
      </c>
      <c r="N196" s="90" t="s">
        <v>21</v>
      </c>
      <c r="O196" s="90" t="s">
        <v>32</v>
      </c>
    </row>
    <row r="197" spans="1:15" x14ac:dyDescent="0.25">
      <c r="A197" s="160">
        <v>3</v>
      </c>
      <c r="B197" s="163">
        <v>1</v>
      </c>
      <c r="C197" s="86" t="s">
        <v>18</v>
      </c>
      <c r="D197" s="105"/>
      <c r="E197" s="105"/>
      <c r="F197" s="105"/>
      <c r="G197" s="105"/>
      <c r="H197" s="105"/>
      <c r="I197" s="105"/>
      <c r="J197" s="105"/>
      <c r="K197" s="105">
        <v>3</v>
      </c>
      <c r="L197" s="105">
        <v>7</v>
      </c>
      <c r="M197" s="105">
        <v>3</v>
      </c>
      <c r="N197" s="106">
        <f>SUM(D197:M197)</f>
        <v>13</v>
      </c>
      <c r="O197" s="155">
        <f>AVERAGE(N197,N198,N199)</f>
        <v>8.6666666666666661</v>
      </c>
    </row>
    <row r="198" spans="1:15" x14ac:dyDescent="0.25">
      <c r="A198" s="161"/>
      <c r="B198" s="153"/>
      <c r="C198" s="84" t="s">
        <v>19</v>
      </c>
      <c r="D198" s="107"/>
      <c r="E198" s="107"/>
      <c r="F198" s="107"/>
      <c r="G198" s="107"/>
      <c r="H198" s="107"/>
      <c r="I198" s="107"/>
      <c r="J198" s="108"/>
      <c r="K198" s="108">
        <v>1</v>
      </c>
      <c r="L198" s="108">
        <v>2</v>
      </c>
      <c r="M198" s="108">
        <v>3</v>
      </c>
      <c r="N198" s="109">
        <f>SUM(D198:M198)</f>
        <v>6</v>
      </c>
      <c r="O198" s="156"/>
    </row>
    <row r="199" spans="1:15" x14ac:dyDescent="0.25">
      <c r="A199" s="161"/>
      <c r="B199" s="154"/>
      <c r="C199" s="85" t="s">
        <v>20</v>
      </c>
      <c r="D199" s="110"/>
      <c r="E199" s="110"/>
      <c r="F199" s="110"/>
      <c r="G199" s="110"/>
      <c r="H199" s="110"/>
      <c r="I199" s="110"/>
      <c r="J199" s="111">
        <v>1</v>
      </c>
      <c r="K199" s="111">
        <v>1</v>
      </c>
      <c r="L199" s="111">
        <v>3</v>
      </c>
      <c r="M199" s="111">
        <v>2</v>
      </c>
      <c r="N199" s="112">
        <f t="shared" ref="N199:N223" si="71">SUM(H199:M199)</f>
        <v>7</v>
      </c>
      <c r="O199" s="156"/>
    </row>
    <row r="200" spans="1:15" x14ac:dyDescent="0.25">
      <c r="A200" s="161"/>
      <c r="B200" s="152">
        <v>2</v>
      </c>
      <c r="C200" s="83" t="s">
        <v>18</v>
      </c>
      <c r="D200" s="113"/>
      <c r="E200" s="113"/>
      <c r="F200" s="113"/>
      <c r="G200" s="113"/>
      <c r="H200" s="113"/>
      <c r="I200" s="113"/>
      <c r="J200" s="113">
        <v>1</v>
      </c>
      <c r="K200" s="113">
        <v>3</v>
      </c>
      <c r="L200" s="113">
        <v>3</v>
      </c>
      <c r="M200" s="113"/>
      <c r="N200" s="114">
        <f t="shared" si="71"/>
        <v>7</v>
      </c>
      <c r="O200" s="155">
        <f>AVERAGE(N200,N201,N202)</f>
        <v>6.666666666666667</v>
      </c>
    </row>
    <row r="201" spans="1:15" x14ac:dyDescent="0.25">
      <c r="A201" s="161"/>
      <c r="B201" s="153"/>
      <c r="C201" s="84" t="s">
        <v>19</v>
      </c>
      <c r="D201" s="108"/>
      <c r="E201" s="108"/>
      <c r="F201" s="108"/>
      <c r="G201" s="108"/>
      <c r="H201" s="108"/>
      <c r="I201" s="108">
        <v>1</v>
      </c>
      <c r="J201" s="108">
        <v>2</v>
      </c>
      <c r="K201" s="108">
        <v>2</v>
      </c>
      <c r="L201" s="108">
        <v>3</v>
      </c>
      <c r="M201" s="108"/>
      <c r="N201" s="109">
        <f t="shared" si="71"/>
        <v>8</v>
      </c>
      <c r="O201" s="156"/>
    </row>
    <row r="202" spans="1:15" x14ac:dyDescent="0.25">
      <c r="A202" s="161"/>
      <c r="B202" s="154"/>
      <c r="C202" s="85" t="s">
        <v>20</v>
      </c>
      <c r="D202" s="111"/>
      <c r="E202" s="111"/>
      <c r="F202" s="111"/>
      <c r="G202" s="111"/>
      <c r="H202" s="111"/>
      <c r="I202" s="111"/>
      <c r="J202" s="111"/>
      <c r="K202" s="111">
        <v>2</v>
      </c>
      <c r="L202" s="111">
        <v>2</v>
      </c>
      <c r="M202" s="111">
        <v>1</v>
      </c>
      <c r="N202" s="112">
        <f t="shared" si="71"/>
        <v>5</v>
      </c>
      <c r="O202" s="156"/>
    </row>
    <row r="203" spans="1:15" x14ac:dyDescent="0.25">
      <c r="A203" s="161"/>
      <c r="B203" s="152">
        <v>3</v>
      </c>
      <c r="C203" s="83" t="s">
        <v>18</v>
      </c>
      <c r="D203" s="113"/>
      <c r="E203" s="113"/>
      <c r="F203" s="113"/>
      <c r="G203" s="113"/>
      <c r="H203" s="113"/>
      <c r="I203" s="113"/>
      <c r="J203" s="113"/>
      <c r="K203" s="113">
        <v>6</v>
      </c>
      <c r="L203" s="113">
        <v>3</v>
      </c>
      <c r="M203" s="113">
        <v>1</v>
      </c>
      <c r="N203" s="114">
        <f t="shared" si="71"/>
        <v>10</v>
      </c>
      <c r="O203" s="155">
        <f t="shared" ref="O203" si="72">AVERAGE(N203,N204,N205)</f>
        <v>10.333333333333334</v>
      </c>
    </row>
    <row r="204" spans="1:15" x14ac:dyDescent="0.25">
      <c r="A204" s="161"/>
      <c r="B204" s="153"/>
      <c r="C204" s="84" t="s">
        <v>19</v>
      </c>
      <c r="D204" s="108"/>
      <c r="E204" s="108"/>
      <c r="F204" s="108"/>
      <c r="G204" s="108"/>
      <c r="H204" s="108"/>
      <c r="I204" s="108"/>
      <c r="J204" s="108"/>
      <c r="K204" s="108">
        <v>5</v>
      </c>
      <c r="L204" s="108">
        <v>4</v>
      </c>
      <c r="M204" s="108">
        <v>1</v>
      </c>
      <c r="N204" s="109">
        <f t="shared" si="71"/>
        <v>10</v>
      </c>
      <c r="O204" s="156"/>
    </row>
    <row r="205" spans="1:15" ht="16.5" thickBot="1" x14ac:dyDescent="0.3">
      <c r="A205" s="161"/>
      <c r="B205" s="157"/>
      <c r="C205" s="87" t="s">
        <v>20</v>
      </c>
      <c r="D205" s="115"/>
      <c r="E205" s="115"/>
      <c r="F205" s="115"/>
      <c r="G205" s="115"/>
      <c r="H205" s="115"/>
      <c r="I205" s="115"/>
      <c r="J205" s="115"/>
      <c r="K205" s="115">
        <v>2</v>
      </c>
      <c r="L205" s="115">
        <v>7</v>
      </c>
      <c r="M205" s="115">
        <v>2</v>
      </c>
      <c r="N205" s="116">
        <f t="shared" si="71"/>
        <v>11</v>
      </c>
      <c r="O205" s="156"/>
    </row>
    <row r="206" spans="1:15" x14ac:dyDescent="0.25">
      <c r="A206" s="161"/>
      <c r="B206" s="163">
        <v>4</v>
      </c>
      <c r="C206" s="86" t="s">
        <v>18</v>
      </c>
      <c r="D206" s="105"/>
      <c r="E206" s="105"/>
      <c r="F206" s="105"/>
      <c r="G206" s="105"/>
      <c r="H206" s="105"/>
      <c r="I206" s="105"/>
      <c r="J206" s="105">
        <v>2</v>
      </c>
      <c r="K206" s="105"/>
      <c r="L206" s="105">
        <v>2</v>
      </c>
      <c r="M206" s="105"/>
      <c r="N206" s="106">
        <f t="shared" si="71"/>
        <v>4</v>
      </c>
      <c r="O206" s="155">
        <f t="shared" ref="O206" si="73">AVERAGE(N206,N207,N208)</f>
        <v>6.666666666666667</v>
      </c>
    </row>
    <row r="207" spans="1:15" x14ac:dyDescent="0.25">
      <c r="A207" s="161"/>
      <c r="B207" s="153"/>
      <c r="C207" s="84" t="s">
        <v>19</v>
      </c>
      <c r="D207" s="108"/>
      <c r="E207" s="108"/>
      <c r="F207" s="108"/>
      <c r="G207" s="108"/>
      <c r="H207" s="108"/>
      <c r="I207" s="108"/>
      <c r="J207" s="108">
        <v>4</v>
      </c>
      <c r="K207" s="108">
        <v>5</v>
      </c>
      <c r="L207" s="108"/>
      <c r="M207" s="108"/>
      <c r="N207" s="109">
        <f t="shared" si="71"/>
        <v>9</v>
      </c>
      <c r="O207" s="156"/>
    </row>
    <row r="208" spans="1:15" x14ac:dyDescent="0.25">
      <c r="A208" s="161"/>
      <c r="B208" s="154"/>
      <c r="C208" s="85" t="s">
        <v>20</v>
      </c>
      <c r="D208" s="111"/>
      <c r="E208" s="111"/>
      <c r="F208" s="111"/>
      <c r="G208" s="111"/>
      <c r="H208" s="111"/>
      <c r="I208" s="111"/>
      <c r="J208" s="111">
        <v>2</v>
      </c>
      <c r="K208" s="111">
        <v>4</v>
      </c>
      <c r="L208" s="111">
        <v>1</v>
      </c>
      <c r="M208" s="111"/>
      <c r="N208" s="112">
        <f t="shared" si="71"/>
        <v>7</v>
      </c>
      <c r="O208" s="156"/>
    </row>
    <row r="209" spans="1:15" x14ac:dyDescent="0.25">
      <c r="A209" s="161"/>
      <c r="B209" s="152">
        <v>5</v>
      </c>
      <c r="C209" s="83" t="s">
        <v>18</v>
      </c>
      <c r="D209" s="113"/>
      <c r="E209" s="113"/>
      <c r="F209" s="113"/>
      <c r="G209" s="113"/>
      <c r="H209" s="113"/>
      <c r="I209" s="113"/>
      <c r="J209" s="113">
        <v>3</v>
      </c>
      <c r="K209" s="113">
        <v>1</v>
      </c>
      <c r="L209" s="113"/>
      <c r="M209" s="113"/>
      <c r="N209" s="109">
        <f t="shared" si="71"/>
        <v>4</v>
      </c>
      <c r="O209" s="155">
        <f t="shared" ref="O209" si="74">AVERAGE(N209,N210,N211)</f>
        <v>4.333333333333333</v>
      </c>
    </row>
    <row r="210" spans="1:15" x14ac:dyDescent="0.25">
      <c r="A210" s="161"/>
      <c r="B210" s="153"/>
      <c r="C210" s="84" t="s">
        <v>19</v>
      </c>
      <c r="D210" s="108"/>
      <c r="E210" s="108"/>
      <c r="F210" s="108"/>
      <c r="G210" s="108"/>
      <c r="H210" s="108">
        <v>1</v>
      </c>
      <c r="I210" s="108"/>
      <c r="J210" s="108">
        <v>2</v>
      </c>
      <c r="K210" s="108">
        <v>1</v>
      </c>
      <c r="L210" s="108"/>
      <c r="M210" s="108"/>
      <c r="N210" s="109">
        <f t="shared" si="71"/>
        <v>4</v>
      </c>
      <c r="O210" s="156"/>
    </row>
    <row r="211" spans="1:15" x14ac:dyDescent="0.25">
      <c r="A211" s="161"/>
      <c r="B211" s="154"/>
      <c r="C211" s="85" t="s">
        <v>20</v>
      </c>
      <c r="D211" s="111"/>
      <c r="E211" s="111"/>
      <c r="F211" s="111"/>
      <c r="G211" s="111"/>
      <c r="H211" s="111"/>
      <c r="I211" s="111">
        <v>2</v>
      </c>
      <c r="J211" s="111">
        <v>2</v>
      </c>
      <c r="K211" s="111">
        <v>1</v>
      </c>
      <c r="L211" s="111"/>
      <c r="M211" s="111"/>
      <c r="N211" s="112">
        <f t="shared" si="71"/>
        <v>5</v>
      </c>
      <c r="O211" s="156"/>
    </row>
    <row r="212" spans="1:15" x14ac:dyDescent="0.25">
      <c r="A212" s="161"/>
      <c r="B212" s="152">
        <v>6</v>
      </c>
      <c r="C212" s="83" t="s">
        <v>18</v>
      </c>
      <c r="D212" s="113"/>
      <c r="E212" s="113"/>
      <c r="F212" s="113"/>
      <c r="G212" s="113"/>
      <c r="H212" s="108"/>
      <c r="I212" s="108"/>
      <c r="J212" s="108">
        <v>3</v>
      </c>
      <c r="K212" s="108">
        <v>1</v>
      </c>
      <c r="L212" s="108"/>
      <c r="M212" s="113"/>
      <c r="N212" s="109">
        <f t="shared" si="71"/>
        <v>4</v>
      </c>
      <c r="O212" s="155">
        <f t="shared" ref="O212" si="75">AVERAGE(N212,N213,N214)</f>
        <v>4.333333333333333</v>
      </c>
    </row>
    <row r="213" spans="1:15" x14ac:dyDescent="0.25">
      <c r="A213" s="161"/>
      <c r="B213" s="153"/>
      <c r="C213" s="84" t="s">
        <v>19</v>
      </c>
      <c r="D213" s="108"/>
      <c r="E213" s="108"/>
      <c r="F213" s="108"/>
      <c r="G213" s="108"/>
      <c r="H213" s="108">
        <v>1</v>
      </c>
      <c r="I213" s="108"/>
      <c r="J213" s="108">
        <v>2</v>
      </c>
      <c r="K213" s="108">
        <v>1</v>
      </c>
      <c r="L213" s="108"/>
      <c r="M213" s="108"/>
      <c r="N213" s="109">
        <f t="shared" si="71"/>
        <v>4</v>
      </c>
      <c r="O213" s="156"/>
    </row>
    <row r="214" spans="1:15" ht="16.5" thickBot="1" x14ac:dyDescent="0.3">
      <c r="A214" s="161"/>
      <c r="B214" s="157"/>
      <c r="C214" s="87" t="s">
        <v>20</v>
      </c>
      <c r="D214" s="115"/>
      <c r="E214" s="115"/>
      <c r="F214" s="115"/>
      <c r="G214" s="115"/>
      <c r="H214" s="115"/>
      <c r="I214" s="115">
        <v>2</v>
      </c>
      <c r="J214" s="115">
        <v>2</v>
      </c>
      <c r="K214" s="115">
        <v>1</v>
      </c>
      <c r="L214" s="115"/>
      <c r="M214" s="115"/>
      <c r="N214" s="116">
        <f t="shared" si="71"/>
        <v>5</v>
      </c>
      <c r="O214" s="156"/>
    </row>
    <row r="215" spans="1:15" x14ac:dyDescent="0.25">
      <c r="A215" s="161"/>
      <c r="B215" s="163">
        <v>7</v>
      </c>
      <c r="C215" s="86" t="s">
        <v>18</v>
      </c>
      <c r="D215" s="105"/>
      <c r="E215" s="105"/>
      <c r="F215" s="105"/>
      <c r="G215" s="105"/>
      <c r="H215" s="105">
        <v>1</v>
      </c>
      <c r="I215" s="105">
        <v>1</v>
      </c>
      <c r="J215" s="105">
        <v>3</v>
      </c>
      <c r="K215" s="105"/>
      <c r="L215" s="105"/>
      <c r="M215" s="105"/>
      <c r="N215" s="106">
        <f t="shared" si="71"/>
        <v>5</v>
      </c>
      <c r="O215" s="155">
        <f t="shared" ref="O215" si="76">AVERAGE(N215,N216,N217)</f>
        <v>4.333333333333333</v>
      </c>
    </row>
    <row r="216" spans="1:15" x14ac:dyDescent="0.25">
      <c r="A216" s="161"/>
      <c r="B216" s="153"/>
      <c r="C216" s="84" t="s">
        <v>19</v>
      </c>
      <c r="D216" s="108"/>
      <c r="E216" s="108"/>
      <c r="F216" s="108"/>
      <c r="G216" s="108"/>
      <c r="H216" s="108"/>
      <c r="I216" s="108">
        <v>2</v>
      </c>
      <c r="J216" s="108">
        <v>1</v>
      </c>
      <c r="K216" s="108"/>
      <c r="L216" s="108"/>
      <c r="M216" s="108"/>
      <c r="N216" s="109">
        <f t="shared" si="71"/>
        <v>3</v>
      </c>
      <c r="O216" s="156"/>
    </row>
    <row r="217" spans="1:15" x14ac:dyDescent="0.25">
      <c r="A217" s="161"/>
      <c r="B217" s="154"/>
      <c r="C217" s="85" t="s">
        <v>20</v>
      </c>
      <c r="D217" s="111"/>
      <c r="E217" s="111"/>
      <c r="F217" s="111"/>
      <c r="G217" s="111"/>
      <c r="H217" s="111"/>
      <c r="I217" s="111">
        <v>2</v>
      </c>
      <c r="J217" s="111">
        <v>3</v>
      </c>
      <c r="K217" s="111"/>
      <c r="L217" s="111"/>
      <c r="M217" s="111"/>
      <c r="N217" s="112">
        <f t="shared" si="71"/>
        <v>5</v>
      </c>
      <c r="O217" s="156"/>
    </row>
    <row r="218" spans="1:15" x14ac:dyDescent="0.25">
      <c r="A218" s="161"/>
      <c r="B218" s="152">
        <v>8</v>
      </c>
      <c r="C218" s="83" t="s">
        <v>18</v>
      </c>
      <c r="D218" s="113"/>
      <c r="E218" s="113"/>
      <c r="F218" s="113"/>
      <c r="G218" s="113"/>
      <c r="H218" s="113"/>
      <c r="I218" s="113">
        <v>2</v>
      </c>
      <c r="J218" s="113">
        <v>1</v>
      </c>
      <c r="K218" s="113">
        <v>1</v>
      </c>
      <c r="L218" s="108"/>
      <c r="M218" s="113"/>
      <c r="N218" s="109">
        <f t="shared" si="71"/>
        <v>4</v>
      </c>
      <c r="O218" s="155">
        <f t="shared" ref="O218" si="77">AVERAGE(N218,N219,N220)</f>
        <v>4</v>
      </c>
    </row>
    <row r="219" spans="1:15" x14ac:dyDescent="0.25">
      <c r="A219" s="161"/>
      <c r="B219" s="153"/>
      <c r="C219" s="84" t="s">
        <v>19</v>
      </c>
      <c r="D219" s="108"/>
      <c r="E219" s="108"/>
      <c r="F219" s="108"/>
      <c r="G219" s="108"/>
      <c r="H219" s="108"/>
      <c r="I219" s="108">
        <v>2</v>
      </c>
      <c r="J219" s="108">
        <v>1</v>
      </c>
      <c r="K219" s="108">
        <v>1</v>
      </c>
      <c r="L219" s="108"/>
      <c r="M219" s="108"/>
      <c r="N219" s="109">
        <f t="shared" si="71"/>
        <v>4</v>
      </c>
      <c r="O219" s="156"/>
    </row>
    <row r="220" spans="1:15" x14ac:dyDescent="0.25">
      <c r="A220" s="161"/>
      <c r="B220" s="154"/>
      <c r="C220" s="85" t="s">
        <v>20</v>
      </c>
      <c r="D220" s="111"/>
      <c r="E220" s="111"/>
      <c r="F220" s="111"/>
      <c r="G220" s="111"/>
      <c r="H220" s="111">
        <v>1</v>
      </c>
      <c r="I220" s="111">
        <v>2</v>
      </c>
      <c r="J220" s="111">
        <v>1</v>
      </c>
      <c r="K220" s="111"/>
      <c r="L220" s="111"/>
      <c r="M220" s="111"/>
      <c r="N220" s="112">
        <f t="shared" si="71"/>
        <v>4</v>
      </c>
      <c r="O220" s="156"/>
    </row>
    <row r="221" spans="1:15" x14ac:dyDescent="0.25">
      <c r="A221" s="161"/>
      <c r="B221" s="152">
        <v>9</v>
      </c>
      <c r="C221" s="83" t="s">
        <v>18</v>
      </c>
      <c r="D221" s="113"/>
      <c r="E221" s="113"/>
      <c r="F221" s="113"/>
      <c r="G221" s="113"/>
      <c r="H221" s="113"/>
      <c r="I221" s="108">
        <v>1</v>
      </c>
      <c r="J221" s="108">
        <v>3</v>
      </c>
      <c r="K221" s="108">
        <v>1</v>
      </c>
      <c r="L221" s="113"/>
      <c r="M221" s="113"/>
      <c r="N221" s="109">
        <f t="shared" si="71"/>
        <v>5</v>
      </c>
      <c r="O221" s="155">
        <f t="shared" ref="O221" si="78">AVERAGE(N221,N222,N223)</f>
        <v>3.3333333333333335</v>
      </c>
    </row>
    <row r="222" spans="1:15" x14ac:dyDescent="0.25">
      <c r="A222" s="161"/>
      <c r="B222" s="153"/>
      <c r="C222" s="84" t="s">
        <v>19</v>
      </c>
      <c r="D222" s="108"/>
      <c r="E222" s="108"/>
      <c r="F222" s="108"/>
      <c r="G222" s="108"/>
      <c r="H222" s="108"/>
      <c r="I222" s="108"/>
      <c r="J222" s="108">
        <v>2</v>
      </c>
      <c r="K222" s="108">
        <v>1</v>
      </c>
      <c r="L222" s="108"/>
      <c r="M222" s="108"/>
      <c r="N222" s="109">
        <f t="shared" si="71"/>
        <v>3</v>
      </c>
      <c r="O222" s="156"/>
    </row>
    <row r="223" spans="1:15" ht="16.5" thickBot="1" x14ac:dyDescent="0.3">
      <c r="A223" s="161"/>
      <c r="B223" s="157"/>
      <c r="C223" s="87" t="s">
        <v>20</v>
      </c>
      <c r="D223" s="115"/>
      <c r="E223" s="115"/>
      <c r="F223" s="115"/>
      <c r="G223" s="115"/>
      <c r="H223" s="115"/>
      <c r="I223" s="115">
        <v>1</v>
      </c>
      <c r="J223" s="115">
        <v>1</v>
      </c>
      <c r="K223" s="115"/>
      <c r="L223" s="115"/>
      <c r="M223" s="115"/>
      <c r="N223" s="116">
        <f t="shared" si="71"/>
        <v>2</v>
      </c>
      <c r="O223" s="156"/>
    </row>
    <row r="224" spans="1:15" x14ac:dyDescent="0.25">
      <c r="A224" s="161"/>
      <c r="B224" s="163">
        <v>10</v>
      </c>
      <c r="C224" s="86" t="s">
        <v>18</v>
      </c>
      <c r="D224" s="105"/>
      <c r="E224" s="105"/>
      <c r="F224" s="105"/>
      <c r="G224" s="105"/>
      <c r="H224" s="105"/>
      <c r="I224" s="105">
        <v>4</v>
      </c>
      <c r="J224" s="105">
        <v>2</v>
      </c>
      <c r="K224" s="105"/>
      <c r="L224" s="105"/>
      <c r="M224" s="105"/>
      <c r="N224" s="106">
        <f t="shared" ref="N224:N233" si="79">SUM(D224:M224)</f>
        <v>6</v>
      </c>
      <c r="O224" s="155">
        <f t="shared" ref="O224" si="80">AVERAGE(N224,N225,N226)</f>
        <v>5</v>
      </c>
    </row>
    <row r="225" spans="1:15" x14ac:dyDescent="0.25">
      <c r="A225" s="161"/>
      <c r="B225" s="153"/>
      <c r="C225" s="84" t="s">
        <v>19</v>
      </c>
      <c r="D225" s="108"/>
      <c r="E225" s="108"/>
      <c r="F225" s="108"/>
      <c r="G225" s="108"/>
      <c r="H225" s="108"/>
      <c r="I225" s="108">
        <v>2</v>
      </c>
      <c r="J225" s="108">
        <v>2</v>
      </c>
      <c r="K225" s="108"/>
      <c r="L225" s="108"/>
      <c r="M225" s="108"/>
      <c r="N225" s="109">
        <f t="shared" si="79"/>
        <v>4</v>
      </c>
      <c r="O225" s="156"/>
    </row>
    <row r="226" spans="1:15" x14ac:dyDescent="0.25">
      <c r="A226" s="161"/>
      <c r="B226" s="153"/>
      <c r="C226" s="84" t="s">
        <v>20</v>
      </c>
      <c r="D226" s="108"/>
      <c r="E226" s="108"/>
      <c r="F226" s="108"/>
      <c r="G226" s="108"/>
      <c r="H226" s="108"/>
      <c r="I226" s="108">
        <v>3</v>
      </c>
      <c r="J226" s="108">
        <v>2</v>
      </c>
      <c r="K226" s="108"/>
      <c r="L226" s="108"/>
      <c r="M226" s="108"/>
      <c r="N226" s="109">
        <f t="shared" si="79"/>
        <v>5</v>
      </c>
      <c r="O226" s="156"/>
    </row>
    <row r="227" spans="1:15" x14ac:dyDescent="0.25">
      <c r="A227" s="161"/>
      <c r="B227" s="152">
        <v>11</v>
      </c>
      <c r="C227" s="83" t="s">
        <v>18</v>
      </c>
      <c r="D227" s="113"/>
      <c r="E227" s="113"/>
      <c r="F227" s="113"/>
      <c r="G227" s="113"/>
      <c r="H227" s="113"/>
      <c r="I227" s="113">
        <v>3</v>
      </c>
      <c r="J227" s="113">
        <v>2</v>
      </c>
      <c r="K227" s="113"/>
      <c r="L227" s="113"/>
      <c r="M227" s="113"/>
      <c r="N227" s="114">
        <f t="shared" si="79"/>
        <v>5</v>
      </c>
      <c r="O227" s="155">
        <f t="shared" ref="O227" si="81">AVERAGE(N227,N228,N229)</f>
        <v>5.333333333333333</v>
      </c>
    </row>
    <row r="228" spans="1:15" x14ac:dyDescent="0.25">
      <c r="A228" s="161"/>
      <c r="B228" s="153"/>
      <c r="C228" s="84" t="s">
        <v>19</v>
      </c>
      <c r="D228" s="108"/>
      <c r="E228" s="108"/>
      <c r="F228" s="108"/>
      <c r="G228" s="108"/>
      <c r="H228" s="108">
        <v>1</v>
      </c>
      <c r="I228" s="108">
        <v>2</v>
      </c>
      <c r="J228" s="108">
        <v>2</v>
      </c>
      <c r="K228" s="108"/>
      <c r="L228" s="108"/>
      <c r="M228" s="108"/>
      <c r="N228" s="109">
        <f t="shared" si="79"/>
        <v>5</v>
      </c>
      <c r="O228" s="156"/>
    </row>
    <row r="229" spans="1:15" x14ac:dyDescent="0.25">
      <c r="A229" s="161"/>
      <c r="B229" s="154"/>
      <c r="C229" s="85" t="s">
        <v>20</v>
      </c>
      <c r="D229" s="111"/>
      <c r="E229" s="111"/>
      <c r="F229" s="111"/>
      <c r="G229" s="111"/>
      <c r="H229" s="111">
        <v>1</v>
      </c>
      <c r="I229" s="111">
        <v>4</v>
      </c>
      <c r="J229" s="111">
        <v>1</v>
      </c>
      <c r="K229" s="111"/>
      <c r="L229" s="111"/>
      <c r="M229" s="111"/>
      <c r="N229" s="112">
        <f t="shared" si="79"/>
        <v>6</v>
      </c>
      <c r="O229" s="156"/>
    </row>
    <row r="230" spans="1:15" x14ac:dyDescent="0.25">
      <c r="A230" s="161"/>
      <c r="B230" s="153">
        <v>12</v>
      </c>
      <c r="C230" s="84" t="s">
        <v>18</v>
      </c>
      <c r="D230" s="108"/>
      <c r="E230" s="108"/>
      <c r="F230" s="108"/>
      <c r="G230" s="108"/>
      <c r="H230" s="108"/>
      <c r="I230" s="108">
        <v>2</v>
      </c>
      <c r="J230" s="108">
        <v>1</v>
      </c>
      <c r="K230" s="108"/>
      <c r="L230" s="108"/>
      <c r="M230" s="108"/>
      <c r="N230" s="109">
        <f t="shared" si="79"/>
        <v>3</v>
      </c>
      <c r="O230" s="155">
        <f t="shared" ref="O230" si="82">AVERAGE(N230,N231,N232)</f>
        <v>3</v>
      </c>
    </row>
    <row r="231" spans="1:15" x14ac:dyDescent="0.25">
      <c r="A231" s="161"/>
      <c r="B231" s="153"/>
      <c r="C231" s="84" t="s">
        <v>19</v>
      </c>
      <c r="D231" s="108"/>
      <c r="E231" s="108"/>
      <c r="F231" s="108"/>
      <c r="G231" s="108"/>
      <c r="H231" s="108"/>
      <c r="I231" s="108">
        <v>2</v>
      </c>
      <c r="J231" s="108">
        <v>1</v>
      </c>
      <c r="K231" s="108"/>
      <c r="L231" s="108"/>
      <c r="M231" s="108"/>
      <c r="N231" s="109">
        <f t="shared" si="79"/>
        <v>3</v>
      </c>
      <c r="O231" s="156"/>
    </row>
    <row r="232" spans="1:15" ht="16.5" thickBot="1" x14ac:dyDescent="0.3">
      <c r="A232" s="162"/>
      <c r="B232" s="157"/>
      <c r="C232" s="87" t="s">
        <v>20</v>
      </c>
      <c r="D232" s="115"/>
      <c r="E232" s="115"/>
      <c r="F232" s="115"/>
      <c r="G232" s="115"/>
      <c r="H232" s="115">
        <v>1</v>
      </c>
      <c r="I232" s="115">
        <v>1</v>
      </c>
      <c r="J232" s="115">
        <v>1</v>
      </c>
      <c r="K232" s="115"/>
      <c r="L232" s="115"/>
      <c r="M232" s="115"/>
      <c r="N232" s="112">
        <f t="shared" si="79"/>
        <v>3</v>
      </c>
      <c r="O232" s="156"/>
    </row>
    <row r="233" spans="1:15" ht="19.5" thickBot="1" x14ac:dyDescent="0.3">
      <c r="A233" s="89"/>
      <c r="B233" s="158" t="s">
        <v>49</v>
      </c>
      <c r="C233" s="159"/>
      <c r="D233" s="117">
        <f t="shared" ref="D233:G233" si="83">SUM(D197:D232)</f>
        <v>0</v>
      </c>
      <c r="E233" s="117">
        <f t="shared" si="83"/>
        <v>0</v>
      </c>
      <c r="F233" s="117">
        <f t="shared" si="83"/>
        <v>0</v>
      </c>
      <c r="G233" s="117">
        <f t="shared" si="83"/>
        <v>0</v>
      </c>
      <c r="H233" s="117">
        <f>SUM(H197:H232)</f>
        <v>7</v>
      </c>
      <c r="I233" s="117">
        <f>SUM(I197:I232)</f>
        <v>41</v>
      </c>
      <c r="J233" s="117">
        <f>SUM(J197:J232)</f>
        <v>56</v>
      </c>
      <c r="K233" s="117">
        <f t="shared" ref="K233:M233" si="84">SUM(K197:K232)</f>
        <v>44</v>
      </c>
      <c r="L233" s="117">
        <f t="shared" si="84"/>
        <v>37</v>
      </c>
      <c r="M233" s="117">
        <f t="shared" si="84"/>
        <v>13</v>
      </c>
      <c r="N233" s="118">
        <f t="shared" si="79"/>
        <v>198</v>
      </c>
      <c r="O233" s="89"/>
    </row>
    <row r="235" spans="1:15" ht="16.5" thickBot="1" x14ac:dyDescent="0.3">
      <c r="A235" s="89" t="s">
        <v>22</v>
      </c>
      <c r="B235" s="89" t="s">
        <v>30</v>
      </c>
      <c r="C235" s="89" t="s">
        <v>31</v>
      </c>
      <c r="D235" s="90" t="s">
        <v>8</v>
      </c>
      <c r="E235" s="90" t="s">
        <v>9</v>
      </c>
      <c r="F235" s="90" t="s">
        <v>10</v>
      </c>
      <c r="G235" s="90" t="s">
        <v>11</v>
      </c>
      <c r="H235" s="90" t="s">
        <v>12</v>
      </c>
      <c r="I235" s="90" t="s">
        <v>13</v>
      </c>
      <c r="J235" s="90" t="s">
        <v>14</v>
      </c>
      <c r="K235" s="90" t="s">
        <v>15</v>
      </c>
      <c r="L235" s="90" t="s">
        <v>16</v>
      </c>
      <c r="M235" s="90" t="s">
        <v>17</v>
      </c>
      <c r="N235" s="90" t="s">
        <v>21</v>
      </c>
      <c r="O235" s="90" t="s">
        <v>32</v>
      </c>
    </row>
    <row r="236" spans="1:15" x14ac:dyDescent="0.25">
      <c r="A236" s="160">
        <v>8</v>
      </c>
      <c r="B236" s="163">
        <v>1</v>
      </c>
      <c r="C236" s="86" t="s">
        <v>18</v>
      </c>
      <c r="D236" s="105"/>
      <c r="E236" s="105"/>
      <c r="F236" s="105"/>
      <c r="G236" s="105"/>
      <c r="H236" s="105"/>
      <c r="I236" s="105"/>
      <c r="J236" s="105"/>
      <c r="K236" s="105">
        <v>3</v>
      </c>
      <c r="L236" s="105">
        <v>3</v>
      </c>
      <c r="M236" s="105"/>
      <c r="N236" s="106">
        <f>SUM(D236:M236)</f>
        <v>6</v>
      </c>
      <c r="O236" s="155">
        <f>AVERAGE(N236,N237,N238)</f>
        <v>10</v>
      </c>
    </row>
    <row r="237" spans="1:15" x14ac:dyDescent="0.25">
      <c r="A237" s="161"/>
      <c r="B237" s="153"/>
      <c r="C237" s="84" t="s">
        <v>19</v>
      </c>
      <c r="D237" s="107"/>
      <c r="E237" s="107"/>
      <c r="F237" s="107"/>
      <c r="G237" s="107"/>
      <c r="H237" s="107"/>
      <c r="I237" s="107"/>
      <c r="J237" s="108">
        <v>1</v>
      </c>
      <c r="K237" s="108">
        <v>5</v>
      </c>
      <c r="L237" s="108">
        <v>4</v>
      </c>
      <c r="M237" s="108"/>
      <c r="N237" s="109">
        <f>SUM(D237:M237)</f>
        <v>10</v>
      </c>
      <c r="O237" s="156"/>
    </row>
    <row r="238" spans="1:15" x14ac:dyDescent="0.25">
      <c r="A238" s="161"/>
      <c r="B238" s="154"/>
      <c r="C238" s="85" t="s">
        <v>20</v>
      </c>
      <c r="D238" s="110"/>
      <c r="E238" s="110"/>
      <c r="F238" s="110"/>
      <c r="G238" s="110"/>
      <c r="H238" s="110"/>
      <c r="I238" s="110"/>
      <c r="J238" s="111">
        <v>2</v>
      </c>
      <c r="K238" s="111">
        <v>9</v>
      </c>
      <c r="L238" s="111">
        <v>3</v>
      </c>
      <c r="M238" s="111"/>
      <c r="N238" s="112">
        <f t="shared" ref="N238:N262" si="85">SUM(H238:M238)</f>
        <v>14</v>
      </c>
      <c r="O238" s="156"/>
    </row>
    <row r="239" spans="1:15" x14ac:dyDescent="0.25">
      <c r="A239" s="161"/>
      <c r="B239" s="152">
        <v>2</v>
      </c>
      <c r="C239" s="83" t="s">
        <v>18</v>
      </c>
      <c r="D239" s="113"/>
      <c r="E239" s="113"/>
      <c r="F239" s="113"/>
      <c r="G239" s="113"/>
      <c r="H239" s="113"/>
      <c r="I239" s="113"/>
      <c r="J239" s="108">
        <v>1</v>
      </c>
      <c r="K239" s="108">
        <v>2</v>
      </c>
      <c r="L239" s="108">
        <v>6</v>
      </c>
      <c r="M239" s="108"/>
      <c r="N239" s="114">
        <f t="shared" si="85"/>
        <v>9</v>
      </c>
      <c r="O239" s="155">
        <f>AVERAGE(N239,N240,N241)</f>
        <v>9</v>
      </c>
    </row>
    <row r="240" spans="1:15" x14ac:dyDescent="0.25">
      <c r="A240" s="161"/>
      <c r="B240" s="153"/>
      <c r="C240" s="84" t="s">
        <v>19</v>
      </c>
      <c r="D240" s="108"/>
      <c r="E240" s="108"/>
      <c r="F240" s="108"/>
      <c r="G240" s="108"/>
      <c r="H240" s="108"/>
      <c r="I240" s="108">
        <v>1</v>
      </c>
      <c r="J240" s="108"/>
      <c r="K240" s="108">
        <v>6</v>
      </c>
      <c r="L240" s="108">
        <v>2</v>
      </c>
      <c r="M240" s="108"/>
      <c r="N240" s="109">
        <f t="shared" si="85"/>
        <v>9</v>
      </c>
      <c r="O240" s="156"/>
    </row>
    <row r="241" spans="1:15" x14ac:dyDescent="0.25">
      <c r="A241" s="161"/>
      <c r="B241" s="154"/>
      <c r="C241" s="85" t="s">
        <v>20</v>
      </c>
      <c r="D241" s="111"/>
      <c r="E241" s="111"/>
      <c r="F241" s="111"/>
      <c r="G241" s="111"/>
      <c r="H241" s="111"/>
      <c r="I241" s="111"/>
      <c r="J241" s="111">
        <v>1</v>
      </c>
      <c r="K241" s="111">
        <v>5</v>
      </c>
      <c r="L241" s="111">
        <v>3</v>
      </c>
      <c r="M241" s="111"/>
      <c r="N241" s="112">
        <f t="shared" si="85"/>
        <v>9</v>
      </c>
      <c r="O241" s="156"/>
    </row>
    <row r="242" spans="1:15" x14ac:dyDescent="0.25">
      <c r="A242" s="161"/>
      <c r="B242" s="152">
        <v>3</v>
      </c>
      <c r="C242" s="83" t="s">
        <v>18</v>
      </c>
      <c r="D242" s="113"/>
      <c r="E242" s="113"/>
      <c r="F242" s="113"/>
      <c r="G242" s="113"/>
      <c r="H242" s="113"/>
      <c r="I242" s="113"/>
      <c r="J242" s="108">
        <v>1</v>
      </c>
      <c r="K242" s="108">
        <v>3</v>
      </c>
      <c r="L242" s="108">
        <v>4</v>
      </c>
      <c r="M242" s="113"/>
      <c r="N242" s="114">
        <f t="shared" si="85"/>
        <v>8</v>
      </c>
      <c r="O242" s="155">
        <f t="shared" ref="O242" si="86">AVERAGE(N242,N243,N244)</f>
        <v>9.6666666666666661</v>
      </c>
    </row>
    <row r="243" spans="1:15" x14ac:dyDescent="0.25">
      <c r="A243" s="161"/>
      <c r="B243" s="153"/>
      <c r="C243" s="84" t="s">
        <v>19</v>
      </c>
      <c r="D243" s="108"/>
      <c r="E243" s="108"/>
      <c r="F243" s="108"/>
      <c r="G243" s="108"/>
      <c r="H243" s="108"/>
      <c r="I243" s="108"/>
      <c r="J243" s="108">
        <v>1</v>
      </c>
      <c r="K243" s="108">
        <v>7</v>
      </c>
      <c r="L243" s="108">
        <v>4</v>
      </c>
      <c r="M243" s="108"/>
      <c r="N243" s="109">
        <f t="shared" si="85"/>
        <v>12</v>
      </c>
      <c r="O243" s="156"/>
    </row>
    <row r="244" spans="1:15" ht="16.5" thickBot="1" x14ac:dyDescent="0.3">
      <c r="A244" s="161"/>
      <c r="B244" s="157"/>
      <c r="C244" s="87" t="s">
        <v>20</v>
      </c>
      <c r="D244" s="115"/>
      <c r="E244" s="115"/>
      <c r="F244" s="115"/>
      <c r="G244" s="115"/>
      <c r="H244" s="115"/>
      <c r="I244" s="115"/>
      <c r="J244" s="115">
        <v>1</v>
      </c>
      <c r="K244" s="115">
        <v>5</v>
      </c>
      <c r="L244" s="115">
        <v>3</v>
      </c>
      <c r="M244" s="115"/>
      <c r="N244" s="116">
        <f t="shared" si="85"/>
        <v>9</v>
      </c>
      <c r="O244" s="156"/>
    </row>
    <row r="245" spans="1:15" x14ac:dyDescent="0.25">
      <c r="A245" s="161"/>
      <c r="B245" s="163">
        <v>4</v>
      </c>
      <c r="C245" s="86" t="s">
        <v>18</v>
      </c>
      <c r="D245" s="105"/>
      <c r="E245" s="105"/>
      <c r="F245" s="105"/>
      <c r="G245" s="105"/>
      <c r="H245" s="105"/>
      <c r="I245" s="113"/>
      <c r="J245" s="113">
        <v>2</v>
      </c>
      <c r="K245" s="113">
        <v>3</v>
      </c>
      <c r="L245" s="108">
        <v>2</v>
      </c>
      <c r="M245" s="105"/>
      <c r="N245" s="106">
        <f t="shared" si="85"/>
        <v>7</v>
      </c>
      <c r="O245" s="155">
        <f t="shared" ref="O245" si="87">AVERAGE(N245,N246,N247)</f>
        <v>7.666666666666667</v>
      </c>
    </row>
    <row r="246" spans="1:15" x14ac:dyDescent="0.25">
      <c r="A246" s="161"/>
      <c r="B246" s="153"/>
      <c r="C246" s="84" t="s">
        <v>19</v>
      </c>
      <c r="D246" s="108"/>
      <c r="E246" s="108"/>
      <c r="F246" s="108"/>
      <c r="G246" s="108"/>
      <c r="H246" s="108"/>
      <c r="I246" s="108">
        <v>1</v>
      </c>
      <c r="J246" s="108">
        <v>3</v>
      </c>
      <c r="K246" s="108">
        <v>4</v>
      </c>
      <c r="L246" s="108"/>
      <c r="M246" s="108"/>
      <c r="N246" s="109">
        <f t="shared" si="85"/>
        <v>8</v>
      </c>
      <c r="O246" s="156"/>
    </row>
    <row r="247" spans="1:15" x14ac:dyDescent="0.25">
      <c r="A247" s="161"/>
      <c r="B247" s="154"/>
      <c r="C247" s="85" t="s">
        <v>20</v>
      </c>
      <c r="D247" s="111"/>
      <c r="E247" s="111"/>
      <c r="F247" s="111"/>
      <c r="G247" s="111"/>
      <c r="H247" s="111"/>
      <c r="I247" s="111">
        <v>1</v>
      </c>
      <c r="J247" s="111">
        <v>3</v>
      </c>
      <c r="K247" s="111">
        <v>4</v>
      </c>
      <c r="L247" s="111"/>
      <c r="M247" s="111"/>
      <c r="N247" s="112">
        <f t="shared" si="85"/>
        <v>8</v>
      </c>
      <c r="O247" s="156"/>
    </row>
    <row r="248" spans="1:15" x14ac:dyDescent="0.25">
      <c r="A248" s="161"/>
      <c r="B248" s="152">
        <v>5</v>
      </c>
      <c r="C248" s="83" t="s">
        <v>18</v>
      </c>
      <c r="D248" s="113"/>
      <c r="E248" s="113"/>
      <c r="F248" s="113"/>
      <c r="G248" s="113"/>
      <c r="H248" s="113"/>
      <c r="I248" s="108"/>
      <c r="J248" s="108">
        <v>1</v>
      </c>
      <c r="K248" s="108">
        <v>4</v>
      </c>
      <c r="L248" s="108">
        <v>1</v>
      </c>
      <c r="M248" s="113"/>
      <c r="N248" s="109">
        <f t="shared" si="85"/>
        <v>6</v>
      </c>
      <c r="O248" s="155">
        <f t="shared" ref="O248" si="88">AVERAGE(N248,N249,N250)</f>
        <v>5.666666666666667</v>
      </c>
    </row>
    <row r="249" spans="1:15" x14ac:dyDescent="0.25">
      <c r="A249" s="161"/>
      <c r="B249" s="153"/>
      <c r="C249" s="84" t="s">
        <v>19</v>
      </c>
      <c r="D249" s="108"/>
      <c r="E249" s="108"/>
      <c r="F249" s="108"/>
      <c r="G249" s="108"/>
      <c r="H249" s="108"/>
      <c r="I249" s="108"/>
      <c r="J249" s="108">
        <v>1</v>
      </c>
      <c r="K249" s="108">
        <v>3</v>
      </c>
      <c r="L249" s="108">
        <v>3</v>
      </c>
      <c r="M249" s="108"/>
      <c r="N249" s="109">
        <f t="shared" si="85"/>
        <v>7</v>
      </c>
      <c r="O249" s="156"/>
    </row>
    <row r="250" spans="1:15" x14ac:dyDescent="0.25">
      <c r="A250" s="161"/>
      <c r="B250" s="154"/>
      <c r="C250" s="85" t="s">
        <v>20</v>
      </c>
      <c r="D250" s="111"/>
      <c r="E250" s="111"/>
      <c r="F250" s="111"/>
      <c r="G250" s="111"/>
      <c r="H250" s="111"/>
      <c r="I250" s="111"/>
      <c r="J250" s="111"/>
      <c r="K250" s="111">
        <v>1</v>
      </c>
      <c r="L250" s="111">
        <v>3</v>
      </c>
      <c r="M250" s="111"/>
      <c r="N250" s="112">
        <f t="shared" si="85"/>
        <v>4</v>
      </c>
      <c r="O250" s="156"/>
    </row>
    <row r="251" spans="1:15" x14ac:dyDescent="0.25">
      <c r="A251" s="161"/>
      <c r="B251" s="152">
        <v>6</v>
      </c>
      <c r="C251" s="83" t="s">
        <v>18</v>
      </c>
      <c r="D251" s="113"/>
      <c r="E251" s="113"/>
      <c r="F251" s="113"/>
      <c r="G251" s="113"/>
      <c r="H251" s="113"/>
      <c r="I251" s="113">
        <v>2</v>
      </c>
      <c r="J251" s="113">
        <v>2</v>
      </c>
      <c r="K251" s="113">
        <v>1</v>
      </c>
      <c r="L251" s="108"/>
      <c r="M251" s="113"/>
      <c r="N251" s="109">
        <f t="shared" si="85"/>
        <v>5</v>
      </c>
      <c r="O251" s="155">
        <f t="shared" ref="O251" si="89">AVERAGE(N251,N252,N253)</f>
        <v>5</v>
      </c>
    </row>
    <row r="252" spans="1:15" x14ac:dyDescent="0.25">
      <c r="A252" s="161"/>
      <c r="B252" s="153"/>
      <c r="C252" s="84" t="s">
        <v>19</v>
      </c>
      <c r="D252" s="108"/>
      <c r="E252" s="108"/>
      <c r="F252" s="108"/>
      <c r="G252" s="108"/>
      <c r="H252" s="108"/>
      <c r="I252" s="108">
        <v>2</v>
      </c>
      <c r="J252" s="108">
        <v>4</v>
      </c>
      <c r="K252" s="108"/>
      <c r="L252" s="108"/>
      <c r="M252" s="108"/>
      <c r="N252" s="109">
        <f t="shared" si="85"/>
        <v>6</v>
      </c>
      <c r="O252" s="156"/>
    </row>
    <row r="253" spans="1:15" ht="16.5" thickBot="1" x14ac:dyDescent="0.3">
      <c r="A253" s="161"/>
      <c r="B253" s="157"/>
      <c r="C253" s="87" t="s">
        <v>20</v>
      </c>
      <c r="D253" s="115"/>
      <c r="E253" s="115"/>
      <c r="F253" s="115"/>
      <c r="G253" s="115"/>
      <c r="H253" s="115"/>
      <c r="I253" s="115">
        <v>2</v>
      </c>
      <c r="J253" s="115">
        <v>2</v>
      </c>
      <c r="K253" s="115"/>
      <c r="L253" s="115"/>
      <c r="M253" s="115"/>
      <c r="N253" s="116">
        <f t="shared" si="85"/>
        <v>4</v>
      </c>
      <c r="O253" s="156"/>
    </row>
    <row r="254" spans="1:15" x14ac:dyDescent="0.25">
      <c r="A254" s="161"/>
      <c r="B254" s="153">
        <v>7</v>
      </c>
      <c r="C254" s="84" t="s">
        <v>18</v>
      </c>
      <c r="D254" s="108"/>
      <c r="E254" s="108"/>
      <c r="F254" s="108"/>
      <c r="G254" s="108"/>
      <c r="H254" s="108"/>
      <c r="I254" s="108">
        <v>1</v>
      </c>
      <c r="J254" s="108">
        <v>2</v>
      </c>
      <c r="K254" s="108">
        <v>2</v>
      </c>
      <c r="L254" s="108"/>
      <c r="M254" s="108"/>
      <c r="N254" s="109">
        <f t="shared" si="85"/>
        <v>5</v>
      </c>
      <c r="O254" s="155">
        <f t="shared" ref="O254" si="90">AVERAGE(N254,N255,N256)</f>
        <v>5.666666666666667</v>
      </c>
    </row>
    <row r="255" spans="1:15" x14ac:dyDescent="0.25">
      <c r="A255" s="161"/>
      <c r="B255" s="153"/>
      <c r="C255" s="84" t="s">
        <v>19</v>
      </c>
      <c r="D255" s="108"/>
      <c r="E255" s="108"/>
      <c r="F255" s="108"/>
      <c r="G255" s="108"/>
      <c r="H255" s="108"/>
      <c r="I255" s="108">
        <v>1</v>
      </c>
      <c r="J255" s="108">
        <v>3</v>
      </c>
      <c r="K255" s="108">
        <v>2</v>
      </c>
      <c r="L255" s="108"/>
      <c r="M255" s="108"/>
      <c r="N255" s="109">
        <f t="shared" si="85"/>
        <v>6</v>
      </c>
      <c r="O255" s="156"/>
    </row>
    <row r="256" spans="1:15" x14ac:dyDescent="0.25">
      <c r="A256" s="161"/>
      <c r="B256" s="154"/>
      <c r="C256" s="85" t="s">
        <v>20</v>
      </c>
      <c r="D256" s="111"/>
      <c r="E256" s="111"/>
      <c r="F256" s="111"/>
      <c r="G256" s="111"/>
      <c r="H256" s="111"/>
      <c r="I256" s="111"/>
      <c r="J256" s="111">
        <v>5</v>
      </c>
      <c r="K256" s="111">
        <v>1</v>
      </c>
      <c r="L256" s="111"/>
      <c r="M256" s="111"/>
      <c r="N256" s="112">
        <f t="shared" si="85"/>
        <v>6</v>
      </c>
      <c r="O256" s="156"/>
    </row>
    <row r="257" spans="1:15" x14ac:dyDescent="0.25">
      <c r="A257" s="161"/>
      <c r="B257" s="152">
        <v>8</v>
      </c>
      <c r="C257" s="83" t="s">
        <v>18</v>
      </c>
      <c r="D257" s="113"/>
      <c r="E257" s="113"/>
      <c r="F257" s="113"/>
      <c r="G257" s="113"/>
      <c r="H257" s="113"/>
      <c r="I257" s="108"/>
      <c r="J257" s="108">
        <v>4</v>
      </c>
      <c r="K257" s="108">
        <v>2</v>
      </c>
      <c r="L257" s="108"/>
      <c r="M257" s="113"/>
      <c r="N257" s="109">
        <f t="shared" si="85"/>
        <v>6</v>
      </c>
      <c r="O257" s="155">
        <f t="shared" ref="O257" si="91">AVERAGE(N257,N258,N259)</f>
        <v>5</v>
      </c>
    </row>
    <row r="258" spans="1:15" x14ac:dyDescent="0.25">
      <c r="A258" s="161"/>
      <c r="B258" s="153"/>
      <c r="C258" s="84" t="s">
        <v>19</v>
      </c>
      <c r="D258" s="108"/>
      <c r="E258" s="108"/>
      <c r="F258" s="108"/>
      <c r="G258" s="108"/>
      <c r="H258" s="108"/>
      <c r="I258" s="108"/>
      <c r="J258" s="108">
        <v>3</v>
      </c>
      <c r="K258" s="108">
        <v>2</v>
      </c>
      <c r="L258" s="108"/>
      <c r="M258" s="108"/>
      <c r="N258" s="109">
        <f t="shared" si="85"/>
        <v>5</v>
      </c>
      <c r="O258" s="156"/>
    </row>
    <row r="259" spans="1:15" x14ac:dyDescent="0.25">
      <c r="A259" s="161"/>
      <c r="B259" s="154"/>
      <c r="C259" s="85" t="s">
        <v>20</v>
      </c>
      <c r="D259" s="111"/>
      <c r="E259" s="111"/>
      <c r="F259" s="111"/>
      <c r="G259" s="111"/>
      <c r="H259" s="111"/>
      <c r="I259" s="111"/>
      <c r="J259" s="111">
        <v>3</v>
      </c>
      <c r="K259" s="111">
        <v>1</v>
      </c>
      <c r="L259" s="111"/>
      <c r="M259" s="111"/>
      <c r="N259" s="112">
        <f t="shared" si="85"/>
        <v>4</v>
      </c>
      <c r="O259" s="156"/>
    </row>
    <row r="260" spans="1:15" x14ac:dyDescent="0.25">
      <c r="A260" s="161"/>
      <c r="B260" s="152">
        <v>9</v>
      </c>
      <c r="C260" s="83" t="s">
        <v>18</v>
      </c>
      <c r="D260" s="113"/>
      <c r="E260" s="113"/>
      <c r="F260" s="113"/>
      <c r="G260" s="113"/>
      <c r="H260" s="113">
        <v>1</v>
      </c>
      <c r="I260" s="108">
        <v>2</v>
      </c>
      <c r="J260" s="108">
        <v>2</v>
      </c>
      <c r="K260" s="108"/>
      <c r="L260" s="113"/>
      <c r="M260" s="113"/>
      <c r="N260" s="109">
        <f t="shared" si="85"/>
        <v>5</v>
      </c>
      <c r="O260" s="155">
        <f t="shared" ref="O260" si="92">AVERAGE(N260,N261,N262)</f>
        <v>4.666666666666667</v>
      </c>
    </row>
    <row r="261" spans="1:15" x14ac:dyDescent="0.25">
      <c r="A261" s="161"/>
      <c r="B261" s="153"/>
      <c r="C261" s="84" t="s">
        <v>19</v>
      </c>
      <c r="D261" s="108"/>
      <c r="E261" s="108"/>
      <c r="F261" s="108"/>
      <c r="G261" s="108"/>
      <c r="H261" s="108"/>
      <c r="I261" s="108">
        <v>2</v>
      </c>
      <c r="J261" s="108">
        <v>2</v>
      </c>
      <c r="K261" s="108"/>
      <c r="L261" s="108"/>
      <c r="M261" s="108"/>
      <c r="N261" s="109">
        <f t="shared" si="85"/>
        <v>4</v>
      </c>
      <c r="O261" s="156"/>
    </row>
    <row r="262" spans="1:15" ht="16.5" thickBot="1" x14ac:dyDescent="0.3">
      <c r="A262" s="161"/>
      <c r="B262" s="157"/>
      <c r="C262" s="87" t="s">
        <v>20</v>
      </c>
      <c r="D262" s="115"/>
      <c r="E262" s="115"/>
      <c r="F262" s="115"/>
      <c r="G262" s="115"/>
      <c r="H262" s="115"/>
      <c r="I262" s="115">
        <v>4</v>
      </c>
      <c r="J262" s="115">
        <v>1</v>
      </c>
      <c r="K262" s="115"/>
      <c r="L262" s="115"/>
      <c r="M262" s="115"/>
      <c r="N262" s="116">
        <f t="shared" si="85"/>
        <v>5</v>
      </c>
      <c r="O262" s="156"/>
    </row>
    <row r="263" spans="1:15" x14ac:dyDescent="0.25">
      <c r="A263" s="161"/>
      <c r="B263" s="163">
        <v>10</v>
      </c>
      <c r="C263" s="86" t="s">
        <v>18</v>
      </c>
      <c r="D263" s="105"/>
      <c r="E263" s="113"/>
      <c r="F263" s="113"/>
      <c r="G263" s="105"/>
      <c r="H263" s="105"/>
      <c r="I263" s="113">
        <v>2</v>
      </c>
      <c r="J263" s="113">
        <v>2</v>
      </c>
      <c r="K263" s="105"/>
      <c r="L263" s="105"/>
      <c r="M263" s="105"/>
      <c r="N263" s="106">
        <f t="shared" ref="N263:N272" si="93">SUM(D263:M263)</f>
        <v>4</v>
      </c>
      <c r="O263" s="155">
        <f t="shared" ref="O263" si="94">AVERAGE(N263,N264,N265)</f>
        <v>3.3333333333333335</v>
      </c>
    </row>
    <row r="264" spans="1:15" x14ac:dyDescent="0.25">
      <c r="A264" s="161"/>
      <c r="B264" s="153"/>
      <c r="C264" s="84" t="s">
        <v>19</v>
      </c>
      <c r="D264" s="108"/>
      <c r="E264" s="108"/>
      <c r="F264" s="108"/>
      <c r="G264" s="108"/>
      <c r="H264" s="108"/>
      <c r="I264" s="108">
        <v>2</v>
      </c>
      <c r="J264" s="108">
        <v>1</v>
      </c>
      <c r="K264" s="108"/>
      <c r="L264" s="108"/>
      <c r="M264" s="108"/>
      <c r="N264" s="109">
        <f t="shared" si="93"/>
        <v>3</v>
      </c>
      <c r="O264" s="156"/>
    </row>
    <row r="265" spans="1:15" x14ac:dyDescent="0.25">
      <c r="A265" s="161"/>
      <c r="B265" s="153"/>
      <c r="C265" s="84" t="s">
        <v>20</v>
      </c>
      <c r="D265" s="108"/>
      <c r="E265" s="111"/>
      <c r="F265" s="111"/>
      <c r="G265" s="111"/>
      <c r="H265" s="111">
        <v>1</v>
      </c>
      <c r="I265" s="111">
        <v>1</v>
      </c>
      <c r="J265" s="111">
        <v>1</v>
      </c>
      <c r="K265" s="108"/>
      <c r="L265" s="108"/>
      <c r="M265" s="108"/>
      <c r="N265" s="109">
        <f t="shared" si="93"/>
        <v>3</v>
      </c>
      <c r="O265" s="156"/>
    </row>
    <row r="266" spans="1:15" x14ac:dyDescent="0.25">
      <c r="A266" s="161"/>
      <c r="B266" s="152">
        <v>11</v>
      </c>
      <c r="C266" s="83" t="s">
        <v>18</v>
      </c>
      <c r="D266" s="113"/>
      <c r="E266" s="108"/>
      <c r="F266" s="108"/>
      <c r="G266" s="108"/>
      <c r="H266" s="108">
        <v>1</v>
      </c>
      <c r="I266" s="108">
        <v>1</v>
      </c>
      <c r="J266" s="108">
        <v>2</v>
      </c>
      <c r="K266" s="113"/>
      <c r="L266" s="113"/>
      <c r="M266" s="113"/>
      <c r="N266" s="114">
        <f t="shared" si="93"/>
        <v>4</v>
      </c>
      <c r="O266" s="155">
        <f t="shared" ref="O266" si="95">AVERAGE(N266,N267,N268)</f>
        <v>4</v>
      </c>
    </row>
    <row r="267" spans="1:15" x14ac:dyDescent="0.25">
      <c r="A267" s="161"/>
      <c r="B267" s="153"/>
      <c r="C267" s="84" t="s">
        <v>19</v>
      </c>
      <c r="D267" s="108"/>
      <c r="E267" s="108"/>
      <c r="F267" s="108"/>
      <c r="G267" s="108"/>
      <c r="H267" s="108">
        <v>1</v>
      </c>
      <c r="I267" s="108">
        <v>3</v>
      </c>
      <c r="J267" s="108"/>
      <c r="K267" s="108"/>
      <c r="L267" s="108"/>
      <c r="M267" s="108"/>
      <c r="N267" s="109">
        <f t="shared" si="93"/>
        <v>4</v>
      </c>
      <c r="O267" s="156"/>
    </row>
    <row r="268" spans="1:15" x14ac:dyDescent="0.25">
      <c r="A268" s="161"/>
      <c r="B268" s="154"/>
      <c r="C268" s="85" t="s">
        <v>20</v>
      </c>
      <c r="D268" s="111"/>
      <c r="E268" s="111"/>
      <c r="F268" s="111"/>
      <c r="G268" s="111"/>
      <c r="H268" s="111"/>
      <c r="I268" s="111">
        <v>3</v>
      </c>
      <c r="J268" s="111">
        <v>1</v>
      </c>
      <c r="K268" s="111"/>
      <c r="L268" s="111"/>
      <c r="M268" s="111"/>
      <c r="N268" s="112">
        <f t="shared" si="93"/>
        <v>4</v>
      </c>
      <c r="O268" s="156"/>
    </row>
    <row r="269" spans="1:15" x14ac:dyDescent="0.25">
      <c r="A269" s="161"/>
      <c r="B269" s="153">
        <v>12</v>
      </c>
      <c r="C269" s="84" t="s">
        <v>18</v>
      </c>
      <c r="D269" s="108"/>
      <c r="E269" s="108"/>
      <c r="F269" s="108"/>
      <c r="G269" s="108"/>
      <c r="H269" s="108"/>
      <c r="I269" s="108">
        <v>1</v>
      </c>
      <c r="J269" s="108">
        <v>2</v>
      </c>
      <c r="K269" s="108"/>
      <c r="L269" s="108"/>
      <c r="M269" s="108"/>
      <c r="N269" s="109">
        <f t="shared" si="93"/>
        <v>3</v>
      </c>
      <c r="O269" s="155">
        <f t="shared" ref="O269" si="96">AVERAGE(N269,N270,N271)</f>
        <v>4</v>
      </c>
    </row>
    <row r="270" spans="1:15" x14ac:dyDescent="0.25">
      <c r="A270" s="161"/>
      <c r="B270" s="153"/>
      <c r="C270" s="84" t="s">
        <v>19</v>
      </c>
      <c r="D270" s="108"/>
      <c r="E270" s="108"/>
      <c r="F270" s="108"/>
      <c r="G270" s="108"/>
      <c r="H270" s="108"/>
      <c r="I270" s="108">
        <v>2</v>
      </c>
      <c r="J270" s="108">
        <v>2</v>
      </c>
      <c r="K270" s="108"/>
      <c r="L270" s="108"/>
      <c r="M270" s="108"/>
      <c r="N270" s="109">
        <f t="shared" si="93"/>
        <v>4</v>
      </c>
      <c r="O270" s="156"/>
    </row>
    <row r="271" spans="1:15" ht="16.5" thickBot="1" x14ac:dyDescent="0.3">
      <c r="A271" s="162"/>
      <c r="B271" s="157"/>
      <c r="C271" s="87" t="s">
        <v>20</v>
      </c>
      <c r="D271" s="115"/>
      <c r="E271" s="115"/>
      <c r="F271" s="115"/>
      <c r="G271" s="115"/>
      <c r="H271" s="115"/>
      <c r="I271" s="115">
        <v>1</v>
      </c>
      <c r="J271" s="115">
        <v>4</v>
      </c>
      <c r="K271" s="115"/>
      <c r="L271" s="115"/>
      <c r="M271" s="115"/>
      <c r="N271" s="112">
        <f t="shared" si="93"/>
        <v>5</v>
      </c>
      <c r="O271" s="156"/>
    </row>
    <row r="272" spans="1:15" ht="19.5" thickBot="1" x14ac:dyDescent="0.3">
      <c r="A272" s="89"/>
      <c r="B272" s="158" t="s">
        <v>49</v>
      </c>
      <c r="C272" s="159"/>
      <c r="D272" s="117">
        <f t="shared" ref="D272:G272" si="97">SUM(D236:D271)</f>
        <v>0</v>
      </c>
      <c r="E272" s="117">
        <f t="shared" si="97"/>
        <v>0</v>
      </c>
      <c r="F272" s="117">
        <f t="shared" si="97"/>
        <v>0</v>
      </c>
      <c r="G272" s="117">
        <f t="shared" si="97"/>
        <v>0</v>
      </c>
      <c r="H272" s="117">
        <f>SUM(H236:H271)</f>
        <v>4</v>
      </c>
      <c r="I272" s="117">
        <f>SUM(I236:I271)</f>
        <v>35</v>
      </c>
      <c r="J272" s="117">
        <f>SUM(J236:J271)</f>
        <v>66</v>
      </c>
      <c r="K272" s="117">
        <f t="shared" ref="K272:M272" si="98">SUM(K236:K271)</f>
        <v>75</v>
      </c>
      <c r="L272" s="117">
        <f t="shared" si="98"/>
        <v>41</v>
      </c>
      <c r="M272" s="117">
        <f t="shared" si="98"/>
        <v>0</v>
      </c>
      <c r="N272" s="118">
        <f t="shared" si="93"/>
        <v>221</v>
      </c>
      <c r="O272" s="89"/>
    </row>
    <row r="274" spans="1:15" ht="16.5" thickBot="1" x14ac:dyDescent="0.3">
      <c r="A274" s="89" t="s">
        <v>22</v>
      </c>
      <c r="B274" s="89" t="s">
        <v>30</v>
      </c>
      <c r="C274" s="89" t="s">
        <v>31</v>
      </c>
      <c r="D274" s="90" t="s">
        <v>8</v>
      </c>
      <c r="E274" s="90" t="s">
        <v>9</v>
      </c>
      <c r="F274" s="90" t="s">
        <v>10</v>
      </c>
      <c r="G274" s="90" t="s">
        <v>11</v>
      </c>
      <c r="H274" s="90" t="s">
        <v>12</v>
      </c>
      <c r="I274" s="90" t="s">
        <v>13</v>
      </c>
      <c r="J274" s="90" t="s">
        <v>14</v>
      </c>
      <c r="K274" s="90" t="s">
        <v>15</v>
      </c>
      <c r="L274" s="90" t="s">
        <v>16</v>
      </c>
      <c r="M274" s="90" t="s">
        <v>17</v>
      </c>
      <c r="N274" s="90" t="s">
        <v>21</v>
      </c>
      <c r="O274" s="90" t="s">
        <v>32</v>
      </c>
    </row>
    <row r="275" spans="1:15" x14ac:dyDescent="0.25">
      <c r="A275" s="160">
        <v>9</v>
      </c>
      <c r="B275" s="163">
        <v>1</v>
      </c>
      <c r="C275" s="86" t="s">
        <v>18</v>
      </c>
      <c r="D275" s="105"/>
      <c r="E275" s="105"/>
      <c r="F275" s="105"/>
      <c r="G275" s="105"/>
      <c r="H275" s="105"/>
      <c r="I275" s="105"/>
      <c r="J275" s="105">
        <v>1</v>
      </c>
      <c r="K275" s="105">
        <v>6</v>
      </c>
      <c r="L275" s="105">
        <v>5</v>
      </c>
      <c r="M275" s="105"/>
      <c r="N275" s="106">
        <f>SUM(D275:M275)</f>
        <v>12</v>
      </c>
      <c r="O275" s="155">
        <f>AVERAGE(N275,N276,N277)</f>
        <v>18.333333333333332</v>
      </c>
    </row>
    <row r="276" spans="1:15" x14ac:dyDescent="0.25">
      <c r="A276" s="161"/>
      <c r="B276" s="153"/>
      <c r="C276" s="84" t="s">
        <v>19</v>
      </c>
      <c r="D276" s="107"/>
      <c r="E276" s="107"/>
      <c r="F276" s="107"/>
      <c r="G276" s="107"/>
      <c r="H276" s="107"/>
      <c r="I276" s="107"/>
      <c r="J276" s="108">
        <v>2</v>
      </c>
      <c r="K276" s="108">
        <v>14</v>
      </c>
      <c r="L276" s="108">
        <v>9</v>
      </c>
      <c r="M276" s="108"/>
      <c r="N276" s="109">
        <f>SUM(D276:M276)</f>
        <v>25</v>
      </c>
      <c r="O276" s="156"/>
    </row>
    <row r="277" spans="1:15" x14ac:dyDescent="0.25">
      <c r="A277" s="161"/>
      <c r="B277" s="154"/>
      <c r="C277" s="85" t="s">
        <v>20</v>
      </c>
      <c r="D277" s="110"/>
      <c r="E277" s="110"/>
      <c r="F277" s="110"/>
      <c r="G277" s="110"/>
      <c r="H277" s="110"/>
      <c r="I277" s="110"/>
      <c r="J277" s="111">
        <v>1</v>
      </c>
      <c r="K277" s="111">
        <v>4</v>
      </c>
      <c r="L277" s="111">
        <v>13</v>
      </c>
      <c r="M277" s="111"/>
      <c r="N277" s="112">
        <f t="shared" ref="N277:N301" si="99">SUM(H277:M277)</f>
        <v>18</v>
      </c>
      <c r="O277" s="156"/>
    </row>
    <row r="278" spans="1:15" x14ac:dyDescent="0.25">
      <c r="A278" s="161"/>
      <c r="B278" s="152">
        <v>2</v>
      </c>
      <c r="C278" s="83" t="s">
        <v>18</v>
      </c>
      <c r="D278" s="113"/>
      <c r="E278" s="113"/>
      <c r="F278" s="113"/>
      <c r="G278" s="113"/>
      <c r="H278" s="113"/>
      <c r="I278" s="113"/>
      <c r="J278" s="113">
        <v>1</v>
      </c>
      <c r="K278" s="113">
        <v>7</v>
      </c>
      <c r="L278" s="113">
        <v>7</v>
      </c>
      <c r="M278" s="113"/>
      <c r="N278" s="114">
        <f t="shared" si="99"/>
        <v>15</v>
      </c>
      <c r="O278" s="155">
        <f>AVERAGE(N278,N279,N280)</f>
        <v>15.333333333333334</v>
      </c>
    </row>
    <row r="279" spans="1:15" x14ac:dyDescent="0.25">
      <c r="A279" s="161"/>
      <c r="B279" s="153"/>
      <c r="C279" s="84" t="s">
        <v>19</v>
      </c>
      <c r="D279" s="108"/>
      <c r="E279" s="108"/>
      <c r="F279" s="108"/>
      <c r="G279" s="108"/>
      <c r="H279" s="108"/>
      <c r="I279" s="108"/>
      <c r="J279" s="108">
        <v>1</v>
      </c>
      <c r="K279" s="108">
        <v>9</v>
      </c>
      <c r="L279" s="108">
        <v>7</v>
      </c>
      <c r="M279" s="108"/>
      <c r="N279" s="109">
        <f t="shared" si="99"/>
        <v>17</v>
      </c>
      <c r="O279" s="156"/>
    </row>
    <row r="280" spans="1:15" x14ac:dyDescent="0.25">
      <c r="A280" s="161"/>
      <c r="B280" s="154"/>
      <c r="C280" s="85" t="s">
        <v>20</v>
      </c>
      <c r="D280" s="111"/>
      <c r="E280" s="111"/>
      <c r="F280" s="111"/>
      <c r="G280" s="111"/>
      <c r="H280" s="111"/>
      <c r="I280" s="111"/>
      <c r="J280" s="111"/>
      <c r="K280" s="111">
        <v>3</v>
      </c>
      <c r="L280" s="111">
        <v>11</v>
      </c>
      <c r="M280" s="111"/>
      <c r="N280" s="112">
        <f t="shared" si="99"/>
        <v>14</v>
      </c>
      <c r="O280" s="156"/>
    </row>
    <row r="281" spans="1:15" x14ac:dyDescent="0.25">
      <c r="A281" s="161"/>
      <c r="B281" s="152">
        <v>3</v>
      </c>
      <c r="C281" s="83" t="s">
        <v>18</v>
      </c>
      <c r="D281" s="113"/>
      <c r="E281" s="113"/>
      <c r="F281" s="113"/>
      <c r="G281" s="113"/>
      <c r="H281" s="113"/>
      <c r="I281" s="113"/>
      <c r="J281" s="113">
        <v>1</v>
      </c>
      <c r="K281" s="113"/>
      <c r="L281" s="113">
        <v>6</v>
      </c>
      <c r="M281" s="113"/>
      <c r="N281" s="114">
        <f t="shared" si="99"/>
        <v>7</v>
      </c>
      <c r="O281" s="155">
        <f t="shared" ref="O281" si="100">AVERAGE(N281,N282,N283)</f>
        <v>13.666666666666666</v>
      </c>
    </row>
    <row r="282" spans="1:15" x14ac:dyDescent="0.25">
      <c r="A282" s="161"/>
      <c r="B282" s="153"/>
      <c r="C282" s="84" t="s">
        <v>19</v>
      </c>
      <c r="D282" s="108"/>
      <c r="E282" s="108"/>
      <c r="F282" s="108"/>
      <c r="G282" s="108"/>
      <c r="H282" s="108"/>
      <c r="I282" s="108"/>
      <c r="J282" s="108">
        <v>6</v>
      </c>
      <c r="K282" s="108">
        <v>6</v>
      </c>
      <c r="L282" s="108">
        <v>4</v>
      </c>
      <c r="M282" s="108"/>
      <c r="N282" s="109">
        <f t="shared" si="99"/>
        <v>16</v>
      </c>
      <c r="O282" s="156"/>
    </row>
    <row r="283" spans="1:15" ht="16.5" thickBot="1" x14ac:dyDescent="0.3">
      <c r="A283" s="161"/>
      <c r="B283" s="157"/>
      <c r="C283" s="87" t="s">
        <v>20</v>
      </c>
      <c r="D283" s="115"/>
      <c r="E283" s="115"/>
      <c r="F283" s="115"/>
      <c r="G283" s="115"/>
      <c r="H283" s="115"/>
      <c r="I283" s="115"/>
      <c r="J283" s="115"/>
      <c r="K283" s="115">
        <v>4</v>
      </c>
      <c r="L283" s="115">
        <v>14</v>
      </c>
      <c r="M283" s="115"/>
      <c r="N283" s="116">
        <f t="shared" si="99"/>
        <v>18</v>
      </c>
      <c r="O283" s="156"/>
    </row>
    <row r="284" spans="1:15" x14ac:dyDescent="0.25">
      <c r="A284" s="161"/>
      <c r="B284" s="163">
        <v>4</v>
      </c>
      <c r="C284" s="86" t="s">
        <v>18</v>
      </c>
      <c r="D284" s="105"/>
      <c r="E284" s="105"/>
      <c r="F284" s="105"/>
      <c r="G284" s="105"/>
      <c r="H284" s="113"/>
      <c r="I284" s="113"/>
      <c r="J284" s="113">
        <v>7</v>
      </c>
      <c r="K284" s="113">
        <v>8</v>
      </c>
      <c r="L284" s="105">
        <v>2</v>
      </c>
      <c r="M284" s="105"/>
      <c r="N284" s="106">
        <f t="shared" si="99"/>
        <v>17</v>
      </c>
      <c r="O284" s="155">
        <f t="shared" ref="O284" si="101">AVERAGE(N284,N285,N286)</f>
        <v>12.666666666666666</v>
      </c>
    </row>
    <row r="285" spans="1:15" x14ac:dyDescent="0.25">
      <c r="A285" s="161"/>
      <c r="B285" s="153"/>
      <c r="C285" s="84" t="s">
        <v>19</v>
      </c>
      <c r="D285" s="108"/>
      <c r="E285" s="108"/>
      <c r="F285" s="108"/>
      <c r="G285" s="108"/>
      <c r="H285" s="108"/>
      <c r="I285" s="108"/>
      <c r="J285" s="108">
        <v>2</v>
      </c>
      <c r="K285" s="108">
        <v>3</v>
      </c>
      <c r="L285" s="108">
        <v>5</v>
      </c>
      <c r="M285" s="108"/>
      <c r="N285" s="109">
        <f t="shared" si="99"/>
        <v>10</v>
      </c>
      <c r="O285" s="156"/>
    </row>
    <row r="286" spans="1:15" x14ac:dyDescent="0.25">
      <c r="A286" s="161"/>
      <c r="B286" s="154"/>
      <c r="C286" s="85" t="s">
        <v>20</v>
      </c>
      <c r="D286" s="111"/>
      <c r="E286" s="111"/>
      <c r="F286" s="111"/>
      <c r="G286" s="111"/>
      <c r="H286" s="111"/>
      <c r="I286" s="111"/>
      <c r="J286" s="111"/>
      <c r="K286" s="111">
        <v>6</v>
      </c>
      <c r="L286" s="111">
        <v>5</v>
      </c>
      <c r="M286" s="111"/>
      <c r="N286" s="112">
        <f t="shared" si="99"/>
        <v>11</v>
      </c>
      <c r="O286" s="156"/>
    </row>
    <row r="287" spans="1:15" x14ac:dyDescent="0.25">
      <c r="A287" s="161"/>
      <c r="B287" s="152">
        <v>5</v>
      </c>
      <c r="C287" s="83" t="s">
        <v>18</v>
      </c>
      <c r="D287" s="113"/>
      <c r="E287" s="113"/>
      <c r="F287" s="113"/>
      <c r="G287" s="113"/>
      <c r="H287" s="113"/>
      <c r="I287" s="113"/>
      <c r="J287" s="113">
        <v>2</v>
      </c>
      <c r="K287" s="113">
        <v>6</v>
      </c>
      <c r="L287" s="113">
        <v>1</v>
      </c>
      <c r="M287" s="113"/>
      <c r="N287" s="109">
        <f t="shared" si="99"/>
        <v>9</v>
      </c>
      <c r="O287" s="155">
        <f t="shared" ref="O287" si="102">AVERAGE(N287,N288,N289)</f>
        <v>9.6666666666666661</v>
      </c>
    </row>
    <row r="288" spans="1:15" x14ac:dyDescent="0.25">
      <c r="A288" s="161"/>
      <c r="B288" s="153"/>
      <c r="C288" s="84" t="s">
        <v>19</v>
      </c>
      <c r="D288" s="108"/>
      <c r="E288" s="108"/>
      <c r="F288" s="108"/>
      <c r="G288" s="108"/>
      <c r="H288" s="108"/>
      <c r="I288" s="108"/>
      <c r="J288" s="108">
        <v>2</v>
      </c>
      <c r="K288" s="108">
        <v>8</v>
      </c>
      <c r="L288" s="108">
        <v>1</v>
      </c>
      <c r="M288" s="108"/>
      <c r="N288" s="109">
        <f t="shared" si="99"/>
        <v>11</v>
      </c>
      <c r="O288" s="156"/>
    </row>
    <row r="289" spans="1:15" x14ac:dyDescent="0.25">
      <c r="A289" s="161"/>
      <c r="B289" s="154"/>
      <c r="C289" s="85" t="s">
        <v>20</v>
      </c>
      <c r="D289" s="111"/>
      <c r="E289" s="111"/>
      <c r="F289" s="111"/>
      <c r="G289" s="111"/>
      <c r="H289" s="111"/>
      <c r="I289" s="111"/>
      <c r="J289" s="111">
        <v>1</v>
      </c>
      <c r="K289" s="111">
        <v>7</v>
      </c>
      <c r="L289" s="111">
        <v>1</v>
      </c>
      <c r="M289" s="111"/>
      <c r="N289" s="112">
        <f t="shared" si="99"/>
        <v>9</v>
      </c>
      <c r="O289" s="156"/>
    </row>
    <row r="290" spans="1:15" x14ac:dyDescent="0.25">
      <c r="A290" s="161"/>
      <c r="B290" s="152">
        <v>6</v>
      </c>
      <c r="C290" s="83" t="s">
        <v>18</v>
      </c>
      <c r="D290" s="113"/>
      <c r="E290" s="113"/>
      <c r="F290" s="113"/>
      <c r="G290" s="113"/>
      <c r="H290" s="113"/>
      <c r="I290" s="113"/>
      <c r="J290" s="108">
        <v>1</v>
      </c>
      <c r="K290" s="108">
        <v>4</v>
      </c>
      <c r="L290" s="108">
        <v>1</v>
      </c>
      <c r="M290" s="113"/>
      <c r="N290" s="109">
        <f t="shared" si="99"/>
        <v>6</v>
      </c>
      <c r="O290" s="155">
        <f t="shared" ref="O290" si="103">AVERAGE(N290,N291,N292)</f>
        <v>7.666666666666667</v>
      </c>
    </row>
    <row r="291" spans="1:15" x14ac:dyDescent="0.25">
      <c r="A291" s="161"/>
      <c r="B291" s="153"/>
      <c r="C291" s="84" t="s">
        <v>19</v>
      </c>
      <c r="D291" s="108"/>
      <c r="E291" s="108"/>
      <c r="F291" s="108"/>
      <c r="G291" s="108"/>
      <c r="H291" s="108"/>
      <c r="I291" s="108"/>
      <c r="J291" s="108">
        <v>6</v>
      </c>
      <c r="K291" s="108">
        <v>4</v>
      </c>
      <c r="L291" s="108"/>
      <c r="M291" s="108"/>
      <c r="N291" s="109">
        <f t="shared" si="99"/>
        <v>10</v>
      </c>
      <c r="O291" s="156"/>
    </row>
    <row r="292" spans="1:15" ht="16.5" thickBot="1" x14ac:dyDescent="0.3">
      <c r="A292" s="161"/>
      <c r="B292" s="157"/>
      <c r="C292" s="87" t="s">
        <v>20</v>
      </c>
      <c r="D292" s="115"/>
      <c r="E292" s="115"/>
      <c r="F292" s="115"/>
      <c r="G292" s="115"/>
      <c r="H292" s="115"/>
      <c r="I292" s="115"/>
      <c r="J292" s="111">
        <v>4</v>
      </c>
      <c r="K292" s="111">
        <v>2</v>
      </c>
      <c r="L292" s="111">
        <v>1</v>
      </c>
      <c r="M292" s="115"/>
      <c r="N292" s="116">
        <f t="shared" si="99"/>
        <v>7</v>
      </c>
      <c r="O292" s="156"/>
    </row>
    <row r="293" spans="1:15" x14ac:dyDescent="0.25">
      <c r="A293" s="161"/>
      <c r="B293" s="163">
        <v>7</v>
      </c>
      <c r="C293" s="86" t="s">
        <v>18</v>
      </c>
      <c r="D293" s="105"/>
      <c r="E293" s="105"/>
      <c r="F293" s="105"/>
      <c r="G293" s="105"/>
      <c r="H293" s="105"/>
      <c r="I293" s="105">
        <v>1</v>
      </c>
      <c r="J293" s="105">
        <v>5</v>
      </c>
      <c r="K293" s="105"/>
      <c r="L293" s="105"/>
      <c r="M293" s="105"/>
      <c r="N293" s="106">
        <f t="shared" si="99"/>
        <v>6</v>
      </c>
      <c r="O293" s="155">
        <f t="shared" ref="O293" si="104">AVERAGE(N293,N294,N295)</f>
        <v>6.333333333333333</v>
      </c>
    </row>
    <row r="294" spans="1:15" x14ac:dyDescent="0.25">
      <c r="A294" s="161"/>
      <c r="B294" s="153"/>
      <c r="C294" s="84" t="s">
        <v>19</v>
      </c>
      <c r="D294" s="108"/>
      <c r="E294" s="108"/>
      <c r="F294" s="108"/>
      <c r="G294" s="108"/>
      <c r="H294" s="108"/>
      <c r="I294" s="108">
        <v>1</v>
      </c>
      <c r="J294" s="108">
        <v>2</v>
      </c>
      <c r="K294" s="108">
        <v>1</v>
      </c>
      <c r="L294" s="108"/>
      <c r="M294" s="108"/>
      <c r="N294" s="109">
        <f t="shared" si="99"/>
        <v>4</v>
      </c>
      <c r="O294" s="156"/>
    </row>
    <row r="295" spans="1:15" x14ac:dyDescent="0.25">
      <c r="A295" s="161"/>
      <c r="B295" s="154"/>
      <c r="C295" s="85" t="s">
        <v>20</v>
      </c>
      <c r="D295" s="111"/>
      <c r="E295" s="111"/>
      <c r="F295" s="111"/>
      <c r="G295" s="111"/>
      <c r="H295" s="111"/>
      <c r="I295" s="111">
        <v>5</v>
      </c>
      <c r="J295" s="111">
        <v>4</v>
      </c>
      <c r="K295" s="111"/>
      <c r="L295" s="111"/>
      <c r="M295" s="111"/>
      <c r="N295" s="112">
        <f t="shared" si="99"/>
        <v>9</v>
      </c>
      <c r="O295" s="156"/>
    </row>
    <row r="296" spans="1:15" x14ac:dyDescent="0.25">
      <c r="A296" s="161"/>
      <c r="B296" s="152">
        <v>8</v>
      </c>
      <c r="C296" s="83" t="s">
        <v>18</v>
      </c>
      <c r="D296" s="113"/>
      <c r="E296" s="113"/>
      <c r="F296" s="113"/>
      <c r="G296" s="113"/>
      <c r="H296" s="113"/>
      <c r="I296" s="113">
        <v>1</v>
      </c>
      <c r="J296" s="113">
        <v>2</v>
      </c>
      <c r="K296" s="113">
        <v>2</v>
      </c>
      <c r="L296" s="108"/>
      <c r="M296" s="113"/>
      <c r="N296" s="109">
        <f t="shared" si="99"/>
        <v>5</v>
      </c>
      <c r="O296" s="155">
        <f t="shared" ref="O296" si="105">AVERAGE(N296,N297,N298)</f>
        <v>5.333333333333333</v>
      </c>
    </row>
    <row r="297" spans="1:15" x14ac:dyDescent="0.25">
      <c r="A297" s="161"/>
      <c r="B297" s="153"/>
      <c r="C297" s="84" t="s">
        <v>19</v>
      </c>
      <c r="D297" s="108"/>
      <c r="E297" s="108"/>
      <c r="F297" s="108"/>
      <c r="G297" s="108"/>
      <c r="H297" s="108"/>
      <c r="I297" s="108"/>
      <c r="J297" s="108">
        <v>2</v>
      </c>
      <c r="K297" s="108">
        <v>1</v>
      </c>
      <c r="L297" s="108"/>
      <c r="M297" s="108"/>
      <c r="N297" s="109">
        <f t="shared" si="99"/>
        <v>3</v>
      </c>
      <c r="O297" s="156"/>
    </row>
    <row r="298" spans="1:15" x14ac:dyDescent="0.25">
      <c r="A298" s="161"/>
      <c r="B298" s="154"/>
      <c r="C298" s="85" t="s">
        <v>20</v>
      </c>
      <c r="D298" s="111"/>
      <c r="E298" s="111"/>
      <c r="F298" s="111"/>
      <c r="G298" s="111"/>
      <c r="H298" s="111"/>
      <c r="I298" s="111">
        <v>3</v>
      </c>
      <c r="J298" s="111">
        <v>5</v>
      </c>
      <c r="K298" s="111"/>
      <c r="L298" s="111"/>
      <c r="M298" s="111"/>
      <c r="N298" s="112">
        <f t="shared" si="99"/>
        <v>8</v>
      </c>
      <c r="O298" s="156"/>
    </row>
    <row r="299" spans="1:15" x14ac:dyDescent="0.25">
      <c r="A299" s="161"/>
      <c r="B299" s="152">
        <v>9</v>
      </c>
      <c r="C299" s="83" t="s">
        <v>18</v>
      </c>
      <c r="D299" s="113"/>
      <c r="E299" s="113"/>
      <c r="F299" s="113"/>
      <c r="G299" s="113"/>
      <c r="H299" s="113"/>
      <c r="I299" s="108">
        <v>2</v>
      </c>
      <c r="J299" s="108">
        <v>3</v>
      </c>
      <c r="K299" s="108">
        <v>1</v>
      </c>
      <c r="L299" s="113"/>
      <c r="M299" s="113"/>
      <c r="N299" s="109">
        <f t="shared" si="99"/>
        <v>6</v>
      </c>
      <c r="O299" s="155">
        <f t="shared" ref="O299" si="106">AVERAGE(N299,N300,N301)</f>
        <v>4.666666666666667</v>
      </c>
    </row>
    <row r="300" spans="1:15" x14ac:dyDescent="0.25">
      <c r="A300" s="161"/>
      <c r="B300" s="153"/>
      <c r="C300" s="84" t="s">
        <v>19</v>
      </c>
      <c r="D300" s="108"/>
      <c r="E300" s="108"/>
      <c r="F300" s="108"/>
      <c r="G300" s="108"/>
      <c r="H300" s="108">
        <v>1</v>
      </c>
      <c r="I300" s="108">
        <v>1</v>
      </c>
      <c r="J300" s="108">
        <v>2</v>
      </c>
      <c r="K300" s="108"/>
      <c r="L300" s="108"/>
      <c r="M300" s="108"/>
      <c r="N300" s="109">
        <f t="shared" si="99"/>
        <v>4</v>
      </c>
      <c r="O300" s="156"/>
    </row>
    <row r="301" spans="1:15" ht="16.5" thickBot="1" x14ac:dyDescent="0.3">
      <c r="A301" s="161"/>
      <c r="B301" s="157"/>
      <c r="C301" s="87" t="s">
        <v>20</v>
      </c>
      <c r="D301" s="115"/>
      <c r="E301" s="115"/>
      <c r="F301" s="115"/>
      <c r="G301" s="115"/>
      <c r="H301" s="115"/>
      <c r="I301" s="115">
        <v>2</v>
      </c>
      <c r="J301" s="115">
        <v>2</v>
      </c>
      <c r="K301" s="115"/>
      <c r="L301" s="115"/>
      <c r="M301" s="115"/>
      <c r="N301" s="116">
        <f t="shared" si="99"/>
        <v>4</v>
      </c>
      <c r="O301" s="156"/>
    </row>
    <row r="302" spans="1:15" x14ac:dyDescent="0.25">
      <c r="A302" s="161"/>
      <c r="B302" s="163">
        <v>10</v>
      </c>
      <c r="C302" s="86" t="s">
        <v>18</v>
      </c>
      <c r="D302" s="105"/>
      <c r="E302" s="105"/>
      <c r="F302" s="105"/>
      <c r="G302" s="105"/>
      <c r="H302" s="105">
        <v>1</v>
      </c>
      <c r="I302" s="105">
        <v>2</v>
      </c>
      <c r="J302" s="105">
        <v>1</v>
      </c>
      <c r="K302" s="105"/>
      <c r="L302" s="105"/>
      <c r="M302" s="105"/>
      <c r="N302" s="106">
        <f t="shared" ref="N302:N311" si="107">SUM(D302:M302)</f>
        <v>4</v>
      </c>
      <c r="O302" s="155">
        <f t="shared" ref="O302" si="108">AVERAGE(N302,N303,N304)</f>
        <v>4.333333333333333</v>
      </c>
    </row>
    <row r="303" spans="1:15" x14ac:dyDescent="0.25">
      <c r="A303" s="161"/>
      <c r="B303" s="153"/>
      <c r="C303" s="84" t="s">
        <v>19</v>
      </c>
      <c r="D303" s="108"/>
      <c r="E303" s="108"/>
      <c r="F303" s="108"/>
      <c r="G303" s="108"/>
      <c r="H303" s="108">
        <v>1</v>
      </c>
      <c r="I303" s="108">
        <v>3</v>
      </c>
      <c r="J303" s="108">
        <v>1</v>
      </c>
      <c r="K303" s="108"/>
      <c r="L303" s="108"/>
      <c r="M303" s="108"/>
      <c r="N303" s="109">
        <f t="shared" si="107"/>
        <v>5</v>
      </c>
      <c r="O303" s="156"/>
    </row>
    <row r="304" spans="1:15" x14ac:dyDescent="0.25">
      <c r="A304" s="161"/>
      <c r="B304" s="153"/>
      <c r="C304" s="84" t="s">
        <v>20</v>
      </c>
      <c r="D304" s="108"/>
      <c r="E304" s="108"/>
      <c r="F304" s="108"/>
      <c r="G304" s="108"/>
      <c r="H304" s="108">
        <v>1</v>
      </c>
      <c r="I304" s="108">
        <v>3</v>
      </c>
      <c r="J304" s="108"/>
      <c r="K304" s="108"/>
      <c r="L304" s="108"/>
      <c r="M304" s="108"/>
      <c r="N304" s="109">
        <f t="shared" si="107"/>
        <v>4</v>
      </c>
      <c r="O304" s="156"/>
    </row>
    <row r="305" spans="1:15" x14ac:dyDescent="0.25">
      <c r="A305" s="161"/>
      <c r="B305" s="152">
        <v>11</v>
      </c>
      <c r="C305" s="83" t="s">
        <v>18</v>
      </c>
      <c r="D305" s="113"/>
      <c r="E305" s="113"/>
      <c r="F305" s="113"/>
      <c r="G305" s="113"/>
      <c r="H305" s="113">
        <v>1</v>
      </c>
      <c r="I305" s="113">
        <v>3</v>
      </c>
      <c r="J305" s="113">
        <v>2</v>
      </c>
      <c r="K305" s="113"/>
      <c r="L305" s="113"/>
      <c r="M305" s="113"/>
      <c r="N305" s="114">
        <f t="shared" si="107"/>
        <v>6</v>
      </c>
      <c r="O305" s="155">
        <f t="shared" ref="O305" si="109">AVERAGE(N305,N306,N307)</f>
        <v>6.333333333333333</v>
      </c>
    </row>
    <row r="306" spans="1:15" x14ac:dyDescent="0.25">
      <c r="A306" s="161"/>
      <c r="B306" s="153"/>
      <c r="C306" s="84" t="s">
        <v>19</v>
      </c>
      <c r="D306" s="108"/>
      <c r="E306" s="108"/>
      <c r="F306" s="108"/>
      <c r="G306" s="108"/>
      <c r="H306" s="108">
        <v>1</v>
      </c>
      <c r="I306" s="108">
        <v>6</v>
      </c>
      <c r="J306" s="108"/>
      <c r="K306" s="108"/>
      <c r="L306" s="108"/>
      <c r="M306" s="108"/>
      <c r="N306" s="109">
        <f t="shared" si="107"/>
        <v>7</v>
      </c>
      <c r="O306" s="156"/>
    </row>
    <row r="307" spans="1:15" x14ac:dyDescent="0.25">
      <c r="A307" s="161"/>
      <c r="B307" s="154"/>
      <c r="C307" s="85" t="s">
        <v>20</v>
      </c>
      <c r="D307" s="111"/>
      <c r="E307" s="111"/>
      <c r="F307" s="111"/>
      <c r="G307" s="111"/>
      <c r="H307" s="111">
        <v>1</v>
      </c>
      <c r="I307" s="111">
        <v>5</v>
      </c>
      <c r="J307" s="111"/>
      <c r="K307" s="111"/>
      <c r="L307" s="111"/>
      <c r="M307" s="111"/>
      <c r="N307" s="112">
        <f t="shared" si="107"/>
        <v>6</v>
      </c>
      <c r="O307" s="156"/>
    </row>
    <row r="308" spans="1:15" x14ac:dyDescent="0.25">
      <c r="A308" s="161"/>
      <c r="B308" s="153">
        <v>12</v>
      </c>
      <c r="C308" s="84" t="s">
        <v>18</v>
      </c>
      <c r="D308" s="108"/>
      <c r="E308" s="108"/>
      <c r="F308" s="108"/>
      <c r="G308" s="108"/>
      <c r="H308" s="108">
        <v>1</v>
      </c>
      <c r="I308" s="108">
        <v>5</v>
      </c>
      <c r="J308" s="108">
        <v>1</v>
      </c>
      <c r="K308" s="108"/>
      <c r="L308" s="108"/>
      <c r="M308" s="108"/>
      <c r="N308" s="109">
        <f t="shared" si="107"/>
        <v>7</v>
      </c>
      <c r="O308" s="155">
        <f t="shared" ref="O308" si="110">AVERAGE(N308,N309,N310)</f>
        <v>6</v>
      </c>
    </row>
    <row r="309" spans="1:15" x14ac:dyDescent="0.25">
      <c r="A309" s="161"/>
      <c r="B309" s="153"/>
      <c r="C309" s="84" t="s">
        <v>19</v>
      </c>
      <c r="D309" s="108"/>
      <c r="E309" s="108"/>
      <c r="F309" s="108"/>
      <c r="G309" s="108"/>
      <c r="H309" s="108">
        <v>1</v>
      </c>
      <c r="I309" s="108">
        <v>5</v>
      </c>
      <c r="J309" s="108"/>
      <c r="K309" s="108"/>
      <c r="L309" s="108"/>
      <c r="M309" s="108"/>
      <c r="N309" s="109">
        <f t="shared" si="107"/>
        <v>6</v>
      </c>
      <c r="O309" s="156"/>
    </row>
    <row r="310" spans="1:15" ht="16.5" thickBot="1" x14ac:dyDescent="0.3">
      <c r="A310" s="162"/>
      <c r="B310" s="157"/>
      <c r="C310" s="87" t="s">
        <v>20</v>
      </c>
      <c r="D310" s="115"/>
      <c r="E310" s="115"/>
      <c r="F310" s="115"/>
      <c r="G310" s="115"/>
      <c r="H310" s="115">
        <v>2</v>
      </c>
      <c r="I310" s="115">
        <v>3</v>
      </c>
      <c r="J310" s="115"/>
      <c r="K310" s="115"/>
      <c r="L310" s="115"/>
      <c r="M310" s="115"/>
      <c r="N310" s="112">
        <f t="shared" si="107"/>
        <v>5</v>
      </c>
      <c r="O310" s="156"/>
    </row>
    <row r="311" spans="1:15" ht="19.5" thickBot="1" x14ac:dyDescent="0.3">
      <c r="A311" s="89"/>
      <c r="B311" s="158" t="s">
        <v>49</v>
      </c>
      <c r="C311" s="159"/>
      <c r="D311" s="117">
        <f t="shared" ref="D311:G311" si="111">SUM(D275:D310)</f>
        <v>0</v>
      </c>
      <c r="E311" s="117">
        <f t="shared" si="111"/>
        <v>0</v>
      </c>
      <c r="F311" s="117">
        <f t="shared" si="111"/>
        <v>0</v>
      </c>
      <c r="G311" s="117">
        <f t="shared" si="111"/>
        <v>0</v>
      </c>
      <c r="H311" s="117">
        <f>SUM(H275:H310)</f>
        <v>11</v>
      </c>
      <c r="I311" s="117">
        <f>SUM(I275:I310)</f>
        <v>51</v>
      </c>
      <c r="J311" s="117">
        <f>SUM(J275:J310)</f>
        <v>70</v>
      </c>
      <c r="K311" s="117">
        <f t="shared" ref="K311:M311" si="112">SUM(K275:K310)</f>
        <v>106</v>
      </c>
      <c r="L311" s="117">
        <f t="shared" si="112"/>
        <v>93</v>
      </c>
      <c r="M311" s="117">
        <f t="shared" si="112"/>
        <v>0</v>
      </c>
      <c r="N311" s="118">
        <f t="shared" si="107"/>
        <v>331</v>
      </c>
      <c r="O311" s="89"/>
    </row>
    <row r="313" spans="1:15" ht="16.5" thickBot="1" x14ac:dyDescent="0.3">
      <c r="A313" s="89" t="s">
        <v>22</v>
      </c>
      <c r="B313" s="89" t="s">
        <v>30</v>
      </c>
      <c r="C313" s="89" t="s">
        <v>31</v>
      </c>
      <c r="D313" s="90" t="s">
        <v>8</v>
      </c>
      <c r="E313" s="90" t="s">
        <v>9</v>
      </c>
      <c r="F313" s="90" t="s">
        <v>10</v>
      </c>
      <c r="G313" s="90" t="s">
        <v>11</v>
      </c>
      <c r="H313" s="90" t="s">
        <v>12</v>
      </c>
      <c r="I313" s="90" t="s">
        <v>13</v>
      </c>
      <c r="J313" s="90" t="s">
        <v>14</v>
      </c>
      <c r="K313" s="90" t="s">
        <v>15</v>
      </c>
      <c r="L313" s="90" t="s">
        <v>16</v>
      </c>
      <c r="M313" s="90" t="s">
        <v>17</v>
      </c>
      <c r="N313" s="90" t="s">
        <v>21</v>
      </c>
      <c r="O313" s="90" t="s">
        <v>32</v>
      </c>
    </row>
    <row r="314" spans="1:15" x14ac:dyDescent="0.25">
      <c r="A314" s="160"/>
      <c r="B314" s="163">
        <v>1</v>
      </c>
      <c r="C314" s="86" t="s">
        <v>18</v>
      </c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6">
        <f>SUM(D314:M314)</f>
        <v>0</v>
      </c>
      <c r="O314" s="155">
        <f>AVERAGE(N314,N315,N316)</f>
        <v>0</v>
      </c>
    </row>
    <row r="315" spans="1:15" x14ac:dyDescent="0.25">
      <c r="A315" s="161"/>
      <c r="B315" s="153"/>
      <c r="C315" s="84" t="s">
        <v>19</v>
      </c>
      <c r="D315" s="107"/>
      <c r="E315" s="107"/>
      <c r="F315" s="107"/>
      <c r="G315" s="107"/>
      <c r="H315" s="107"/>
      <c r="I315" s="107"/>
      <c r="J315" s="108"/>
      <c r="K315" s="108"/>
      <c r="L315" s="108"/>
      <c r="M315" s="108"/>
      <c r="N315" s="109">
        <f>SUM(D315:M315)</f>
        <v>0</v>
      </c>
      <c r="O315" s="156"/>
    </row>
    <row r="316" spans="1:15" x14ac:dyDescent="0.25">
      <c r="A316" s="161"/>
      <c r="B316" s="154"/>
      <c r="C316" s="85" t="s">
        <v>20</v>
      </c>
      <c r="D316" s="110"/>
      <c r="E316" s="110"/>
      <c r="F316" s="110"/>
      <c r="G316" s="110"/>
      <c r="H316" s="110"/>
      <c r="I316" s="110"/>
      <c r="J316" s="111"/>
      <c r="K316" s="111"/>
      <c r="L316" s="111"/>
      <c r="M316" s="111"/>
      <c r="N316" s="112">
        <f t="shared" ref="N316:N340" si="113">SUM(H316:M316)</f>
        <v>0</v>
      </c>
      <c r="O316" s="156"/>
    </row>
    <row r="317" spans="1:15" x14ac:dyDescent="0.25">
      <c r="A317" s="161"/>
      <c r="B317" s="152">
        <v>2</v>
      </c>
      <c r="C317" s="83" t="s">
        <v>18</v>
      </c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4">
        <f t="shared" si="113"/>
        <v>0</v>
      </c>
      <c r="O317" s="155">
        <f>AVERAGE(N317,N318,N319)</f>
        <v>0</v>
      </c>
    </row>
    <row r="318" spans="1:15" x14ac:dyDescent="0.25">
      <c r="A318" s="161"/>
      <c r="B318" s="153"/>
      <c r="C318" s="84" t="s">
        <v>19</v>
      </c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9">
        <f t="shared" si="113"/>
        <v>0</v>
      </c>
      <c r="O318" s="156"/>
    </row>
    <row r="319" spans="1:15" x14ac:dyDescent="0.25">
      <c r="A319" s="161"/>
      <c r="B319" s="154"/>
      <c r="C319" s="85" t="s">
        <v>20</v>
      </c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2">
        <f t="shared" si="113"/>
        <v>0</v>
      </c>
      <c r="O319" s="156"/>
    </row>
    <row r="320" spans="1:15" x14ac:dyDescent="0.25">
      <c r="A320" s="161"/>
      <c r="B320" s="152">
        <v>3</v>
      </c>
      <c r="C320" s="83" t="s">
        <v>18</v>
      </c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4">
        <f t="shared" si="113"/>
        <v>0</v>
      </c>
      <c r="O320" s="155">
        <f t="shared" ref="O320" si="114">AVERAGE(N320,N321,N322)</f>
        <v>0</v>
      </c>
    </row>
    <row r="321" spans="1:15" x14ac:dyDescent="0.25">
      <c r="A321" s="161"/>
      <c r="B321" s="153"/>
      <c r="C321" s="84" t="s">
        <v>19</v>
      </c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9">
        <f t="shared" si="113"/>
        <v>0</v>
      </c>
      <c r="O321" s="156"/>
    </row>
    <row r="322" spans="1:15" ht="16.5" thickBot="1" x14ac:dyDescent="0.3">
      <c r="A322" s="161"/>
      <c r="B322" s="157"/>
      <c r="C322" s="87" t="s">
        <v>20</v>
      </c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6">
        <f t="shared" si="113"/>
        <v>0</v>
      </c>
      <c r="O322" s="156"/>
    </row>
    <row r="323" spans="1:15" x14ac:dyDescent="0.25">
      <c r="A323" s="161"/>
      <c r="B323" s="163">
        <v>4</v>
      </c>
      <c r="C323" s="86" t="s">
        <v>18</v>
      </c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6">
        <f t="shared" si="113"/>
        <v>0</v>
      </c>
      <c r="O323" s="155">
        <f t="shared" ref="O323" si="115">AVERAGE(N323,N324,N325)</f>
        <v>0</v>
      </c>
    </row>
    <row r="324" spans="1:15" x14ac:dyDescent="0.25">
      <c r="A324" s="161"/>
      <c r="B324" s="153"/>
      <c r="C324" s="84" t="s">
        <v>19</v>
      </c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9">
        <f t="shared" si="113"/>
        <v>0</v>
      </c>
      <c r="O324" s="156"/>
    </row>
    <row r="325" spans="1:15" x14ac:dyDescent="0.25">
      <c r="A325" s="161"/>
      <c r="B325" s="154"/>
      <c r="C325" s="85" t="s">
        <v>20</v>
      </c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2">
        <f t="shared" si="113"/>
        <v>0</v>
      </c>
      <c r="O325" s="156"/>
    </row>
    <row r="326" spans="1:15" x14ac:dyDescent="0.25">
      <c r="A326" s="161"/>
      <c r="B326" s="152">
        <v>5</v>
      </c>
      <c r="C326" s="83" t="s">
        <v>18</v>
      </c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09">
        <f t="shared" si="113"/>
        <v>0</v>
      </c>
      <c r="O326" s="155">
        <f t="shared" ref="O326" si="116">AVERAGE(N326,N327,N328)</f>
        <v>0</v>
      </c>
    </row>
    <row r="327" spans="1:15" x14ac:dyDescent="0.25">
      <c r="A327" s="161"/>
      <c r="B327" s="153"/>
      <c r="C327" s="84" t="s">
        <v>19</v>
      </c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9">
        <f t="shared" si="113"/>
        <v>0</v>
      </c>
      <c r="O327" s="156"/>
    </row>
    <row r="328" spans="1:15" x14ac:dyDescent="0.25">
      <c r="A328" s="161"/>
      <c r="B328" s="154"/>
      <c r="C328" s="85" t="s">
        <v>20</v>
      </c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2">
        <f t="shared" si="113"/>
        <v>0</v>
      </c>
      <c r="O328" s="156"/>
    </row>
    <row r="329" spans="1:15" x14ac:dyDescent="0.25">
      <c r="A329" s="161"/>
      <c r="B329" s="152">
        <v>6</v>
      </c>
      <c r="C329" s="83" t="s">
        <v>18</v>
      </c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09">
        <f t="shared" si="113"/>
        <v>0</v>
      </c>
      <c r="O329" s="155">
        <f t="shared" ref="O329" si="117">AVERAGE(N329,N330,N331)</f>
        <v>0</v>
      </c>
    </row>
    <row r="330" spans="1:15" x14ac:dyDescent="0.25">
      <c r="A330" s="161"/>
      <c r="B330" s="153"/>
      <c r="C330" s="84" t="s">
        <v>19</v>
      </c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9">
        <f t="shared" si="113"/>
        <v>0</v>
      </c>
      <c r="O330" s="156"/>
    </row>
    <row r="331" spans="1:15" ht="16.5" thickBot="1" x14ac:dyDescent="0.3">
      <c r="A331" s="161"/>
      <c r="B331" s="157"/>
      <c r="C331" s="87" t="s">
        <v>20</v>
      </c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6">
        <f t="shared" si="113"/>
        <v>0</v>
      </c>
      <c r="O331" s="156"/>
    </row>
    <row r="332" spans="1:15" x14ac:dyDescent="0.25">
      <c r="A332" s="161"/>
      <c r="B332" s="163">
        <v>7</v>
      </c>
      <c r="C332" s="86" t="s">
        <v>18</v>
      </c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6">
        <f t="shared" si="113"/>
        <v>0</v>
      </c>
      <c r="O332" s="155">
        <f t="shared" ref="O332" si="118">AVERAGE(N332,N333,N334)</f>
        <v>0</v>
      </c>
    </row>
    <row r="333" spans="1:15" x14ac:dyDescent="0.25">
      <c r="A333" s="161"/>
      <c r="B333" s="153"/>
      <c r="C333" s="84" t="s">
        <v>19</v>
      </c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9">
        <f t="shared" si="113"/>
        <v>0</v>
      </c>
      <c r="O333" s="156"/>
    </row>
    <row r="334" spans="1:15" x14ac:dyDescent="0.25">
      <c r="A334" s="161"/>
      <c r="B334" s="154"/>
      <c r="C334" s="85" t="s">
        <v>20</v>
      </c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2">
        <f t="shared" si="113"/>
        <v>0</v>
      </c>
      <c r="O334" s="156"/>
    </row>
    <row r="335" spans="1:15" x14ac:dyDescent="0.25">
      <c r="A335" s="161"/>
      <c r="B335" s="152">
        <v>8</v>
      </c>
      <c r="C335" s="83" t="s">
        <v>18</v>
      </c>
      <c r="D335" s="113"/>
      <c r="E335" s="113"/>
      <c r="F335" s="113"/>
      <c r="G335" s="113"/>
      <c r="H335" s="113"/>
      <c r="I335" s="113"/>
      <c r="J335" s="113"/>
      <c r="K335" s="113"/>
      <c r="L335" s="108"/>
      <c r="M335" s="113"/>
      <c r="N335" s="109">
        <f t="shared" si="113"/>
        <v>0</v>
      </c>
      <c r="O335" s="155">
        <f t="shared" ref="O335" si="119">AVERAGE(N335,N336,N337)</f>
        <v>0</v>
      </c>
    </row>
    <row r="336" spans="1:15" x14ac:dyDescent="0.25">
      <c r="A336" s="161"/>
      <c r="B336" s="153"/>
      <c r="C336" s="84" t="s">
        <v>19</v>
      </c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9">
        <f t="shared" si="113"/>
        <v>0</v>
      </c>
      <c r="O336" s="156"/>
    </row>
    <row r="337" spans="1:15" x14ac:dyDescent="0.25">
      <c r="A337" s="161"/>
      <c r="B337" s="154"/>
      <c r="C337" s="85" t="s">
        <v>20</v>
      </c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2">
        <f t="shared" si="113"/>
        <v>0</v>
      </c>
      <c r="O337" s="156"/>
    </row>
    <row r="338" spans="1:15" x14ac:dyDescent="0.25">
      <c r="A338" s="161"/>
      <c r="B338" s="152">
        <v>9</v>
      </c>
      <c r="C338" s="83" t="s">
        <v>18</v>
      </c>
      <c r="D338" s="113"/>
      <c r="E338" s="113"/>
      <c r="F338" s="113"/>
      <c r="G338" s="113"/>
      <c r="H338" s="113"/>
      <c r="I338" s="108"/>
      <c r="J338" s="108"/>
      <c r="K338" s="108"/>
      <c r="L338" s="113"/>
      <c r="M338" s="113"/>
      <c r="N338" s="109">
        <f t="shared" si="113"/>
        <v>0</v>
      </c>
      <c r="O338" s="155">
        <f t="shared" ref="O338" si="120">AVERAGE(N338,N339,N340)</f>
        <v>0</v>
      </c>
    </row>
    <row r="339" spans="1:15" x14ac:dyDescent="0.25">
      <c r="A339" s="161"/>
      <c r="B339" s="153"/>
      <c r="C339" s="84" t="s">
        <v>19</v>
      </c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9">
        <f t="shared" si="113"/>
        <v>0</v>
      </c>
      <c r="O339" s="156"/>
    </row>
    <row r="340" spans="1:15" ht="16.5" thickBot="1" x14ac:dyDescent="0.3">
      <c r="A340" s="161"/>
      <c r="B340" s="157"/>
      <c r="C340" s="87" t="s">
        <v>20</v>
      </c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6">
        <f t="shared" si="113"/>
        <v>0</v>
      </c>
      <c r="O340" s="156"/>
    </row>
    <row r="341" spans="1:15" x14ac:dyDescent="0.25">
      <c r="A341" s="161"/>
      <c r="B341" s="163">
        <v>10</v>
      </c>
      <c r="C341" s="86" t="s">
        <v>18</v>
      </c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6">
        <f t="shared" ref="N341:N350" si="121">SUM(D341:M341)</f>
        <v>0</v>
      </c>
      <c r="O341" s="155">
        <f t="shared" ref="O341" si="122">AVERAGE(N341,N342,N343)</f>
        <v>0</v>
      </c>
    </row>
    <row r="342" spans="1:15" x14ac:dyDescent="0.25">
      <c r="A342" s="161"/>
      <c r="B342" s="153"/>
      <c r="C342" s="84" t="s">
        <v>19</v>
      </c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9">
        <f t="shared" si="121"/>
        <v>0</v>
      </c>
      <c r="O342" s="156"/>
    </row>
    <row r="343" spans="1:15" x14ac:dyDescent="0.25">
      <c r="A343" s="161"/>
      <c r="B343" s="153"/>
      <c r="C343" s="84" t="s">
        <v>20</v>
      </c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9">
        <f t="shared" si="121"/>
        <v>0</v>
      </c>
      <c r="O343" s="156"/>
    </row>
    <row r="344" spans="1:15" x14ac:dyDescent="0.25">
      <c r="A344" s="161"/>
      <c r="B344" s="152">
        <v>11</v>
      </c>
      <c r="C344" s="83" t="s">
        <v>18</v>
      </c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4">
        <f t="shared" si="121"/>
        <v>0</v>
      </c>
      <c r="O344" s="155">
        <f t="shared" ref="O344" si="123">AVERAGE(N344,N345,N346)</f>
        <v>0</v>
      </c>
    </row>
    <row r="345" spans="1:15" x14ac:dyDescent="0.25">
      <c r="A345" s="161"/>
      <c r="B345" s="153"/>
      <c r="C345" s="84" t="s">
        <v>19</v>
      </c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9">
        <f t="shared" si="121"/>
        <v>0</v>
      </c>
      <c r="O345" s="156"/>
    </row>
    <row r="346" spans="1:15" x14ac:dyDescent="0.25">
      <c r="A346" s="161"/>
      <c r="B346" s="154"/>
      <c r="C346" s="85" t="s">
        <v>20</v>
      </c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2">
        <f t="shared" si="121"/>
        <v>0</v>
      </c>
      <c r="O346" s="156"/>
    </row>
    <row r="347" spans="1:15" x14ac:dyDescent="0.25">
      <c r="A347" s="161"/>
      <c r="B347" s="153">
        <v>12</v>
      </c>
      <c r="C347" s="84" t="s">
        <v>18</v>
      </c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9">
        <f t="shared" si="121"/>
        <v>0</v>
      </c>
      <c r="O347" s="155">
        <f t="shared" ref="O347" si="124">AVERAGE(N347,N348,N349)</f>
        <v>0</v>
      </c>
    </row>
    <row r="348" spans="1:15" x14ac:dyDescent="0.25">
      <c r="A348" s="161"/>
      <c r="B348" s="153"/>
      <c r="C348" s="84" t="s">
        <v>19</v>
      </c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9">
        <f t="shared" si="121"/>
        <v>0</v>
      </c>
      <c r="O348" s="156"/>
    </row>
    <row r="349" spans="1:15" ht="16.5" thickBot="1" x14ac:dyDescent="0.3">
      <c r="A349" s="162"/>
      <c r="B349" s="157"/>
      <c r="C349" s="87" t="s">
        <v>20</v>
      </c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2">
        <f t="shared" si="121"/>
        <v>0</v>
      </c>
      <c r="O349" s="156"/>
    </row>
    <row r="350" spans="1:15" ht="19.5" thickBot="1" x14ac:dyDescent="0.3">
      <c r="A350" s="89"/>
      <c r="B350" s="158" t="s">
        <v>49</v>
      </c>
      <c r="C350" s="159"/>
      <c r="D350" s="117">
        <f t="shared" ref="D350:G350" si="125">SUM(D314:D349)</f>
        <v>0</v>
      </c>
      <c r="E350" s="117">
        <f t="shared" si="125"/>
        <v>0</v>
      </c>
      <c r="F350" s="117">
        <f t="shared" si="125"/>
        <v>0</v>
      </c>
      <c r="G350" s="117">
        <f t="shared" si="125"/>
        <v>0</v>
      </c>
      <c r="H350" s="117">
        <f>SUM(H314:H349)</f>
        <v>0</v>
      </c>
      <c r="I350" s="117">
        <f>SUM(I314:I349)</f>
        <v>0</v>
      </c>
      <c r="J350" s="117">
        <f>SUM(J314:J349)</f>
        <v>0</v>
      </c>
      <c r="K350" s="117">
        <f t="shared" ref="K350:M350" si="126">SUM(K314:K349)</f>
        <v>0</v>
      </c>
      <c r="L350" s="117">
        <f t="shared" si="126"/>
        <v>0</v>
      </c>
      <c r="M350" s="117">
        <f t="shared" si="126"/>
        <v>0</v>
      </c>
      <c r="N350" s="118">
        <f t="shared" si="121"/>
        <v>0</v>
      </c>
      <c r="O350" s="89"/>
    </row>
    <row r="352" spans="1:15" ht="16.5" thickBot="1" x14ac:dyDescent="0.3">
      <c r="A352" s="89" t="s">
        <v>22</v>
      </c>
      <c r="B352" s="89" t="s">
        <v>30</v>
      </c>
      <c r="C352" s="89" t="s">
        <v>31</v>
      </c>
      <c r="D352" s="90" t="s">
        <v>8</v>
      </c>
      <c r="E352" s="90" t="s">
        <v>9</v>
      </c>
      <c r="F352" s="90" t="s">
        <v>10</v>
      </c>
      <c r="G352" s="90" t="s">
        <v>11</v>
      </c>
      <c r="H352" s="90" t="s">
        <v>12</v>
      </c>
      <c r="I352" s="90" t="s">
        <v>13</v>
      </c>
      <c r="J352" s="90" t="s">
        <v>14</v>
      </c>
      <c r="K352" s="90" t="s">
        <v>15</v>
      </c>
      <c r="L352" s="90" t="s">
        <v>16</v>
      </c>
      <c r="M352" s="90" t="s">
        <v>17</v>
      </c>
      <c r="N352" s="90" t="s">
        <v>21</v>
      </c>
      <c r="O352" s="90" t="s">
        <v>32</v>
      </c>
    </row>
    <row r="353" spans="1:15" x14ac:dyDescent="0.25">
      <c r="A353" s="160"/>
      <c r="B353" s="163">
        <v>1</v>
      </c>
      <c r="C353" s="86" t="s">
        <v>18</v>
      </c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6">
        <f>SUM(D353:M353)</f>
        <v>0</v>
      </c>
      <c r="O353" s="155">
        <f>AVERAGE(N353,N354,N355)</f>
        <v>0</v>
      </c>
    </row>
    <row r="354" spans="1:15" x14ac:dyDescent="0.25">
      <c r="A354" s="161"/>
      <c r="B354" s="153"/>
      <c r="C354" s="84" t="s">
        <v>19</v>
      </c>
      <c r="D354" s="107"/>
      <c r="E354" s="107"/>
      <c r="F354" s="107"/>
      <c r="G354" s="107"/>
      <c r="H354" s="107"/>
      <c r="I354" s="108"/>
      <c r="J354" s="108"/>
      <c r="K354" s="108"/>
      <c r="L354" s="108"/>
      <c r="M354" s="108"/>
      <c r="N354" s="109">
        <f>SUM(D354:M354)</f>
        <v>0</v>
      </c>
      <c r="O354" s="156"/>
    </row>
    <row r="355" spans="1:15" x14ac:dyDescent="0.25">
      <c r="A355" s="161"/>
      <c r="B355" s="154"/>
      <c r="C355" s="85" t="s">
        <v>20</v>
      </c>
      <c r="D355" s="110"/>
      <c r="E355" s="110"/>
      <c r="F355" s="110"/>
      <c r="G355" s="110"/>
      <c r="H355" s="110"/>
      <c r="I355" s="111"/>
      <c r="J355" s="111"/>
      <c r="K355" s="111"/>
      <c r="L355" s="111"/>
      <c r="M355" s="111"/>
      <c r="N355" s="112">
        <f t="shared" ref="N355:N379" si="127">SUM(H355:M355)</f>
        <v>0</v>
      </c>
      <c r="O355" s="156"/>
    </row>
    <row r="356" spans="1:15" x14ac:dyDescent="0.25">
      <c r="A356" s="161"/>
      <c r="B356" s="152">
        <v>2</v>
      </c>
      <c r="C356" s="83" t="s">
        <v>18</v>
      </c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4">
        <f t="shared" si="127"/>
        <v>0</v>
      </c>
      <c r="O356" s="155">
        <f>AVERAGE(N356,N357,N358)</f>
        <v>0</v>
      </c>
    </row>
    <row r="357" spans="1:15" x14ac:dyDescent="0.25">
      <c r="A357" s="161"/>
      <c r="B357" s="153"/>
      <c r="C357" s="84" t="s">
        <v>19</v>
      </c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9">
        <f t="shared" si="127"/>
        <v>0</v>
      </c>
      <c r="O357" s="156"/>
    </row>
    <row r="358" spans="1:15" x14ac:dyDescent="0.25">
      <c r="A358" s="161"/>
      <c r="B358" s="154"/>
      <c r="C358" s="85" t="s">
        <v>20</v>
      </c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2">
        <f t="shared" si="127"/>
        <v>0</v>
      </c>
      <c r="O358" s="156"/>
    </row>
    <row r="359" spans="1:15" x14ac:dyDescent="0.25">
      <c r="A359" s="161"/>
      <c r="B359" s="152">
        <v>3</v>
      </c>
      <c r="C359" s="83" t="s">
        <v>18</v>
      </c>
      <c r="D359" s="113"/>
      <c r="E359" s="113"/>
      <c r="F359" s="113"/>
      <c r="G359" s="113"/>
      <c r="H359" s="113"/>
      <c r="I359" s="108"/>
      <c r="J359" s="108"/>
      <c r="K359" s="108"/>
      <c r="L359" s="108"/>
      <c r="M359" s="113"/>
      <c r="N359" s="114">
        <f t="shared" si="127"/>
        <v>0</v>
      </c>
      <c r="O359" s="155">
        <f t="shared" ref="O359" si="128">AVERAGE(N359,N360,N361)</f>
        <v>0</v>
      </c>
    </row>
    <row r="360" spans="1:15" x14ac:dyDescent="0.25">
      <c r="A360" s="161"/>
      <c r="B360" s="153"/>
      <c r="C360" s="84" t="s">
        <v>19</v>
      </c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9">
        <f t="shared" si="127"/>
        <v>0</v>
      </c>
      <c r="O360" s="156"/>
    </row>
    <row r="361" spans="1:15" ht="16.5" thickBot="1" x14ac:dyDescent="0.3">
      <c r="A361" s="161"/>
      <c r="B361" s="157"/>
      <c r="C361" s="87" t="s">
        <v>20</v>
      </c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6">
        <f t="shared" si="127"/>
        <v>0</v>
      </c>
      <c r="O361" s="156"/>
    </row>
    <row r="362" spans="1:15" x14ac:dyDescent="0.25">
      <c r="A362" s="161"/>
      <c r="B362" s="163">
        <v>4</v>
      </c>
      <c r="C362" s="86" t="s">
        <v>18</v>
      </c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6">
        <f t="shared" si="127"/>
        <v>0</v>
      </c>
      <c r="O362" s="155">
        <f t="shared" ref="O362" si="129">AVERAGE(N362,N363,N364)</f>
        <v>0</v>
      </c>
    </row>
    <row r="363" spans="1:15" x14ac:dyDescent="0.25">
      <c r="A363" s="161"/>
      <c r="B363" s="153"/>
      <c r="C363" s="84" t="s">
        <v>19</v>
      </c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9">
        <f t="shared" si="127"/>
        <v>0</v>
      </c>
      <c r="O363" s="156"/>
    </row>
    <row r="364" spans="1:15" x14ac:dyDescent="0.25">
      <c r="A364" s="161"/>
      <c r="B364" s="154"/>
      <c r="C364" s="85" t="s">
        <v>20</v>
      </c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2">
        <f t="shared" si="127"/>
        <v>0</v>
      </c>
      <c r="O364" s="156"/>
    </row>
    <row r="365" spans="1:15" x14ac:dyDescent="0.25">
      <c r="A365" s="161"/>
      <c r="B365" s="152">
        <v>5</v>
      </c>
      <c r="C365" s="83" t="s">
        <v>18</v>
      </c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09">
        <f t="shared" si="127"/>
        <v>0</v>
      </c>
      <c r="O365" s="155">
        <f t="shared" ref="O365" si="130">AVERAGE(N365,N366,N367)</f>
        <v>0</v>
      </c>
    </row>
    <row r="366" spans="1:15" x14ac:dyDescent="0.25">
      <c r="A366" s="161"/>
      <c r="B366" s="153"/>
      <c r="C366" s="84" t="s">
        <v>19</v>
      </c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9">
        <f t="shared" si="127"/>
        <v>0</v>
      </c>
      <c r="O366" s="156"/>
    </row>
    <row r="367" spans="1:15" x14ac:dyDescent="0.25">
      <c r="A367" s="161"/>
      <c r="B367" s="154"/>
      <c r="C367" s="85" t="s">
        <v>20</v>
      </c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2">
        <f t="shared" si="127"/>
        <v>0</v>
      </c>
      <c r="O367" s="156"/>
    </row>
    <row r="368" spans="1:15" x14ac:dyDescent="0.25">
      <c r="A368" s="161"/>
      <c r="B368" s="152">
        <v>6</v>
      </c>
      <c r="C368" s="83" t="s">
        <v>18</v>
      </c>
      <c r="D368" s="113"/>
      <c r="E368" s="113"/>
      <c r="F368" s="113"/>
      <c r="G368" s="113"/>
      <c r="H368" s="113"/>
      <c r="I368" s="113"/>
      <c r="J368" s="108"/>
      <c r="K368" s="108"/>
      <c r="L368" s="108"/>
      <c r="M368" s="113"/>
      <c r="N368" s="109">
        <f t="shared" si="127"/>
        <v>0</v>
      </c>
      <c r="O368" s="155">
        <f t="shared" ref="O368" si="131">AVERAGE(N368,N369,N370)</f>
        <v>0</v>
      </c>
    </row>
    <row r="369" spans="1:15" x14ac:dyDescent="0.25">
      <c r="A369" s="161"/>
      <c r="B369" s="153"/>
      <c r="C369" s="84" t="s">
        <v>19</v>
      </c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9">
        <f t="shared" si="127"/>
        <v>0</v>
      </c>
      <c r="O369" s="156"/>
    </row>
    <row r="370" spans="1:15" ht="16.5" thickBot="1" x14ac:dyDescent="0.3">
      <c r="A370" s="161"/>
      <c r="B370" s="153"/>
      <c r="C370" s="84" t="s">
        <v>20</v>
      </c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9">
        <f t="shared" si="127"/>
        <v>0</v>
      </c>
      <c r="O370" s="156"/>
    </row>
    <row r="371" spans="1:15" x14ac:dyDescent="0.25">
      <c r="A371" s="161"/>
      <c r="B371" s="163">
        <v>7</v>
      </c>
      <c r="C371" s="86" t="s">
        <v>18</v>
      </c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6">
        <f t="shared" si="127"/>
        <v>0</v>
      </c>
      <c r="O371" s="155">
        <f t="shared" ref="O371" si="132">AVERAGE(N371,N372,N373)</f>
        <v>0</v>
      </c>
    </row>
    <row r="372" spans="1:15" x14ac:dyDescent="0.25">
      <c r="A372" s="161"/>
      <c r="B372" s="153"/>
      <c r="C372" s="84" t="s">
        <v>19</v>
      </c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9">
        <f t="shared" si="127"/>
        <v>0</v>
      </c>
      <c r="O372" s="156"/>
    </row>
    <row r="373" spans="1:15" x14ac:dyDescent="0.25">
      <c r="A373" s="161"/>
      <c r="B373" s="154"/>
      <c r="C373" s="85" t="s">
        <v>20</v>
      </c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2">
        <f t="shared" si="127"/>
        <v>0</v>
      </c>
      <c r="O373" s="156"/>
    </row>
    <row r="374" spans="1:15" x14ac:dyDescent="0.25">
      <c r="A374" s="161"/>
      <c r="B374" s="152">
        <v>8</v>
      </c>
      <c r="C374" s="83" t="s">
        <v>18</v>
      </c>
      <c r="D374" s="113"/>
      <c r="E374" s="113"/>
      <c r="F374" s="113"/>
      <c r="G374" s="113"/>
      <c r="H374" s="113"/>
      <c r="I374" s="113"/>
      <c r="J374" s="113"/>
      <c r="K374" s="113"/>
      <c r="L374" s="108"/>
      <c r="M374" s="113"/>
      <c r="N374" s="109">
        <f t="shared" si="127"/>
        <v>0</v>
      </c>
      <c r="O374" s="155">
        <f t="shared" ref="O374" si="133">AVERAGE(N374,N375,N376)</f>
        <v>0</v>
      </c>
    </row>
    <row r="375" spans="1:15" x14ac:dyDescent="0.25">
      <c r="A375" s="161"/>
      <c r="B375" s="153"/>
      <c r="C375" s="84" t="s">
        <v>19</v>
      </c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9">
        <f t="shared" si="127"/>
        <v>0</v>
      </c>
      <c r="O375" s="156"/>
    </row>
    <row r="376" spans="1:15" x14ac:dyDescent="0.25">
      <c r="A376" s="161"/>
      <c r="B376" s="154"/>
      <c r="C376" s="85" t="s">
        <v>20</v>
      </c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2">
        <f t="shared" si="127"/>
        <v>0</v>
      </c>
      <c r="O376" s="156"/>
    </row>
    <row r="377" spans="1:15" x14ac:dyDescent="0.25">
      <c r="A377" s="161"/>
      <c r="B377" s="152">
        <v>9</v>
      </c>
      <c r="C377" s="83" t="s">
        <v>18</v>
      </c>
      <c r="D377" s="113"/>
      <c r="E377" s="113"/>
      <c r="F377" s="113"/>
      <c r="G377" s="113"/>
      <c r="H377" s="108"/>
      <c r="I377" s="108"/>
      <c r="J377" s="108"/>
      <c r="K377" s="108"/>
      <c r="L377" s="113"/>
      <c r="M377" s="113"/>
      <c r="N377" s="109">
        <f t="shared" si="127"/>
        <v>0</v>
      </c>
      <c r="O377" s="155">
        <f t="shared" ref="O377" si="134">AVERAGE(N377,N378,N379)</f>
        <v>0</v>
      </c>
    </row>
    <row r="378" spans="1:15" x14ac:dyDescent="0.25">
      <c r="A378" s="161"/>
      <c r="B378" s="153"/>
      <c r="C378" s="84" t="s">
        <v>19</v>
      </c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9">
        <f t="shared" si="127"/>
        <v>0</v>
      </c>
      <c r="O378" s="156"/>
    </row>
    <row r="379" spans="1:15" ht="16.5" thickBot="1" x14ac:dyDescent="0.3">
      <c r="A379" s="161"/>
      <c r="B379" s="157"/>
      <c r="C379" s="87" t="s">
        <v>20</v>
      </c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6">
        <f t="shared" si="127"/>
        <v>0</v>
      </c>
      <c r="O379" s="156"/>
    </row>
    <row r="380" spans="1:15" x14ac:dyDescent="0.25">
      <c r="A380" s="161"/>
      <c r="B380" s="153">
        <v>10</v>
      </c>
      <c r="C380" s="84" t="s">
        <v>18</v>
      </c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9">
        <f t="shared" ref="N380:N389" si="135">SUM(D380:M380)</f>
        <v>0</v>
      </c>
      <c r="O380" s="155">
        <f t="shared" ref="O380" si="136">AVERAGE(N380,N381,N382)</f>
        <v>0</v>
      </c>
    </row>
    <row r="381" spans="1:15" x14ac:dyDescent="0.25">
      <c r="A381" s="161"/>
      <c r="B381" s="153"/>
      <c r="C381" s="84" t="s">
        <v>19</v>
      </c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9">
        <f t="shared" si="135"/>
        <v>0</v>
      </c>
      <c r="O381" s="156"/>
    </row>
    <row r="382" spans="1:15" x14ac:dyDescent="0.25">
      <c r="A382" s="161"/>
      <c r="B382" s="153"/>
      <c r="C382" s="84" t="s">
        <v>20</v>
      </c>
      <c r="D382" s="108"/>
      <c r="E382" s="108"/>
      <c r="F382" s="108"/>
      <c r="G382" s="108"/>
      <c r="H382" s="111"/>
      <c r="I382" s="111"/>
      <c r="J382" s="111"/>
      <c r="K382" s="108"/>
      <c r="L382" s="108"/>
      <c r="M382" s="108"/>
      <c r="N382" s="109">
        <f t="shared" si="135"/>
        <v>0</v>
      </c>
      <c r="O382" s="156"/>
    </row>
    <row r="383" spans="1:15" x14ac:dyDescent="0.25">
      <c r="A383" s="161"/>
      <c r="B383" s="152">
        <v>11</v>
      </c>
      <c r="C383" s="83" t="s">
        <v>18</v>
      </c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4">
        <f t="shared" si="135"/>
        <v>0</v>
      </c>
      <c r="O383" s="155">
        <f t="shared" ref="O383" si="137">AVERAGE(N383,N384,N385)</f>
        <v>0</v>
      </c>
    </row>
    <row r="384" spans="1:15" x14ac:dyDescent="0.25">
      <c r="A384" s="161"/>
      <c r="B384" s="153"/>
      <c r="C384" s="84" t="s">
        <v>19</v>
      </c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9">
        <f t="shared" si="135"/>
        <v>0</v>
      </c>
      <c r="O384" s="156"/>
    </row>
    <row r="385" spans="1:15" x14ac:dyDescent="0.25">
      <c r="A385" s="161"/>
      <c r="B385" s="154"/>
      <c r="C385" s="85" t="s">
        <v>20</v>
      </c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2">
        <f t="shared" si="135"/>
        <v>0</v>
      </c>
      <c r="O385" s="156"/>
    </row>
    <row r="386" spans="1:15" x14ac:dyDescent="0.25">
      <c r="A386" s="161"/>
      <c r="B386" s="153">
        <v>12</v>
      </c>
      <c r="C386" s="84" t="s">
        <v>18</v>
      </c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9">
        <f t="shared" si="135"/>
        <v>0</v>
      </c>
      <c r="O386" s="155">
        <f t="shared" ref="O386" si="138">AVERAGE(N386,N387,N388)</f>
        <v>0</v>
      </c>
    </row>
    <row r="387" spans="1:15" x14ac:dyDescent="0.25">
      <c r="A387" s="161"/>
      <c r="B387" s="153"/>
      <c r="C387" s="84" t="s">
        <v>19</v>
      </c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9">
        <f t="shared" si="135"/>
        <v>0</v>
      </c>
      <c r="O387" s="156"/>
    </row>
    <row r="388" spans="1:15" ht="16.5" thickBot="1" x14ac:dyDescent="0.3">
      <c r="A388" s="162"/>
      <c r="B388" s="157"/>
      <c r="C388" s="87" t="s">
        <v>20</v>
      </c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2">
        <f t="shared" si="135"/>
        <v>0</v>
      </c>
      <c r="O388" s="156"/>
    </row>
    <row r="389" spans="1:15" ht="19.5" thickBot="1" x14ac:dyDescent="0.3">
      <c r="A389" s="89"/>
      <c r="B389" s="158" t="s">
        <v>49</v>
      </c>
      <c r="C389" s="159"/>
      <c r="D389" s="117">
        <f t="shared" ref="D389:G389" si="139">SUM(D353:D388)</f>
        <v>0</v>
      </c>
      <c r="E389" s="117">
        <f t="shared" si="139"/>
        <v>0</v>
      </c>
      <c r="F389" s="117">
        <f t="shared" si="139"/>
        <v>0</v>
      </c>
      <c r="G389" s="117">
        <f t="shared" si="139"/>
        <v>0</v>
      </c>
      <c r="H389" s="117">
        <f>SUM(H353:H388)</f>
        <v>0</v>
      </c>
      <c r="I389" s="117">
        <f>SUM(I353:I388)</f>
        <v>0</v>
      </c>
      <c r="J389" s="117">
        <f>SUM(J353:J388)</f>
        <v>0</v>
      </c>
      <c r="K389" s="117">
        <f t="shared" ref="K389:M389" si="140">SUM(K353:K388)</f>
        <v>0</v>
      </c>
      <c r="L389" s="117">
        <f t="shared" si="140"/>
        <v>0</v>
      </c>
      <c r="M389" s="117">
        <f t="shared" si="140"/>
        <v>0</v>
      </c>
      <c r="N389" s="118">
        <f t="shared" si="135"/>
        <v>0</v>
      </c>
      <c r="O389" s="89"/>
    </row>
    <row r="390" spans="1:15" ht="19.5" thickBot="1" x14ac:dyDescent="0.3">
      <c r="A390" s="89"/>
      <c r="B390" s="88"/>
      <c r="C390" s="88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89"/>
    </row>
    <row r="391" spans="1:15" ht="24" customHeight="1" x14ac:dyDescent="0.25">
      <c r="B391" s="148" t="s">
        <v>34</v>
      </c>
      <c r="C391" s="149"/>
      <c r="D391" s="93" t="s">
        <v>8</v>
      </c>
      <c r="E391" s="94" t="s">
        <v>9</v>
      </c>
      <c r="F391" s="94" t="s">
        <v>10</v>
      </c>
      <c r="G391" s="94" t="s">
        <v>11</v>
      </c>
      <c r="H391" s="94" t="s">
        <v>12</v>
      </c>
      <c r="I391" s="122" t="s">
        <v>13</v>
      </c>
      <c r="J391" s="122" t="s">
        <v>14</v>
      </c>
      <c r="K391" s="122" t="s">
        <v>15</v>
      </c>
      <c r="L391" s="94" t="s">
        <v>16</v>
      </c>
      <c r="M391" s="134" t="s">
        <v>17</v>
      </c>
      <c r="N391" s="127" t="s">
        <v>21</v>
      </c>
    </row>
    <row r="392" spans="1:15" ht="21.95" customHeight="1" thickBot="1" x14ac:dyDescent="0.3">
      <c r="B392" s="150"/>
      <c r="C392" s="151"/>
      <c r="D392" s="129">
        <f t="shared" ref="D392:N392" si="141">SUM(D38,D77,D116,D155,D194,D233,D272,D311,D350,D389)/8</f>
        <v>0</v>
      </c>
      <c r="E392" s="98">
        <f t="shared" si="141"/>
        <v>0</v>
      </c>
      <c r="F392" s="98">
        <f t="shared" si="141"/>
        <v>0</v>
      </c>
      <c r="G392" s="98">
        <f t="shared" si="141"/>
        <v>0.25</v>
      </c>
      <c r="H392" s="98">
        <f t="shared" si="141"/>
        <v>8.625</v>
      </c>
      <c r="I392" s="98">
        <f t="shared" si="141"/>
        <v>45.125</v>
      </c>
      <c r="J392" s="98">
        <f t="shared" si="141"/>
        <v>87</v>
      </c>
      <c r="K392" s="98">
        <f t="shared" si="141"/>
        <v>100.375</v>
      </c>
      <c r="L392" s="98">
        <f t="shared" si="141"/>
        <v>47.875</v>
      </c>
      <c r="M392" s="136">
        <f t="shared" si="141"/>
        <v>2</v>
      </c>
      <c r="N392" s="121">
        <f t="shared" si="141"/>
        <v>290.625</v>
      </c>
    </row>
    <row r="393" spans="1:15" ht="16.5" thickBot="1" x14ac:dyDescent="0.3">
      <c r="C393" s="119" t="s">
        <v>4</v>
      </c>
      <c r="D393" s="100">
        <f>STDEV(D38,D77,D116,D155,D194,D233,D272,D311)</f>
        <v>0</v>
      </c>
      <c r="E393" s="102">
        <f t="shared" ref="E393:N393" si="142">STDEV(E38,E77,E116,E155,E194,E233,E272,E311)</f>
        <v>0</v>
      </c>
      <c r="F393" s="102">
        <f t="shared" si="142"/>
        <v>0</v>
      </c>
      <c r="G393" s="102">
        <f t="shared" si="142"/>
        <v>0.46291004988627571</v>
      </c>
      <c r="H393" s="102">
        <f t="shared" si="142"/>
        <v>5.0409041139178878</v>
      </c>
      <c r="I393" s="102">
        <f t="shared" si="142"/>
        <v>7.7540312096354116</v>
      </c>
      <c r="J393" s="102">
        <f t="shared" si="142"/>
        <v>37.290366431176679</v>
      </c>
      <c r="K393" s="102">
        <f t="shared" si="142"/>
        <v>45.431070236756945</v>
      </c>
      <c r="L393" s="102">
        <f t="shared" si="142"/>
        <v>24.578954412260909</v>
      </c>
      <c r="M393" s="102">
        <f t="shared" si="142"/>
        <v>4.5669621037559374</v>
      </c>
      <c r="N393" s="128">
        <f t="shared" si="142"/>
        <v>91.507903639912058</v>
      </c>
    </row>
    <row r="395" spans="1:15" ht="18" customHeight="1" x14ac:dyDescent="0.25"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</row>
    <row r="396" spans="1:15" x14ac:dyDescent="0.25">
      <c r="E396" s="81"/>
    </row>
  </sheetData>
  <mergeCells count="261">
    <mergeCell ref="O14:O16"/>
    <mergeCell ref="B17:B19"/>
    <mergeCell ref="O17:O19"/>
    <mergeCell ref="B20:B22"/>
    <mergeCell ref="O20:O22"/>
    <mergeCell ref="B23:B25"/>
    <mergeCell ref="O23:O25"/>
    <mergeCell ref="A2:A37"/>
    <mergeCell ref="B2:B4"/>
    <mergeCell ref="O2:O4"/>
    <mergeCell ref="B5:B7"/>
    <mergeCell ref="O5:O7"/>
    <mergeCell ref="B8:B10"/>
    <mergeCell ref="O8:O10"/>
    <mergeCell ref="B11:B13"/>
    <mergeCell ref="O11:O13"/>
    <mergeCell ref="B14:B16"/>
    <mergeCell ref="A41:A76"/>
    <mergeCell ref="B41:B43"/>
    <mergeCell ref="O41:O43"/>
    <mergeCell ref="B44:B46"/>
    <mergeCell ref="O44:O46"/>
    <mergeCell ref="B47:B49"/>
    <mergeCell ref="O47:O49"/>
    <mergeCell ref="B26:B28"/>
    <mergeCell ref="O26:O28"/>
    <mergeCell ref="B29:B31"/>
    <mergeCell ref="O29:O31"/>
    <mergeCell ref="B32:B34"/>
    <mergeCell ref="O32:O34"/>
    <mergeCell ref="B50:B52"/>
    <mergeCell ref="O50:O52"/>
    <mergeCell ref="B53:B55"/>
    <mergeCell ref="O53:O55"/>
    <mergeCell ref="B56:B58"/>
    <mergeCell ref="O56:O58"/>
    <mergeCell ref="B35:B37"/>
    <mergeCell ref="O35:O37"/>
    <mergeCell ref="B38:C38"/>
    <mergeCell ref="B68:B70"/>
    <mergeCell ref="O68:O70"/>
    <mergeCell ref="B71:B73"/>
    <mergeCell ref="O71:O73"/>
    <mergeCell ref="B74:B76"/>
    <mergeCell ref="O74:O76"/>
    <mergeCell ref="B59:B61"/>
    <mergeCell ref="O59:O61"/>
    <mergeCell ref="B62:B64"/>
    <mergeCell ref="O62:O64"/>
    <mergeCell ref="B65:B67"/>
    <mergeCell ref="O65:O67"/>
    <mergeCell ref="B77:C77"/>
    <mergeCell ref="A80:A115"/>
    <mergeCell ref="B80:B82"/>
    <mergeCell ref="O80:O82"/>
    <mergeCell ref="B83:B85"/>
    <mergeCell ref="O83:O85"/>
    <mergeCell ref="B86:B88"/>
    <mergeCell ref="O86:O88"/>
    <mergeCell ref="B89:B91"/>
    <mergeCell ref="O89:O91"/>
    <mergeCell ref="B101:B103"/>
    <mergeCell ref="O101:O103"/>
    <mergeCell ref="B104:B106"/>
    <mergeCell ref="O104:O106"/>
    <mergeCell ref="B107:B109"/>
    <mergeCell ref="O107:O109"/>
    <mergeCell ref="B92:B94"/>
    <mergeCell ref="O92:O94"/>
    <mergeCell ref="B95:B97"/>
    <mergeCell ref="O95:O97"/>
    <mergeCell ref="B98:B100"/>
    <mergeCell ref="O98:O100"/>
    <mergeCell ref="B110:B112"/>
    <mergeCell ref="O110:O112"/>
    <mergeCell ref="B113:B115"/>
    <mergeCell ref="O113:O115"/>
    <mergeCell ref="B116:C116"/>
    <mergeCell ref="A119:A154"/>
    <mergeCell ref="B119:B121"/>
    <mergeCell ref="O119:O121"/>
    <mergeCell ref="B122:B124"/>
    <mergeCell ref="O122:O124"/>
    <mergeCell ref="B134:B136"/>
    <mergeCell ref="O134:O136"/>
    <mergeCell ref="B137:B139"/>
    <mergeCell ref="O137:O139"/>
    <mergeCell ref="B140:B142"/>
    <mergeCell ref="O140:O142"/>
    <mergeCell ref="B125:B127"/>
    <mergeCell ref="O125:O127"/>
    <mergeCell ref="B128:B130"/>
    <mergeCell ref="O128:O130"/>
    <mergeCell ref="B131:B133"/>
    <mergeCell ref="O131:O133"/>
    <mergeCell ref="A158:A193"/>
    <mergeCell ref="B158:B160"/>
    <mergeCell ref="O158:O160"/>
    <mergeCell ref="B161:B163"/>
    <mergeCell ref="O161:O163"/>
    <mergeCell ref="B164:B166"/>
    <mergeCell ref="O164:O166"/>
    <mergeCell ref="B143:B145"/>
    <mergeCell ref="O143:O145"/>
    <mergeCell ref="B146:B148"/>
    <mergeCell ref="O146:O148"/>
    <mergeCell ref="B149:B151"/>
    <mergeCell ref="O149:O151"/>
    <mergeCell ref="B167:B169"/>
    <mergeCell ref="O167:O169"/>
    <mergeCell ref="B170:B172"/>
    <mergeCell ref="O170:O172"/>
    <mergeCell ref="B173:B175"/>
    <mergeCell ref="O173:O175"/>
    <mergeCell ref="B152:B154"/>
    <mergeCell ref="O152:O154"/>
    <mergeCell ref="B155:C155"/>
    <mergeCell ref="B185:B187"/>
    <mergeCell ref="O185:O187"/>
    <mergeCell ref="B188:B190"/>
    <mergeCell ref="O188:O190"/>
    <mergeCell ref="B191:B193"/>
    <mergeCell ref="O191:O193"/>
    <mergeCell ref="B176:B178"/>
    <mergeCell ref="O176:O178"/>
    <mergeCell ref="B179:B181"/>
    <mergeCell ref="O179:O181"/>
    <mergeCell ref="B182:B184"/>
    <mergeCell ref="O182:O184"/>
    <mergeCell ref="B194:C194"/>
    <mergeCell ref="A197:A232"/>
    <mergeCell ref="B197:B199"/>
    <mergeCell ref="O197:O199"/>
    <mergeCell ref="B200:B202"/>
    <mergeCell ref="O200:O202"/>
    <mergeCell ref="B203:B205"/>
    <mergeCell ref="O203:O205"/>
    <mergeCell ref="B206:B208"/>
    <mergeCell ref="O206:O208"/>
    <mergeCell ref="B218:B220"/>
    <mergeCell ref="O218:O220"/>
    <mergeCell ref="B221:B223"/>
    <mergeCell ref="O221:O223"/>
    <mergeCell ref="B224:B226"/>
    <mergeCell ref="O224:O226"/>
    <mergeCell ref="B209:B211"/>
    <mergeCell ref="O209:O211"/>
    <mergeCell ref="B212:B214"/>
    <mergeCell ref="O212:O214"/>
    <mergeCell ref="B215:B217"/>
    <mergeCell ref="O215:O217"/>
    <mergeCell ref="B227:B229"/>
    <mergeCell ref="O227:O229"/>
    <mergeCell ref="B230:B232"/>
    <mergeCell ref="O230:O232"/>
    <mergeCell ref="B233:C233"/>
    <mergeCell ref="A236:A271"/>
    <mergeCell ref="B236:B238"/>
    <mergeCell ref="O236:O238"/>
    <mergeCell ref="B239:B241"/>
    <mergeCell ref="O239:O241"/>
    <mergeCell ref="B251:B253"/>
    <mergeCell ref="O251:O253"/>
    <mergeCell ref="B254:B256"/>
    <mergeCell ref="O254:O256"/>
    <mergeCell ref="B257:B259"/>
    <mergeCell ref="O257:O259"/>
    <mergeCell ref="B242:B244"/>
    <mergeCell ref="O242:O244"/>
    <mergeCell ref="B245:B247"/>
    <mergeCell ref="O245:O247"/>
    <mergeCell ref="B248:B250"/>
    <mergeCell ref="O248:O250"/>
    <mergeCell ref="A275:A310"/>
    <mergeCell ref="B275:B277"/>
    <mergeCell ref="O275:O277"/>
    <mergeCell ref="B278:B280"/>
    <mergeCell ref="O278:O280"/>
    <mergeCell ref="B281:B283"/>
    <mergeCell ref="O281:O283"/>
    <mergeCell ref="B260:B262"/>
    <mergeCell ref="O260:O262"/>
    <mergeCell ref="B263:B265"/>
    <mergeCell ref="O263:O265"/>
    <mergeCell ref="B266:B268"/>
    <mergeCell ref="O266:O268"/>
    <mergeCell ref="B284:B286"/>
    <mergeCell ref="O284:O286"/>
    <mergeCell ref="B287:B289"/>
    <mergeCell ref="O287:O289"/>
    <mergeCell ref="B290:B292"/>
    <mergeCell ref="O290:O292"/>
    <mergeCell ref="B269:B271"/>
    <mergeCell ref="O269:O271"/>
    <mergeCell ref="B272:C272"/>
    <mergeCell ref="B302:B304"/>
    <mergeCell ref="O302:O304"/>
    <mergeCell ref="B305:B307"/>
    <mergeCell ref="O305:O307"/>
    <mergeCell ref="B308:B310"/>
    <mergeCell ref="O308:O310"/>
    <mergeCell ref="B293:B295"/>
    <mergeCell ref="O293:O295"/>
    <mergeCell ref="B296:B298"/>
    <mergeCell ref="O296:O298"/>
    <mergeCell ref="B299:B301"/>
    <mergeCell ref="O299:O301"/>
    <mergeCell ref="B311:C311"/>
    <mergeCell ref="A314:A349"/>
    <mergeCell ref="B314:B316"/>
    <mergeCell ref="O314:O316"/>
    <mergeCell ref="B317:B319"/>
    <mergeCell ref="O317:O319"/>
    <mergeCell ref="B320:B322"/>
    <mergeCell ref="O320:O322"/>
    <mergeCell ref="B323:B325"/>
    <mergeCell ref="O323:O325"/>
    <mergeCell ref="B335:B337"/>
    <mergeCell ref="O335:O337"/>
    <mergeCell ref="B338:B340"/>
    <mergeCell ref="O338:O340"/>
    <mergeCell ref="B341:B343"/>
    <mergeCell ref="O341:O343"/>
    <mergeCell ref="B326:B328"/>
    <mergeCell ref="O326:O328"/>
    <mergeCell ref="B329:B331"/>
    <mergeCell ref="O329:O331"/>
    <mergeCell ref="B332:B334"/>
    <mergeCell ref="O332:O334"/>
    <mergeCell ref="B344:B346"/>
    <mergeCell ref="O344:O346"/>
    <mergeCell ref="A353:A388"/>
    <mergeCell ref="B353:B355"/>
    <mergeCell ref="O353:O355"/>
    <mergeCell ref="B356:B358"/>
    <mergeCell ref="O356:O358"/>
    <mergeCell ref="B368:B370"/>
    <mergeCell ref="O368:O370"/>
    <mergeCell ref="B371:B373"/>
    <mergeCell ref="O371:O373"/>
    <mergeCell ref="B374:B376"/>
    <mergeCell ref="O374:O376"/>
    <mergeCell ref="B359:B361"/>
    <mergeCell ref="O359:O361"/>
    <mergeCell ref="B362:B364"/>
    <mergeCell ref="O362:O364"/>
    <mergeCell ref="B365:B367"/>
    <mergeCell ref="O365:O367"/>
    <mergeCell ref="B386:B388"/>
    <mergeCell ref="O386:O388"/>
    <mergeCell ref="B389:C389"/>
    <mergeCell ref="B391:C392"/>
    <mergeCell ref="B377:B379"/>
    <mergeCell ref="O377:O379"/>
    <mergeCell ref="B380:B382"/>
    <mergeCell ref="O380:O382"/>
    <mergeCell ref="B383:B385"/>
    <mergeCell ref="O383:O385"/>
    <mergeCell ref="B347:B349"/>
    <mergeCell ref="O347:O349"/>
    <mergeCell ref="B350:C35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5BE81-5E19-3843-B23C-DAEC61060560}">
  <dimension ref="A1:S396"/>
  <sheetViews>
    <sheetView topLeftCell="A385" zoomScaleNormal="100" workbookViewId="0">
      <selection activeCell="B389" sqref="B389:C389"/>
    </sheetView>
  </sheetViews>
  <sheetFormatPr defaultColWidth="10.875" defaultRowHeight="15.75" x14ac:dyDescent="0.25"/>
  <cols>
    <col min="1" max="1" width="8.5" style="126" customWidth="1"/>
    <col min="2" max="2" width="8.625" style="126" customWidth="1"/>
    <col min="3" max="3" width="10.375" style="126" customWidth="1"/>
    <col min="4" max="4" width="9.375" style="126" customWidth="1"/>
    <col min="5" max="5" width="9.875" style="126" customWidth="1"/>
    <col min="6" max="12" width="10.875" style="126"/>
    <col min="13" max="13" width="9.125" style="126" customWidth="1"/>
    <col min="14" max="14" width="10.875" style="126"/>
    <col min="15" max="15" width="13.875" style="126" customWidth="1"/>
    <col min="16" max="17" width="10.875" style="126"/>
    <col min="18" max="18" width="10.5" style="126" customWidth="1"/>
    <col min="19" max="19" width="13.125" style="126" bestFit="1" customWidth="1"/>
    <col min="20" max="16384" width="10.875" style="126"/>
  </cols>
  <sheetData>
    <row r="1" spans="1:19" ht="18.95" customHeight="1" thickBot="1" x14ac:dyDescent="0.3">
      <c r="A1" s="89" t="s">
        <v>22</v>
      </c>
      <c r="B1" s="89" t="s">
        <v>30</v>
      </c>
      <c r="C1" s="89" t="s">
        <v>31</v>
      </c>
      <c r="D1" s="90" t="s">
        <v>8</v>
      </c>
      <c r="E1" s="90" t="s">
        <v>9</v>
      </c>
      <c r="F1" s="90" t="s">
        <v>10</v>
      </c>
      <c r="G1" s="90" t="s">
        <v>11</v>
      </c>
      <c r="H1" s="90" t="s">
        <v>12</v>
      </c>
      <c r="I1" s="90" t="s">
        <v>13</v>
      </c>
      <c r="J1" s="90" t="s">
        <v>14</v>
      </c>
      <c r="K1" s="90" t="s">
        <v>15</v>
      </c>
      <c r="L1" s="90" t="s">
        <v>16</v>
      </c>
      <c r="M1" s="90" t="s">
        <v>17</v>
      </c>
      <c r="N1" s="90" t="s">
        <v>21</v>
      </c>
      <c r="O1" s="90" t="s">
        <v>32</v>
      </c>
      <c r="P1" s="74"/>
      <c r="Q1" s="74"/>
      <c r="R1" s="142"/>
      <c r="S1" s="142"/>
    </row>
    <row r="2" spans="1:19" ht="15.95" customHeight="1" x14ac:dyDescent="0.25">
      <c r="A2" s="160">
        <v>1</v>
      </c>
      <c r="B2" s="163">
        <v>1</v>
      </c>
      <c r="C2" s="86" t="s">
        <v>18</v>
      </c>
      <c r="D2" s="105"/>
      <c r="E2" s="105"/>
      <c r="F2" s="105"/>
      <c r="G2" s="105"/>
      <c r="H2" s="105">
        <v>2</v>
      </c>
      <c r="I2" s="105">
        <v>5</v>
      </c>
      <c r="J2" s="105">
        <v>5</v>
      </c>
      <c r="K2" s="105"/>
      <c r="L2" s="105"/>
      <c r="M2" s="105"/>
      <c r="N2" s="106">
        <f t="shared" ref="N2:N8" si="0">SUM(H2:M2)</f>
        <v>12</v>
      </c>
      <c r="O2" s="155">
        <f>AVERAGE(N2,N3,N4)</f>
        <v>11</v>
      </c>
      <c r="P2" s="74"/>
      <c r="Q2" s="74"/>
      <c r="R2" s="74"/>
      <c r="S2" s="125"/>
    </row>
    <row r="3" spans="1:19" x14ac:dyDescent="0.25">
      <c r="A3" s="161"/>
      <c r="B3" s="153"/>
      <c r="C3" s="84" t="s">
        <v>19</v>
      </c>
      <c r="D3" s="107"/>
      <c r="E3" s="107"/>
      <c r="F3" s="107"/>
      <c r="G3" s="107"/>
      <c r="H3" s="108">
        <v>1</v>
      </c>
      <c r="I3" s="108">
        <v>5</v>
      </c>
      <c r="J3" s="108">
        <v>4</v>
      </c>
      <c r="K3" s="108"/>
      <c r="L3" s="108"/>
      <c r="M3" s="108"/>
      <c r="N3" s="109">
        <f t="shared" si="0"/>
        <v>10</v>
      </c>
      <c r="O3" s="156"/>
      <c r="P3" s="124"/>
      <c r="Q3" s="124"/>
      <c r="R3" s="79"/>
      <c r="S3" s="125"/>
    </row>
    <row r="4" spans="1:19" x14ac:dyDescent="0.25">
      <c r="A4" s="161"/>
      <c r="B4" s="154"/>
      <c r="C4" s="85" t="s">
        <v>20</v>
      </c>
      <c r="D4" s="110"/>
      <c r="E4" s="110"/>
      <c r="F4" s="110"/>
      <c r="G4" s="110"/>
      <c r="H4" s="111">
        <v>3</v>
      </c>
      <c r="I4" s="111">
        <v>5</v>
      </c>
      <c r="J4" s="111">
        <v>3</v>
      </c>
      <c r="K4" s="111"/>
      <c r="L4" s="111"/>
      <c r="M4" s="111"/>
      <c r="N4" s="112">
        <f t="shared" si="0"/>
        <v>11</v>
      </c>
      <c r="O4" s="156"/>
      <c r="P4" s="124"/>
      <c r="Q4" s="124"/>
      <c r="R4" s="79"/>
      <c r="S4" s="125"/>
    </row>
    <row r="5" spans="1:19" x14ac:dyDescent="0.25">
      <c r="A5" s="161"/>
      <c r="B5" s="152">
        <v>2</v>
      </c>
      <c r="C5" s="83" t="s">
        <v>18</v>
      </c>
      <c r="D5" s="113"/>
      <c r="E5" s="113"/>
      <c r="F5" s="113"/>
      <c r="G5" s="113"/>
      <c r="H5" s="113">
        <v>1</v>
      </c>
      <c r="I5" s="113">
        <v>4</v>
      </c>
      <c r="J5" s="113">
        <v>6</v>
      </c>
      <c r="K5" s="113"/>
      <c r="L5" s="113"/>
      <c r="M5" s="113"/>
      <c r="N5" s="114">
        <f t="shared" si="0"/>
        <v>11</v>
      </c>
      <c r="O5" s="155">
        <f>AVERAGE(N5,N6,N7)</f>
        <v>10.666666666666666</v>
      </c>
      <c r="P5" s="124"/>
      <c r="Q5" s="124"/>
      <c r="R5" s="79"/>
      <c r="S5" s="125"/>
    </row>
    <row r="6" spans="1:19" x14ac:dyDescent="0.25">
      <c r="A6" s="161"/>
      <c r="B6" s="153"/>
      <c r="C6" s="84" t="s">
        <v>19</v>
      </c>
      <c r="D6" s="108"/>
      <c r="E6" s="108"/>
      <c r="F6" s="108"/>
      <c r="G6" s="108"/>
      <c r="H6" s="108">
        <v>4</v>
      </c>
      <c r="I6" s="108">
        <v>4</v>
      </c>
      <c r="J6" s="108">
        <v>3</v>
      </c>
      <c r="K6" s="108"/>
      <c r="L6" s="108"/>
      <c r="M6" s="108"/>
      <c r="N6" s="109">
        <f t="shared" si="0"/>
        <v>11</v>
      </c>
      <c r="O6" s="156"/>
      <c r="P6" s="124"/>
      <c r="Q6" s="124"/>
      <c r="R6" s="79"/>
      <c r="S6" s="125"/>
    </row>
    <row r="7" spans="1:19" x14ac:dyDescent="0.25">
      <c r="A7" s="161"/>
      <c r="B7" s="154"/>
      <c r="C7" s="85" t="s">
        <v>20</v>
      </c>
      <c r="D7" s="111"/>
      <c r="E7" s="111"/>
      <c r="F7" s="111"/>
      <c r="G7" s="111"/>
      <c r="H7" s="111">
        <v>4</v>
      </c>
      <c r="I7" s="111">
        <v>3</v>
      </c>
      <c r="J7" s="111">
        <v>3</v>
      </c>
      <c r="K7" s="111"/>
      <c r="L7" s="111"/>
      <c r="M7" s="111"/>
      <c r="N7" s="112">
        <f t="shared" si="0"/>
        <v>10</v>
      </c>
      <c r="O7" s="156"/>
      <c r="P7" s="124"/>
      <c r="Q7" s="124"/>
      <c r="R7" s="79"/>
      <c r="S7" s="125"/>
    </row>
    <row r="8" spans="1:19" x14ac:dyDescent="0.25">
      <c r="A8" s="161"/>
      <c r="B8" s="152">
        <v>3</v>
      </c>
      <c r="C8" s="83" t="s">
        <v>18</v>
      </c>
      <c r="D8" s="113"/>
      <c r="E8" s="113"/>
      <c r="F8" s="113"/>
      <c r="G8" s="113"/>
      <c r="H8" s="108">
        <v>1</v>
      </c>
      <c r="I8" s="108">
        <v>4</v>
      </c>
      <c r="J8" s="108">
        <v>2</v>
      </c>
      <c r="K8" s="113"/>
      <c r="L8" s="113"/>
      <c r="M8" s="113"/>
      <c r="N8" s="114">
        <f t="shared" si="0"/>
        <v>7</v>
      </c>
      <c r="O8" s="155">
        <f t="shared" ref="O8" si="1">AVERAGE(N8,N9,N10)</f>
        <v>8</v>
      </c>
      <c r="P8" s="124"/>
      <c r="Q8" s="124"/>
      <c r="R8" s="79"/>
      <c r="S8" s="125"/>
    </row>
    <row r="9" spans="1:19" x14ac:dyDescent="0.25">
      <c r="A9" s="161"/>
      <c r="B9" s="153"/>
      <c r="C9" s="84" t="s">
        <v>19</v>
      </c>
      <c r="D9" s="108"/>
      <c r="E9" s="108"/>
      <c r="F9" s="108"/>
      <c r="G9" s="108"/>
      <c r="H9" s="108">
        <v>1</v>
      </c>
      <c r="I9" s="108">
        <v>4</v>
      </c>
      <c r="J9" s="108">
        <v>4</v>
      </c>
      <c r="K9" s="108"/>
      <c r="L9" s="108"/>
      <c r="M9" s="108"/>
      <c r="N9" s="109">
        <f t="shared" ref="N9:N14" si="2">SUM(H9:L9)</f>
        <v>9</v>
      </c>
      <c r="O9" s="156"/>
      <c r="P9" s="124"/>
      <c r="Q9" s="124"/>
      <c r="R9" s="79"/>
      <c r="S9" s="125"/>
    </row>
    <row r="10" spans="1:19" ht="16.5" thickBot="1" x14ac:dyDescent="0.3">
      <c r="A10" s="161"/>
      <c r="B10" s="157"/>
      <c r="C10" s="87" t="s">
        <v>20</v>
      </c>
      <c r="D10" s="115"/>
      <c r="E10" s="115"/>
      <c r="F10" s="115"/>
      <c r="G10" s="115"/>
      <c r="H10" s="115">
        <v>1</v>
      </c>
      <c r="I10" s="115">
        <v>4</v>
      </c>
      <c r="J10" s="115">
        <v>3</v>
      </c>
      <c r="K10" s="115"/>
      <c r="L10" s="115"/>
      <c r="M10" s="115"/>
      <c r="N10" s="116">
        <f t="shared" si="2"/>
        <v>8</v>
      </c>
      <c r="O10" s="156"/>
      <c r="P10" s="124"/>
      <c r="Q10" s="124"/>
      <c r="R10" s="79"/>
      <c r="S10" s="125"/>
    </row>
    <row r="11" spans="1:19" x14ac:dyDescent="0.25">
      <c r="A11" s="161"/>
      <c r="B11" s="163">
        <v>4</v>
      </c>
      <c r="C11" s="86" t="s">
        <v>18</v>
      </c>
      <c r="D11" s="105"/>
      <c r="E11" s="105"/>
      <c r="F11" s="105"/>
      <c r="G11" s="105"/>
      <c r="H11" s="105">
        <v>6</v>
      </c>
      <c r="I11" s="105">
        <v>3</v>
      </c>
      <c r="J11" s="105"/>
      <c r="K11" s="105"/>
      <c r="L11" s="105"/>
      <c r="M11" s="105"/>
      <c r="N11" s="106">
        <f t="shared" si="2"/>
        <v>9</v>
      </c>
      <c r="O11" s="155">
        <f t="shared" ref="O11" si="3">AVERAGE(N11,N12,N13)</f>
        <v>7.666666666666667</v>
      </c>
      <c r="P11" s="124"/>
      <c r="Q11" s="124"/>
      <c r="R11" s="79"/>
      <c r="S11" s="125"/>
    </row>
    <row r="12" spans="1:19" x14ac:dyDescent="0.25">
      <c r="A12" s="161"/>
      <c r="B12" s="153"/>
      <c r="C12" s="84" t="s">
        <v>19</v>
      </c>
      <c r="D12" s="108"/>
      <c r="E12" s="108"/>
      <c r="F12" s="108"/>
      <c r="G12" s="108">
        <v>1</v>
      </c>
      <c r="H12" s="108">
        <v>3</v>
      </c>
      <c r="I12" s="108">
        <v>2</v>
      </c>
      <c r="J12" s="108"/>
      <c r="K12" s="108"/>
      <c r="L12" s="108"/>
      <c r="M12" s="108"/>
      <c r="N12" s="109">
        <f>SUM(F12:L12)</f>
        <v>6</v>
      </c>
      <c r="O12" s="156"/>
      <c r="P12" s="124"/>
      <c r="Q12" s="124"/>
      <c r="R12" s="79"/>
      <c r="S12" s="125"/>
    </row>
    <row r="13" spans="1:19" x14ac:dyDescent="0.25">
      <c r="A13" s="161"/>
      <c r="B13" s="154"/>
      <c r="C13" s="85" t="s">
        <v>20</v>
      </c>
      <c r="D13" s="111"/>
      <c r="E13" s="111"/>
      <c r="F13" s="111"/>
      <c r="G13" s="111">
        <v>1</v>
      </c>
      <c r="H13" s="111">
        <v>4</v>
      </c>
      <c r="I13" s="111">
        <v>3</v>
      </c>
      <c r="J13" s="111"/>
      <c r="K13" s="111"/>
      <c r="L13" s="111"/>
      <c r="M13" s="111"/>
      <c r="N13" s="112">
        <f>SUM(F13:L13)</f>
        <v>8</v>
      </c>
      <c r="O13" s="156"/>
      <c r="P13" s="124"/>
      <c r="Q13" s="124"/>
      <c r="R13" s="79"/>
      <c r="S13" s="125"/>
    </row>
    <row r="14" spans="1:19" x14ac:dyDescent="0.25">
      <c r="A14" s="161"/>
      <c r="B14" s="152">
        <v>5</v>
      </c>
      <c r="C14" s="83" t="s">
        <v>18</v>
      </c>
      <c r="D14" s="113"/>
      <c r="E14" s="113"/>
      <c r="F14" s="113"/>
      <c r="G14" s="113"/>
      <c r="H14" s="113">
        <v>4</v>
      </c>
      <c r="I14" s="113">
        <v>3</v>
      </c>
      <c r="J14" s="113"/>
      <c r="K14" s="113"/>
      <c r="L14" s="113"/>
      <c r="M14" s="113"/>
      <c r="N14" s="109">
        <f t="shared" si="2"/>
        <v>7</v>
      </c>
      <c r="O14" s="155">
        <f t="shared" ref="O14" si="4">AVERAGE(N14,N15,N16)</f>
        <v>6.666666666666667</v>
      </c>
      <c r="P14" s="124"/>
      <c r="Q14" s="124"/>
      <c r="R14" s="79"/>
      <c r="S14" s="125"/>
    </row>
    <row r="15" spans="1:19" x14ac:dyDescent="0.25">
      <c r="A15" s="161"/>
      <c r="B15" s="153"/>
      <c r="C15" s="84" t="s">
        <v>19</v>
      </c>
      <c r="D15" s="108"/>
      <c r="E15" s="108"/>
      <c r="F15" s="108"/>
      <c r="G15" s="108"/>
      <c r="H15" s="108">
        <v>3</v>
      </c>
      <c r="I15" s="108">
        <v>2</v>
      </c>
      <c r="J15" s="108">
        <v>1</v>
      </c>
      <c r="K15" s="108"/>
      <c r="L15" s="108"/>
      <c r="M15" s="108"/>
      <c r="N15" s="109">
        <f>SUM(D15:L15)</f>
        <v>6</v>
      </c>
      <c r="O15" s="156"/>
      <c r="P15" s="124"/>
      <c r="Q15" s="124"/>
      <c r="R15" s="79"/>
      <c r="S15" s="125"/>
    </row>
    <row r="16" spans="1:19" x14ac:dyDescent="0.25">
      <c r="A16" s="161"/>
      <c r="B16" s="154"/>
      <c r="C16" s="85" t="s">
        <v>20</v>
      </c>
      <c r="D16" s="111"/>
      <c r="E16" s="111"/>
      <c r="F16" s="111"/>
      <c r="G16" s="111"/>
      <c r="H16" s="111">
        <v>4</v>
      </c>
      <c r="I16" s="111">
        <v>2</v>
      </c>
      <c r="J16" s="111">
        <v>1</v>
      </c>
      <c r="K16" s="111"/>
      <c r="L16" s="111"/>
      <c r="M16" s="111"/>
      <c r="N16" s="112">
        <f>SUM(D16:L16)</f>
        <v>7</v>
      </c>
      <c r="O16" s="156"/>
      <c r="P16" s="124"/>
      <c r="Q16" s="124"/>
      <c r="R16" s="79"/>
      <c r="S16" s="125"/>
    </row>
    <row r="17" spans="1:19" x14ac:dyDescent="0.25">
      <c r="A17" s="161"/>
      <c r="B17" s="152">
        <v>6</v>
      </c>
      <c r="C17" s="83" t="s">
        <v>18</v>
      </c>
      <c r="D17" s="113"/>
      <c r="E17" s="113"/>
      <c r="F17" s="113"/>
      <c r="G17" s="113">
        <v>1</v>
      </c>
      <c r="H17" s="113">
        <v>4</v>
      </c>
      <c r="I17" s="113">
        <v>2</v>
      </c>
      <c r="J17" s="113"/>
      <c r="K17" s="113"/>
      <c r="L17" s="113"/>
      <c r="M17" s="113"/>
      <c r="N17" s="109">
        <f>SUM(D17:L17)</f>
        <v>7</v>
      </c>
      <c r="O17" s="155">
        <f t="shared" ref="O17" si="5">AVERAGE(N17,N18,N19)</f>
        <v>6.333333333333333</v>
      </c>
      <c r="P17" s="124"/>
      <c r="Q17" s="124"/>
      <c r="R17" s="79"/>
      <c r="S17" s="125"/>
    </row>
    <row r="18" spans="1:19" x14ac:dyDescent="0.25">
      <c r="A18" s="161"/>
      <c r="B18" s="153"/>
      <c r="C18" s="84" t="s">
        <v>19</v>
      </c>
      <c r="D18" s="108"/>
      <c r="E18" s="108"/>
      <c r="F18" s="108"/>
      <c r="G18" s="108">
        <v>2</v>
      </c>
      <c r="H18" s="108">
        <v>5</v>
      </c>
      <c r="I18" s="108">
        <v>1</v>
      </c>
      <c r="J18" s="108"/>
      <c r="K18" s="108"/>
      <c r="L18" s="108"/>
      <c r="M18" s="108"/>
      <c r="N18" s="109">
        <f>SUM(D18:L18)</f>
        <v>8</v>
      </c>
      <c r="O18" s="156"/>
      <c r="P18" s="124"/>
      <c r="Q18" s="124"/>
      <c r="R18" s="79"/>
      <c r="S18" s="125"/>
    </row>
    <row r="19" spans="1:19" ht="16.5" thickBot="1" x14ac:dyDescent="0.3">
      <c r="A19" s="161"/>
      <c r="B19" s="157"/>
      <c r="C19" s="87" t="s">
        <v>20</v>
      </c>
      <c r="D19" s="115"/>
      <c r="E19" s="115"/>
      <c r="F19" s="115"/>
      <c r="G19" s="115">
        <v>1</v>
      </c>
      <c r="H19" s="115">
        <v>1</v>
      </c>
      <c r="I19" s="115">
        <v>2</v>
      </c>
      <c r="J19" s="115"/>
      <c r="K19" s="115"/>
      <c r="L19" s="115"/>
      <c r="M19" s="115"/>
      <c r="N19" s="116">
        <f>SUM(D19:L19)</f>
        <v>4</v>
      </c>
      <c r="O19" s="156"/>
      <c r="P19" s="124"/>
      <c r="Q19" s="124"/>
      <c r="R19" s="79"/>
      <c r="S19" s="125"/>
    </row>
    <row r="20" spans="1:19" x14ac:dyDescent="0.25">
      <c r="A20" s="161"/>
      <c r="B20" s="163">
        <v>7</v>
      </c>
      <c r="C20" s="86" t="s">
        <v>18</v>
      </c>
      <c r="D20" s="105"/>
      <c r="E20" s="105"/>
      <c r="F20" s="105">
        <v>1</v>
      </c>
      <c r="G20" s="105">
        <v>3</v>
      </c>
      <c r="H20" s="105">
        <v>3</v>
      </c>
      <c r="I20" s="105"/>
      <c r="J20" s="105"/>
      <c r="K20" s="105"/>
      <c r="L20" s="105"/>
      <c r="M20" s="105"/>
      <c r="N20" s="109">
        <f t="shared" ref="N20:N37" si="6">SUM(D20:L20)</f>
        <v>7</v>
      </c>
      <c r="O20" s="155">
        <f t="shared" ref="O20" si="7">AVERAGE(N20,N21,N22)</f>
        <v>6.333333333333333</v>
      </c>
      <c r="P20" s="124"/>
      <c r="Q20" s="124"/>
      <c r="R20" s="79"/>
      <c r="S20" s="125"/>
    </row>
    <row r="21" spans="1:19" x14ac:dyDescent="0.25">
      <c r="A21" s="161"/>
      <c r="B21" s="153"/>
      <c r="C21" s="84" t="s">
        <v>19</v>
      </c>
      <c r="D21" s="108"/>
      <c r="E21" s="108"/>
      <c r="F21" s="108"/>
      <c r="G21" s="108">
        <v>3</v>
      </c>
      <c r="H21" s="107">
        <v>3</v>
      </c>
      <c r="I21" s="107"/>
      <c r="J21" s="108"/>
      <c r="K21" s="108"/>
      <c r="L21" s="108"/>
      <c r="M21" s="108"/>
      <c r="N21" s="109">
        <f t="shared" si="6"/>
        <v>6</v>
      </c>
      <c r="O21" s="156"/>
      <c r="P21" s="124"/>
      <c r="Q21" s="124"/>
      <c r="R21" s="75"/>
      <c r="S21" s="79"/>
    </row>
    <row r="22" spans="1:19" x14ac:dyDescent="0.25">
      <c r="A22" s="161"/>
      <c r="B22" s="154"/>
      <c r="C22" s="85" t="s">
        <v>20</v>
      </c>
      <c r="D22" s="111"/>
      <c r="E22" s="111"/>
      <c r="F22" s="111">
        <v>1</v>
      </c>
      <c r="G22" s="111">
        <v>2</v>
      </c>
      <c r="H22" s="110">
        <v>3</v>
      </c>
      <c r="I22" s="110"/>
      <c r="J22" s="111"/>
      <c r="K22" s="111"/>
      <c r="L22" s="111"/>
      <c r="M22" s="111"/>
      <c r="N22" s="112">
        <f t="shared" si="6"/>
        <v>6</v>
      </c>
      <c r="O22" s="156"/>
      <c r="P22" s="124"/>
      <c r="Q22" s="124"/>
      <c r="R22" s="76"/>
      <c r="S22" s="125"/>
    </row>
    <row r="23" spans="1:19" x14ac:dyDescent="0.25">
      <c r="A23" s="161"/>
      <c r="B23" s="152">
        <v>8</v>
      </c>
      <c r="C23" s="83" t="s">
        <v>18</v>
      </c>
      <c r="D23" s="113"/>
      <c r="E23" s="113"/>
      <c r="F23" s="113"/>
      <c r="G23" s="113">
        <v>3</v>
      </c>
      <c r="H23" s="113">
        <v>3</v>
      </c>
      <c r="I23" s="113"/>
      <c r="J23" s="113"/>
      <c r="K23" s="113"/>
      <c r="L23" s="108"/>
      <c r="M23" s="113"/>
      <c r="N23" s="109">
        <f t="shared" si="6"/>
        <v>6</v>
      </c>
      <c r="O23" s="155">
        <f t="shared" ref="O23" si="8">AVERAGE(N23,N24,N25)</f>
        <v>5.333333333333333</v>
      </c>
      <c r="P23" s="124"/>
      <c r="Q23" s="124"/>
      <c r="R23" s="75"/>
      <c r="S23" s="79"/>
    </row>
    <row r="24" spans="1:19" x14ac:dyDescent="0.25">
      <c r="A24" s="161"/>
      <c r="B24" s="153"/>
      <c r="C24" s="84" t="s">
        <v>19</v>
      </c>
      <c r="D24" s="108"/>
      <c r="E24" s="108"/>
      <c r="F24" s="108"/>
      <c r="G24" s="108">
        <v>2</v>
      </c>
      <c r="H24" s="108">
        <v>3</v>
      </c>
      <c r="I24" s="108">
        <v>1</v>
      </c>
      <c r="J24" s="108"/>
      <c r="K24" s="108"/>
      <c r="L24" s="108"/>
      <c r="M24" s="108"/>
      <c r="N24" s="109">
        <f t="shared" si="6"/>
        <v>6</v>
      </c>
      <c r="O24" s="156"/>
      <c r="P24" s="124"/>
      <c r="Q24" s="124"/>
      <c r="R24" s="76"/>
      <c r="S24" s="125"/>
    </row>
    <row r="25" spans="1:19" x14ac:dyDescent="0.25">
      <c r="A25" s="161"/>
      <c r="B25" s="154"/>
      <c r="C25" s="85" t="s">
        <v>20</v>
      </c>
      <c r="D25" s="111"/>
      <c r="E25" s="111"/>
      <c r="F25" s="111"/>
      <c r="G25" s="111">
        <v>1</v>
      </c>
      <c r="H25" s="111">
        <v>2</v>
      </c>
      <c r="I25" s="111">
        <v>1</v>
      </c>
      <c r="J25" s="111"/>
      <c r="K25" s="111"/>
      <c r="L25" s="111"/>
      <c r="M25" s="111"/>
      <c r="N25" s="112">
        <f t="shared" si="6"/>
        <v>4</v>
      </c>
      <c r="O25" s="156"/>
      <c r="P25" s="125"/>
      <c r="Q25" s="125"/>
      <c r="R25" s="125"/>
      <c r="S25" s="125"/>
    </row>
    <row r="26" spans="1:19" x14ac:dyDescent="0.25">
      <c r="A26" s="161"/>
      <c r="B26" s="152">
        <v>9</v>
      </c>
      <c r="C26" s="83" t="s">
        <v>18</v>
      </c>
      <c r="D26" s="113"/>
      <c r="E26" s="113"/>
      <c r="F26" s="113"/>
      <c r="G26" s="113">
        <v>1</v>
      </c>
      <c r="H26" s="113">
        <v>4</v>
      </c>
      <c r="I26" s="108">
        <v>1</v>
      </c>
      <c r="J26" s="108"/>
      <c r="K26" s="108"/>
      <c r="L26" s="113"/>
      <c r="M26" s="113"/>
      <c r="N26" s="109">
        <f t="shared" si="6"/>
        <v>6</v>
      </c>
      <c r="O26" s="155">
        <f t="shared" ref="O26" si="9">AVERAGE(N26,N27,N28)</f>
        <v>4.666666666666667</v>
      </c>
      <c r="P26" s="125"/>
      <c r="Q26" s="125"/>
      <c r="R26" s="125"/>
      <c r="S26" s="125"/>
    </row>
    <row r="27" spans="1:19" x14ac:dyDescent="0.25">
      <c r="A27" s="161"/>
      <c r="B27" s="153"/>
      <c r="C27" s="84" t="s">
        <v>19</v>
      </c>
      <c r="D27" s="108"/>
      <c r="E27" s="108"/>
      <c r="F27" s="108"/>
      <c r="G27" s="108">
        <v>1</v>
      </c>
      <c r="H27" s="108">
        <v>3</v>
      </c>
      <c r="I27" s="108"/>
      <c r="J27" s="108"/>
      <c r="K27" s="108"/>
      <c r="L27" s="108"/>
      <c r="M27" s="108"/>
      <c r="N27" s="109">
        <f t="shared" si="6"/>
        <v>4</v>
      </c>
      <c r="O27" s="156"/>
      <c r="R27" s="81"/>
    </row>
    <row r="28" spans="1:19" ht="16.5" thickBot="1" x14ac:dyDescent="0.3">
      <c r="A28" s="161"/>
      <c r="B28" s="157"/>
      <c r="C28" s="87" t="s">
        <v>20</v>
      </c>
      <c r="D28" s="115"/>
      <c r="E28" s="115"/>
      <c r="F28" s="115"/>
      <c r="G28" s="115">
        <v>1</v>
      </c>
      <c r="H28" s="115">
        <v>3</v>
      </c>
      <c r="I28" s="115"/>
      <c r="J28" s="115"/>
      <c r="K28" s="115"/>
      <c r="L28" s="115"/>
      <c r="M28" s="115"/>
      <c r="N28" s="116">
        <f t="shared" si="6"/>
        <v>4</v>
      </c>
      <c r="O28" s="156"/>
      <c r="R28" s="81"/>
    </row>
    <row r="29" spans="1:19" x14ac:dyDescent="0.25">
      <c r="A29" s="161"/>
      <c r="B29" s="163">
        <v>10</v>
      </c>
      <c r="C29" s="86" t="s">
        <v>18</v>
      </c>
      <c r="D29" s="105"/>
      <c r="E29" s="105"/>
      <c r="F29" s="105">
        <v>1</v>
      </c>
      <c r="G29" s="105">
        <v>2</v>
      </c>
      <c r="H29" s="105">
        <v>1</v>
      </c>
      <c r="I29" s="105"/>
      <c r="J29" s="105"/>
      <c r="K29" s="105"/>
      <c r="L29" s="105"/>
      <c r="M29" s="105"/>
      <c r="N29" s="109">
        <f t="shared" si="6"/>
        <v>4</v>
      </c>
      <c r="O29" s="155">
        <f t="shared" ref="O29" si="10">AVERAGE(N29,N30,N31)</f>
        <v>4.333333333333333</v>
      </c>
    </row>
    <row r="30" spans="1:19" x14ac:dyDescent="0.25">
      <c r="A30" s="161"/>
      <c r="B30" s="153"/>
      <c r="C30" s="84" t="s">
        <v>19</v>
      </c>
      <c r="D30" s="108"/>
      <c r="E30" s="108"/>
      <c r="F30" s="108">
        <v>2</v>
      </c>
      <c r="G30" s="108">
        <v>3</v>
      </c>
      <c r="H30" s="108"/>
      <c r="I30" s="108"/>
      <c r="J30" s="108"/>
      <c r="K30" s="108"/>
      <c r="L30" s="108"/>
      <c r="M30" s="108"/>
      <c r="N30" s="109">
        <f t="shared" si="6"/>
        <v>5</v>
      </c>
      <c r="O30" s="156"/>
    </row>
    <row r="31" spans="1:19" x14ac:dyDescent="0.25">
      <c r="A31" s="161"/>
      <c r="B31" s="154"/>
      <c r="C31" s="85" t="s">
        <v>20</v>
      </c>
      <c r="D31" s="111"/>
      <c r="E31" s="111"/>
      <c r="F31" s="111">
        <v>2</v>
      </c>
      <c r="G31" s="111">
        <v>2</v>
      </c>
      <c r="H31" s="111"/>
      <c r="I31" s="111"/>
      <c r="J31" s="111"/>
      <c r="K31" s="111"/>
      <c r="L31" s="111"/>
      <c r="M31" s="111"/>
      <c r="N31" s="112">
        <f t="shared" si="6"/>
        <v>4</v>
      </c>
      <c r="O31" s="156"/>
    </row>
    <row r="32" spans="1:19" x14ac:dyDescent="0.25">
      <c r="A32" s="161"/>
      <c r="B32" s="152">
        <v>11</v>
      </c>
      <c r="C32" s="83" t="s">
        <v>18</v>
      </c>
      <c r="D32" s="113"/>
      <c r="E32" s="113"/>
      <c r="F32" s="113">
        <v>1</v>
      </c>
      <c r="G32" s="113">
        <v>4</v>
      </c>
      <c r="H32" s="108"/>
      <c r="I32" s="108"/>
      <c r="J32" s="108"/>
      <c r="K32" s="113"/>
      <c r="L32" s="113"/>
      <c r="M32" s="113"/>
      <c r="N32" s="109">
        <f t="shared" si="6"/>
        <v>5</v>
      </c>
      <c r="O32" s="155">
        <f t="shared" ref="O32" si="11">AVERAGE(N32,N33,N34)</f>
        <v>4.333333333333333</v>
      </c>
    </row>
    <row r="33" spans="1:19" x14ac:dyDescent="0.25">
      <c r="A33" s="161"/>
      <c r="B33" s="153"/>
      <c r="C33" s="84" t="s">
        <v>19</v>
      </c>
      <c r="D33" s="108"/>
      <c r="E33" s="108"/>
      <c r="F33" s="108">
        <v>1</v>
      </c>
      <c r="G33" s="108">
        <v>3</v>
      </c>
      <c r="H33" s="108"/>
      <c r="I33" s="108"/>
      <c r="J33" s="108"/>
      <c r="K33" s="108"/>
      <c r="L33" s="108"/>
      <c r="M33" s="108"/>
      <c r="N33" s="109">
        <f t="shared" si="6"/>
        <v>4</v>
      </c>
      <c r="O33" s="156"/>
    </row>
    <row r="34" spans="1:19" x14ac:dyDescent="0.25">
      <c r="A34" s="161"/>
      <c r="B34" s="154"/>
      <c r="C34" s="85" t="s">
        <v>20</v>
      </c>
      <c r="D34" s="111"/>
      <c r="E34" s="111"/>
      <c r="F34" s="111">
        <v>1</v>
      </c>
      <c r="G34" s="111">
        <v>2</v>
      </c>
      <c r="H34" s="111">
        <v>1</v>
      </c>
      <c r="I34" s="111"/>
      <c r="J34" s="111"/>
      <c r="K34" s="111"/>
      <c r="L34" s="111"/>
      <c r="M34" s="111"/>
      <c r="N34" s="112">
        <f t="shared" si="6"/>
        <v>4</v>
      </c>
      <c r="O34" s="156"/>
    </row>
    <row r="35" spans="1:19" x14ac:dyDescent="0.25">
      <c r="A35" s="161"/>
      <c r="B35" s="152">
        <v>12</v>
      </c>
      <c r="C35" s="83" t="s">
        <v>18</v>
      </c>
      <c r="D35" s="113"/>
      <c r="E35" s="113"/>
      <c r="F35" s="113">
        <v>1</v>
      </c>
      <c r="G35" s="113">
        <v>2</v>
      </c>
      <c r="H35" s="108">
        <v>2</v>
      </c>
      <c r="I35" s="108"/>
      <c r="J35" s="108"/>
      <c r="K35" s="113"/>
      <c r="L35" s="113"/>
      <c r="M35" s="113"/>
      <c r="N35" s="109">
        <f t="shared" si="6"/>
        <v>5</v>
      </c>
      <c r="O35" s="155">
        <f t="shared" ref="O35" si="12">AVERAGE(N35,N36,N37)</f>
        <v>4.333333333333333</v>
      </c>
    </row>
    <row r="36" spans="1:19" x14ac:dyDescent="0.25">
      <c r="A36" s="161"/>
      <c r="B36" s="153"/>
      <c r="C36" s="84" t="s">
        <v>19</v>
      </c>
      <c r="D36" s="108"/>
      <c r="E36" s="108"/>
      <c r="F36" s="108"/>
      <c r="G36" s="108">
        <v>3</v>
      </c>
      <c r="H36" s="108">
        <v>1</v>
      </c>
      <c r="I36" s="108"/>
      <c r="J36" s="108"/>
      <c r="K36" s="108"/>
      <c r="L36" s="108"/>
      <c r="M36" s="108"/>
      <c r="N36" s="109">
        <f t="shared" si="6"/>
        <v>4</v>
      </c>
      <c r="O36" s="156"/>
    </row>
    <row r="37" spans="1:19" ht="16.5" thickBot="1" x14ac:dyDescent="0.3">
      <c r="A37" s="166"/>
      <c r="B37" s="157"/>
      <c r="C37" s="87" t="s">
        <v>20</v>
      </c>
      <c r="D37" s="115"/>
      <c r="E37" s="115"/>
      <c r="F37" s="115">
        <v>1</v>
      </c>
      <c r="G37" s="115">
        <v>2</v>
      </c>
      <c r="H37" s="115">
        <v>1</v>
      </c>
      <c r="I37" s="115"/>
      <c r="J37" s="115"/>
      <c r="K37" s="115"/>
      <c r="L37" s="115"/>
      <c r="M37" s="115"/>
      <c r="N37" s="116">
        <f t="shared" si="6"/>
        <v>4</v>
      </c>
      <c r="O37" s="156"/>
    </row>
    <row r="38" spans="1:19" ht="19.5" thickBot="1" x14ac:dyDescent="0.3">
      <c r="A38" s="91"/>
      <c r="B38" s="158" t="s">
        <v>49</v>
      </c>
      <c r="C38" s="159"/>
      <c r="D38" s="117">
        <f t="shared" ref="D38:G38" si="13">SUM(D2:D37)</f>
        <v>0</v>
      </c>
      <c r="E38" s="117">
        <f t="shared" si="13"/>
        <v>0</v>
      </c>
      <c r="F38" s="117">
        <f t="shared" si="13"/>
        <v>12</v>
      </c>
      <c r="G38" s="117">
        <f t="shared" si="13"/>
        <v>46</v>
      </c>
      <c r="H38" s="117">
        <f>SUM(H2:H37)</f>
        <v>85</v>
      </c>
      <c r="I38" s="117">
        <f>SUM(I2:I37)</f>
        <v>61</v>
      </c>
      <c r="J38" s="117">
        <f>SUM(J2:J37)</f>
        <v>35</v>
      </c>
      <c r="K38" s="117">
        <f t="shared" ref="K38:M38" si="14">SUM(K2:K37)</f>
        <v>0</v>
      </c>
      <c r="L38" s="117">
        <f t="shared" si="14"/>
        <v>0</v>
      </c>
      <c r="M38" s="117">
        <f t="shared" si="14"/>
        <v>0</v>
      </c>
      <c r="N38" s="118">
        <f>SUM(H38:L38)</f>
        <v>181</v>
      </c>
    </row>
    <row r="39" spans="1:19" ht="18.75" x14ac:dyDescent="0.25">
      <c r="A39" s="88"/>
      <c r="B39" s="88"/>
      <c r="C39" s="88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9" ht="18.95" customHeight="1" thickBot="1" x14ac:dyDescent="0.3">
      <c r="A40" s="89" t="s">
        <v>22</v>
      </c>
      <c r="B40" s="89" t="s">
        <v>30</v>
      </c>
      <c r="C40" s="89" t="s">
        <v>31</v>
      </c>
      <c r="D40" s="90" t="s">
        <v>8</v>
      </c>
      <c r="E40" s="90" t="s">
        <v>9</v>
      </c>
      <c r="F40" s="90" t="s">
        <v>10</v>
      </c>
      <c r="G40" s="90" t="s">
        <v>11</v>
      </c>
      <c r="H40" s="90" t="s">
        <v>12</v>
      </c>
      <c r="I40" s="90" t="s">
        <v>13</v>
      </c>
      <c r="J40" s="90" t="s">
        <v>14</v>
      </c>
      <c r="K40" s="90" t="s">
        <v>15</v>
      </c>
      <c r="L40" s="90" t="s">
        <v>16</v>
      </c>
      <c r="M40" s="90" t="s">
        <v>17</v>
      </c>
      <c r="N40" s="90" t="s">
        <v>21</v>
      </c>
      <c r="O40" s="90" t="s">
        <v>32</v>
      </c>
      <c r="P40" s="74"/>
      <c r="Q40" s="74"/>
      <c r="R40" s="142"/>
      <c r="S40" s="142"/>
    </row>
    <row r="41" spans="1:19" x14ac:dyDescent="0.25">
      <c r="A41" s="160">
        <v>6</v>
      </c>
      <c r="B41" s="163">
        <v>1</v>
      </c>
      <c r="C41" s="86" t="s">
        <v>18</v>
      </c>
      <c r="D41" s="105"/>
      <c r="E41" s="105"/>
      <c r="F41" s="105"/>
      <c r="G41" s="105"/>
      <c r="H41" s="105">
        <v>1</v>
      </c>
      <c r="I41" s="105">
        <v>7</v>
      </c>
      <c r="J41" s="105">
        <v>4</v>
      </c>
      <c r="K41" s="105"/>
      <c r="L41" s="105"/>
      <c r="M41" s="105"/>
      <c r="N41" s="106">
        <f>SUM(D41:M41)</f>
        <v>12</v>
      </c>
      <c r="O41" s="155">
        <f>AVERAGE(N41,N42,N43)</f>
        <v>10.666666666666666</v>
      </c>
    </row>
    <row r="42" spans="1:19" x14ac:dyDescent="0.25">
      <c r="A42" s="161"/>
      <c r="B42" s="153"/>
      <c r="C42" s="84" t="s">
        <v>19</v>
      </c>
      <c r="D42" s="107"/>
      <c r="E42" s="107"/>
      <c r="F42" s="107"/>
      <c r="G42" s="107"/>
      <c r="H42" s="107">
        <v>4</v>
      </c>
      <c r="I42" s="107">
        <v>4</v>
      </c>
      <c r="J42" s="108">
        <v>2</v>
      </c>
      <c r="K42" s="108"/>
      <c r="L42" s="108"/>
      <c r="M42" s="108"/>
      <c r="N42" s="109">
        <f>SUM(D42:M42)</f>
        <v>10</v>
      </c>
      <c r="O42" s="156"/>
    </row>
    <row r="43" spans="1:19" x14ac:dyDescent="0.25">
      <c r="A43" s="161"/>
      <c r="B43" s="154"/>
      <c r="C43" s="85" t="s">
        <v>20</v>
      </c>
      <c r="D43" s="110"/>
      <c r="E43" s="110"/>
      <c r="F43" s="110"/>
      <c r="G43" s="110"/>
      <c r="H43" s="110">
        <v>2</v>
      </c>
      <c r="I43" s="110">
        <v>5</v>
      </c>
      <c r="J43" s="111">
        <v>3</v>
      </c>
      <c r="K43" s="111"/>
      <c r="L43" s="111"/>
      <c r="M43" s="111"/>
      <c r="N43" s="112">
        <f>SUM(D43:M43)</f>
        <v>10</v>
      </c>
      <c r="O43" s="156"/>
    </row>
    <row r="44" spans="1:19" x14ac:dyDescent="0.25">
      <c r="A44" s="161"/>
      <c r="B44" s="152">
        <v>2</v>
      </c>
      <c r="C44" s="83" t="s">
        <v>18</v>
      </c>
      <c r="D44" s="113"/>
      <c r="E44" s="113"/>
      <c r="F44" s="113"/>
      <c r="G44" s="113"/>
      <c r="H44" s="113">
        <v>1</v>
      </c>
      <c r="I44" s="113">
        <v>5</v>
      </c>
      <c r="J44" s="113">
        <v>6</v>
      </c>
      <c r="K44" s="113"/>
      <c r="L44" s="113"/>
      <c r="M44" s="113"/>
      <c r="N44" s="109">
        <f t="shared" ref="N44:N58" si="15">SUM(D44:M44)</f>
        <v>12</v>
      </c>
      <c r="O44" s="155">
        <f>AVERAGE(N44,N45,N46)</f>
        <v>9.3333333333333339</v>
      </c>
    </row>
    <row r="45" spans="1:19" x14ac:dyDescent="0.25">
      <c r="A45" s="161"/>
      <c r="B45" s="153"/>
      <c r="C45" s="84" t="s">
        <v>19</v>
      </c>
      <c r="D45" s="108"/>
      <c r="E45" s="108"/>
      <c r="F45" s="108"/>
      <c r="G45" s="108"/>
      <c r="H45" s="108">
        <v>1</v>
      </c>
      <c r="I45" s="108">
        <v>4</v>
      </c>
      <c r="J45" s="108">
        <v>2</v>
      </c>
      <c r="K45" s="108"/>
      <c r="L45" s="108"/>
      <c r="M45" s="108"/>
      <c r="N45" s="109">
        <f t="shared" si="15"/>
        <v>7</v>
      </c>
      <c r="O45" s="156"/>
    </row>
    <row r="46" spans="1:19" x14ac:dyDescent="0.25">
      <c r="A46" s="161"/>
      <c r="B46" s="154"/>
      <c r="C46" s="85" t="s">
        <v>20</v>
      </c>
      <c r="D46" s="111"/>
      <c r="E46" s="111"/>
      <c r="F46" s="111"/>
      <c r="G46" s="111"/>
      <c r="H46" s="111">
        <v>1</v>
      </c>
      <c r="I46" s="111">
        <v>5</v>
      </c>
      <c r="J46" s="111">
        <v>3</v>
      </c>
      <c r="K46" s="111"/>
      <c r="L46" s="111"/>
      <c r="M46" s="111"/>
      <c r="N46" s="112">
        <f t="shared" si="15"/>
        <v>9</v>
      </c>
      <c r="O46" s="156"/>
    </row>
    <row r="47" spans="1:19" x14ac:dyDescent="0.25">
      <c r="A47" s="161"/>
      <c r="B47" s="152">
        <v>3</v>
      </c>
      <c r="C47" s="83" t="s">
        <v>18</v>
      </c>
      <c r="D47" s="113"/>
      <c r="E47" s="113"/>
      <c r="F47" s="113"/>
      <c r="G47" s="113"/>
      <c r="H47" s="113">
        <v>1</v>
      </c>
      <c r="I47" s="113">
        <v>6</v>
      </c>
      <c r="J47" s="113">
        <v>5</v>
      </c>
      <c r="K47" s="113"/>
      <c r="L47" s="113"/>
      <c r="M47" s="113"/>
      <c r="N47" s="109">
        <f t="shared" si="15"/>
        <v>12</v>
      </c>
      <c r="O47" s="155">
        <f t="shared" ref="O47" si="16">AVERAGE(N47,N48,N49)</f>
        <v>10</v>
      </c>
    </row>
    <row r="48" spans="1:19" x14ac:dyDescent="0.25">
      <c r="A48" s="161"/>
      <c r="B48" s="153"/>
      <c r="C48" s="84" t="s">
        <v>19</v>
      </c>
      <c r="D48" s="108"/>
      <c r="E48" s="108"/>
      <c r="F48" s="108"/>
      <c r="G48" s="108"/>
      <c r="H48" s="108">
        <v>3</v>
      </c>
      <c r="I48" s="108">
        <v>6</v>
      </c>
      <c r="J48" s="108">
        <v>2</v>
      </c>
      <c r="K48" s="108"/>
      <c r="L48" s="108"/>
      <c r="M48" s="108"/>
      <c r="N48" s="109">
        <f t="shared" si="15"/>
        <v>11</v>
      </c>
      <c r="O48" s="156"/>
    </row>
    <row r="49" spans="1:15" ht="16.5" thickBot="1" x14ac:dyDescent="0.3">
      <c r="A49" s="161"/>
      <c r="B49" s="157"/>
      <c r="C49" s="87" t="s">
        <v>20</v>
      </c>
      <c r="D49" s="115"/>
      <c r="E49" s="115"/>
      <c r="F49" s="115"/>
      <c r="G49" s="115">
        <v>1</v>
      </c>
      <c r="H49" s="115">
        <v>2</v>
      </c>
      <c r="I49" s="115">
        <v>4</v>
      </c>
      <c r="J49" s="115"/>
      <c r="K49" s="115"/>
      <c r="L49" s="115"/>
      <c r="M49" s="115"/>
      <c r="N49" s="112">
        <f t="shared" si="15"/>
        <v>7</v>
      </c>
      <c r="O49" s="156"/>
    </row>
    <row r="50" spans="1:15" x14ac:dyDescent="0.25">
      <c r="A50" s="161"/>
      <c r="B50" s="163">
        <v>4</v>
      </c>
      <c r="C50" s="86" t="s">
        <v>18</v>
      </c>
      <c r="D50" s="105"/>
      <c r="E50" s="105"/>
      <c r="F50" s="105"/>
      <c r="G50" s="105">
        <v>1</v>
      </c>
      <c r="H50" s="105">
        <v>5</v>
      </c>
      <c r="I50" s="105">
        <v>4</v>
      </c>
      <c r="J50" s="105"/>
      <c r="K50" s="105"/>
      <c r="L50" s="105"/>
      <c r="M50" s="105"/>
      <c r="N50" s="106">
        <f t="shared" si="15"/>
        <v>10</v>
      </c>
      <c r="O50" s="155">
        <f t="shared" ref="O50" si="17">AVERAGE(N50,N51,N52)</f>
        <v>9.3333333333333339</v>
      </c>
    </row>
    <row r="51" spans="1:15" x14ac:dyDescent="0.25">
      <c r="A51" s="161"/>
      <c r="B51" s="153"/>
      <c r="C51" s="84" t="s">
        <v>19</v>
      </c>
      <c r="D51" s="108"/>
      <c r="E51" s="108"/>
      <c r="F51" s="108"/>
      <c r="G51" s="108">
        <v>1</v>
      </c>
      <c r="H51" s="108">
        <v>6</v>
      </c>
      <c r="I51" s="108">
        <v>1</v>
      </c>
      <c r="J51" s="108"/>
      <c r="K51" s="108"/>
      <c r="L51" s="108"/>
      <c r="M51" s="108"/>
      <c r="N51" s="109">
        <f t="shared" si="15"/>
        <v>8</v>
      </c>
      <c r="O51" s="156"/>
    </row>
    <row r="52" spans="1:15" x14ac:dyDescent="0.25">
      <c r="A52" s="161"/>
      <c r="B52" s="154"/>
      <c r="C52" s="85" t="s">
        <v>20</v>
      </c>
      <c r="D52" s="111"/>
      <c r="E52" s="111"/>
      <c r="F52" s="111"/>
      <c r="G52" s="111">
        <v>1</v>
      </c>
      <c r="H52" s="111">
        <v>8</v>
      </c>
      <c r="I52" s="111">
        <v>1</v>
      </c>
      <c r="J52" s="111"/>
      <c r="K52" s="111"/>
      <c r="L52" s="111"/>
      <c r="M52" s="111"/>
      <c r="N52" s="112">
        <f t="shared" si="15"/>
        <v>10</v>
      </c>
      <c r="O52" s="156"/>
    </row>
    <row r="53" spans="1:15" x14ac:dyDescent="0.25">
      <c r="A53" s="161"/>
      <c r="B53" s="152">
        <v>5</v>
      </c>
      <c r="C53" s="83" t="s">
        <v>18</v>
      </c>
      <c r="D53" s="113"/>
      <c r="E53" s="113"/>
      <c r="F53" s="113"/>
      <c r="G53" s="108">
        <v>3</v>
      </c>
      <c r="H53" s="108">
        <v>4</v>
      </c>
      <c r="I53" s="108">
        <v>1</v>
      </c>
      <c r="J53" s="113"/>
      <c r="K53" s="113"/>
      <c r="L53" s="113"/>
      <c r="M53" s="113"/>
      <c r="N53" s="109">
        <f t="shared" si="15"/>
        <v>8</v>
      </c>
      <c r="O53" s="155">
        <f t="shared" ref="O53" si="18">AVERAGE(N53,N54,N55)</f>
        <v>9</v>
      </c>
    </row>
    <row r="54" spans="1:15" x14ac:dyDescent="0.25">
      <c r="A54" s="161"/>
      <c r="B54" s="153"/>
      <c r="C54" s="84" t="s">
        <v>19</v>
      </c>
      <c r="D54" s="108"/>
      <c r="E54" s="108"/>
      <c r="F54" s="108"/>
      <c r="G54" s="108">
        <v>1</v>
      </c>
      <c r="H54" s="108">
        <v>7</v>
      </c>
      <c r="I54" s="108">
        <v>2</v>
      </c>
      <c r="J54" s="108"/>
      <c r="K54" s="108"/>
      <c r="L54" s="108"/>
      <c r="M54" s="108"/>
      <c r="N54" s="109">
        <f t="shared" si="15"/>
        <v>10</v>
      </c>
      <c r="O54" s="156"/>
    </row>
    <row r="55" spans="1:15" x14ac:dyDescent="0.25">
      <c r="A55" s="161"/>
      <c r="B55" s="154"/>
      <c r="C55" s="85" t="s">
        <v>20</v>
      </c>
      <c r="D55" s="111"/>
      <c r="E55" s="111"/>
      <c r="F55" s="111">
        <v>1</v>
      </c>
      <c r="G55" s="111">
        <v>4</v>
      </c>
      <c r="H55" s="111">
        <v>4</v>
      </c>
      <c r="I55" s="111"/>
      <c r="J55" s="111"/>
      <c r="K55" s="111"/>
      <c r="L55" s="111"/>
      <c r="M55" s="111"/>
      <c r="N55" s="112">
        <f t="shared" si="15"/>
        <v>9</v>
      </c>
      <c r="O55" s="156"/>
    </row>
    <row r="56" spans="1:15" x14ac:dyDescent="0.25">
      <c r="A56" s="161"/>
      <c r="B56" s="152">
        <v>6</v>
      </c>
      <c r="C56" s="83" t="s">
        <v>18</v>
      </c>
      <c r="D56" s="113"/>
      <c r="E56" s="113"/>
      <c r="F56" s="113"/>
      <c r="G56" s="113"/>
      <c r="H56" s="113">
        <v>5</v>
      </c>
      <c r="I56" s="113">
        <v>7</v>
      </c>
      <c r="J56" s="113">
        <v>1</v>
      </c>
      <c r="K56" s="113"/>
      <c r="L56" s="113"/>
      <c r="M56" s="113"/>
      <c r="N56" s="109">
        <f t="shared" si="15"/>
        <v>13</v>
      </c>
      <c r="O56" s="155">
        <f t="shared" ref="O56" si="19">AVERAGE(N56,N57,N58)</f>
        <v>11.333333333333334</v>
      </c>
    </row>
    <row r="57" spans="1:15" x14ac:dyDescent="0.25">
      <c r="A57" s="161"/>
      <c r="B57" s="153"/>
      <c r="C57" s="84" t="s">
        <v>19</v>
      </c>
      <c r="D57" s="108"/>
      <c r="E57" s="108"/>
      <c r="F57" s="108"/>
      <c r="G57" s="108">
        <v>1</v>
      </c>
      <c r="H57" s="108">
        <v>7</v>
      </c>
      <c r="I57" s="108">
        <v>3</v>
      </c>
      <c r="J57" s="108"/>
      <c r="K57" s="108"/>
      <c r="L57" s="108"/>
      <c r="M57" s="108"/>
      <c r="N57" s="109">
        <f t="shared" si="15"/>
        <v>11</v>
      </c>
      <c r="O57" s="156"/>
    </row>
    <row r="58" spans="1:15" ht="16.5" thickBot="1" x14ac:dyDescent="0.3">
      <c r="A58" s="161"/>
      <c r="B58" s="157"/>
      <c r="C58" s="87" t="s">
        <v>20</v>
      </c>
      <c r="D58" s="115"/>
      <c r="E58" s="115"/>
      <c r="F58" s="115"/>
      <c r="G58" s="115">
        <v>2</v>
      </c>
      <c r="H58" s="115">
        <v>6</v>
      </c>
      <c r="I58" s="115">
        <v>2</v>
      </c>
      <c r="J58" s="115"/>
      <c r="K58" s="115"/>
      <c r="L58" s="115"/>
      <c r="M58" s="115"/>
      <c r="N58" s="112">
        <f t="shared" si="15"/>
        <v>10</v>
      </c>
      <c r="O58" s="156"/>
    </row>
    <row r="59" spans="1:15" x14ac:dyDescent="0.25">
      <c r="A59" s="161"/>
      <c r="B59" s="163">
        <v>7</v>
      </c>
      <c r="C59" s="86" t="s">
        <v>18</v>
      </c>
      <c r="D59" s="105"/>
      <c r="E59" s="105"/>
      <c r="F59" s="105"/>
      <c r="G59" s="105">
        <v>1</v>
      </c>
      <c r="H59" s="105">
        <v>8</v>
      </c>
      <c r="I59" s="105">
        <v>3</v>
      </c>
      <c r="J59" s="105"/>
      <c r="K59" s="105"/>
      <c r="L59" s="105"/>
      <c r="M59" s="105"/>
      <c r="N59" s="106">
        <f>SUM(D59:M59)</f>
        <v>12</v>
      </c>
      <c r="O59" s="155">
        <f t="shared" ref="O59" si="20">AVERAGE(N59,N60,N61)</f>
        <v>9</v>
      </c>
    </row>
    <row r="60" spans="1:15" x14ac:dyDescent="0.25">
      <c r="A60" s="161"/>
      <c r="B60" s="153"/>
      <c r="C60" s="84" t="s">
        <v>19</v>
      </c>
      <c r="D60" s="108"/>
      <c r="E60" s="108"/>
      <c r="F60" s="108"/>
      <c r="G60" s="108">
        <v>1</v>
      </c>
      <c r="H60" s="108">
        <v>5</v>
      </c>
      <c r="I60" s="108">
        <v>2</v>
      </c>
      <c r="J60" s="108"/>
      <c r="K60" s="108"/>
      <c r="L60" s="108"/>
      <c r="M60" s="108"/>
      <c r="N60" s="109">
        <f>SUM(D60:M60)</f>
        <v>8</v>
      </c>
      <c r="O60" s="156"/>
    </row>
    <row r="61" spans="1:15" x14ac:dyDescent="0.25">
      <c r="A61" s="161"/>
      <c r="B61" s="154"/>
      <c r="C61" s="85" t="s">
        <v>20</v>
      </c>
      <c r="D61" s="111"/>
      <c r="E61" s="111"/>
      <c r="F61" s="111"/>
      <c r="G61" s="111">
        <v>3</v>
      </c>
      <c r="H61" s="111">
        <v>4</v>
      </c>
      <c r="I61" s="111"/>
      <c r="J61" s="111"/>
      <c r="K61" s="111"/>
      <c r="L61" s="111"/>
      <c r="M61" s="111"/>
      <c r="N61" s="112">
        <f>SUM(D61:M61)</f>
        <v>7</v>
      </c>
      <c r="O61" s="156"/>
    </row>
    <row r="62" spans="1:15" x14ac:dyDescent="0.25">
      <c r="A62" s="161"/>
      <c r="B62" s="152">
        <v>8</v>
      </c>
      <c r="C62" s="83" t="s">
        <v>18</v>
      </c>
      <c r="D62" s="113"/>
      <c r="E62" s="113"/>
      <c r="F62" s="113"/>
      <c r="G62" s="113">
        <v>3</v>
      </c>
      <c r="H62" s="113">
        <v>3</v>
      </c>
      <c r="I62" s="113"/>
      <c r="J62" s="113"/>
      <c r="K62" s="113"/>
      <c r="L62" s="108"/>
      <c r="M62" s="113"/>
      <c r="N62" s="109">
        <f t="shared" ref="N62:N76" si="21">SUM(D62:M62)</f>
        <v>6</v>
      </c>
      <c r="O62" s="155">
        <f t="shared" ref="O62" si="22">AVERAGE(N62,N63,N64)</f>
        <v>5.666666666666667</v>
      </c>
    </row>
    <row r="63" spans="1:15" x14ac:dyDescent="0.25">
      <c r="A63" s="161"/>
      <c r="B63" s="153"/>
      <c r="C63" s="84" t="s">
        <v>19</v>
      </c>
      <c r="D63" s="108"/>
      <c r="E63" s="108"/>
      <c r="F63" s="108"/>
      <c r="G63" s="108">
        <v>3</v>
      </c>
      <c r="H63" s="108">
        <v>3</v>
      </c>
      <c r="I63" s="108"/>
      <c r="J63" s="108"/>
      <c r="K63" s="108"/>
      <c r="L63" s="108"/>
      <c r="M63" s="108"/>
      <c r="N63" s="109">
        <f t="shared" si="21"/>
        <v>6</v>
      </c>
      <c r="O63" s="156"/>
    </row>
    <row r="64" spans="1:15" x14ac:dyDescent="0.25">
      <c r="A64" s="161"/>
      <c r="B64" s="154"/>
      <c r="C64" s="85" t="s">
        <v>20</v>
      </c>
      <c r="D64" s="111"/>
      <c r="E64" s="111"/>
      <c r="F64" s="111"/>
      <c r="G64" s="111">
        <v>3</v>
      </c>
      <c r="H64" s="111">
        <v>2</v>
      </c>
      <c r="I64" s="111"/>
      <c r="J64" s="111"/>
      <c r="K64" s="111"/>
      <c r="L64" s="111"/>
      <c r="M64" s="111"/>
      <c r="N64" s="112">
        <f t="shared" si="21"/>
        <v>5</v>
      </c>
      <c r="O64" s="156"/>
    </row>
    <row r="65" spans="1:19" x14ac:dyDescent="0.25">
      <c r="A65" s="161"/>
      <c r="B65" s="152">
        <v>9</v>
      </c>
      <c r="C65" s="83" t="s">
        <v>18</v>
      </c>
      <c r="D65" s="113"/>
      <c r="E65" s="113"/>
      <c r="F65" s="113"/>
      <c r="G65" s="113">
        <v>5</v>
      </c>
      <c r="H65" s="113">
        <v>2</v>
      </c>
      <c r="I65" s="108"/>
      <c r="J65" s="108"/>
      <c r="K65" s="108"/>
      <c r="L65" s="113"/>
      <c r="M65" s="113"/>
      <c r="N65" s="109">
        <f t="shared" si="21"/>
        <v>7</v>
      </c>
      <c r="O65" s="155">
        <f t="shared" ref="O65" si="23">AVERAGE(N65,N66,N67)</f>
        <v>6.333333333333333</v>
      </c>
    </row>
    <row r="66" spans="1:19" x14ac:dyDescent="0.25">
      <c r="A66" s="161"/>
      <c r="B66" s="153"/>
      <c r="C66" s="84" t="s">
        <v>19</v>
      </c>
      <c r="D66" s="108"/>
      <c r="E66" s="108"/>
      <c r="F66" s="108">
        <v>1</v>
      </c>
      <c r="G66" s="108">
        <v>4</v>
      </c>
      <c r="H66" s="108">
        <v>2</v>
      </c>
      <c r="I66" s="108"/>
      <c r="J66" s="108"/>
      <c r="K66" s="108"/>
      <c r="L66" s="108"/>
      <c r="M66" s="108"/>
      <c r="N66" s="109">
        <f t="shared" si="21"/>
        <v>7</v>
      </c>
      <c r="O66" s="156"/>
    </row>
    <row r="67" spans="1:19" ht="16.5" thickBot="1" x14ac:dyDescent="0.3">
      <c r="A67" s="161"/>
      <c r="B67" s="157"/>
      <c r="C67" s="87" t="s">
        <v>20</v>
      </c>
      <c r="D67" s="115"/>
      <c r="E67" s="115"/>
      <c r="F67" s="115"/>
      <c r="G67" s="115">
        <v>3</v>
      </c>
      <c r="H67" s="115">
        <v>2</v>
      </c>
      <c r="I67" s="115"/>
      <c r="J67" s="115"/>
      <c r="K67" s="115"/>
      <c r="L67" s="115"/>
      <c r="M67" s="115"/>
      <c r="N67" s="112">
        <f t="shared" si="21"/>
        <v>5</v>
      </c>
      <c r="O67" s="156"/>
    </row>
    <row r="68" spans="1:19" x14ac:dyDescent="0.25">
      <c r="A68" s="161"/>
      <c r="B68" s="163">
        <v>10</v>
      </c>
      <c r="C68" s="86" t="s">
        <v>18</v>
      </c>
      <c r="D68" s="105"/>
      <c r="E68" s="105"/>
      <c r="F68" s="105">
        <v>1</v>
      </c>
      <c r="G68" s="105">
        <v>3</v>
      </c>
      <c r="H68" s="105">
        <v>1</v>
      </c>
      <c r="I68" s="105"/>
      <c r="J68" s="105"/>
      <c r="K68" s="105"/>
      <c r="L68" s="105"/>
      <c r="M68" s="105"/>
      <c r="N68" s="106">
        <f t="shared" si="21"/>
        <v>5</v>
      </c>
      <c r="O68" s="164">
        <f t="shared" ref="O68" si="24">AVERAGE(N68,N69,N70)</f>
        <v>5.333333333333333</v>
      </c>
    </row>
    <row r="69" spans="1:19" x14ac:dyDescent="0.25">
      <c r="A69" s="161"/>
      <c r="B69" s="153"/>
      <c r="C69" s="84" t="s">
        <v>19</v>
      </c>
      <c r="D69" s="108"/>
      <c r="E69" s="108"/>
      <c r="F69" s="108"/>
      <c r="G69" s="108">
        <v>4</v>
      </c>
      <c r="H69" s="108">
        <v>1</v>
      </c>
      <c r="I69" s="108"/>
      <c r="J69" s="108"/>
      <c r="K69" s="108"/>
      <c r="L69" s="108"/>
      <c r="M69" s="108"/>
      <c r="N69" s="109">
        <f t="shared" si="21"/>
        <v>5</v>
      </c>
      <c r="O69" s="165"/>
    </row>
    <row r="70" spans="1:19" x14ac:dyDescent="0.25">
      <c r="A70" s="161"/>
      <c r="B70" s="154"/>
      <c r="C70" s="85" t="s">
        <v>20</v>
      </c>
      <c r="D70" s="111"/>
      <c r="E70" s="111"/>
      <c r="F70" s="111">
        <v>1</v>
      </c>
      <c r="G70" s="111">
        <v>4</v>
      </c>
      <c r="H70" s="111">
        <v>1</v>
      </c>
      <c r="I70" s="111"/>
      <c r="J70" s="111"/>
      <c r="K70" s="111"/>
      <c r="L70" s="111"/>
      <c r="M70" s="111"/>
      <c r="N70" s="112">
        <f t="shared" si="21"/>
        <v>6</v>
      </c>
      <c r="O70" s="165"/>
    </row>
    <row r="71" spans="1:19" x14ac:dyDescent="0.25">
      <c r="A71" s="161"/>
      <c r="B71" s="152">
        <v>11</v>
      </c>
      <c r="C71" s="83" t="s">
        <v>18</v>
      </c>
      <c r="D71" s="113"/>
      <c r="E71" s="113"/>
      <c r="F71" s="113"/>
      <c r="G71" s="113">
        <v>4</v>
      </c>
      <c r="H71" s="108">
        <v>2</v>
      </c>
      <c r="I71" s="108"/>
      <c r="J71" s="108"/>
      <c r="K71" s="113"/>
      <c r="L71" s="113"/>
      <c r="M71" s="113"/>
      <c r="N71" s="109">
        <f t="shared" si="21"/>
        <v>6</v>
      </c>
      <c r="O71" s="164">
        <f t="shared" ref="O71" si="25">AVERAGE(N71,N72,N73)</f>
        <v>5.666666666666667</v>
      </c>
    </row>
    <row r="72" spans="1:19" x14ac:dyDescent="0.25">
      <c r="A72" s="161"/>
      <c r="B72" s="153"/>
      <c r="C72" s="84" t="s">
        <v>19</v>
      </c>
      <c r="D72" s="108"/>
      <c r="E72" s="108"/>
      <c r="F72" s="108">
        <v>1</v>
      </c>
      <c r="G72" s="108">
        <v>4</v>
      </c>
      <c r="H72" s="108">
        <v>1</v>
      </c>
      <c r="I72" s="108"/>
      <c r="J72" s="108"/>
      <c r="K72" s="108"/>
      <c r="L72" s="108"/>
      <c r="M72" s="108"/>
      <c r="N72" s="109">
        <f t="shared" si="21"/>
        <v>6</v>
      </c>
      <c r="O72" s="165"/>
    </row>
    <row r="73" spans="1:19" x14ac:dyDescent="0.25">
      <c r="A73" s="161"/>
      <c r="B73" s="154"/>
      <c r="C73" s="85" t="s">
        <v>20</v>
      </c>
      <c r="D73" s="111"/>
      <c r="E73" s="111"/>
      <c r="F73" s="111"/>
      <c r="G73" s="111">
        <v>3</v>
      </c>
      <c r="H73" s="111">
        <v>2</v>
      </c>
      <c r="I73" s="111"/>
      <c r="J73" s="111"/>
      <c r="K73" s="111"/>
      <c r="L73" s="111"/>
      <c r="M73" s="111"/>
      <c r="N73" s="112">
        <f t="shared" si="21"/>
        <v>5</v>
      </c>
      <c r="O73" s="165"/>
    </row>
    <row r="74" spans="1:19" x14ac:dyDescent="0.25">
      <c r="A74" s="161"/>
      <c r="B74" s="152">
        <v>12</v>
      </c>
      <c r="C74" s="83" t="s">
        <v>18</v>
      </c>
      <c r="D74" s="113"/>
      <c r="E74" s="113"/>
      <c r="F74" s="113"/>
      <c r="G74" s="113">
        <v>4</v>
      </c>
      <c r="H74" s="108">
        <v>2</v>
      </c>
      <c r="I74" s="108"/>
      <c r="J74" s="108"/>
      <c r="K74" s="113"/>
      <c r="L74" s="113"/>
      <c r="M74" s="113"/>
      <c r="N74" s="109">
        <f t="shared" si="21"/>
        <v>6</v>
      </c>
      <c r="O74" s="164">
        <f t="shared" ref="O74" si="26">AVERAGE(N74,N75,N76)</f>
        <v>5.666666666666667</v>
      </c>
    </row>
    <row r="75" spans="1:19" x14ac:dyDescent="0.25">
      <c r="A75" s="161"/>
      <c r="B75" s="153"/>
      <c r="C75" s="84" t="s">
        <v>19</v>
      </c>
      <c r="D75" s="108"/>
      <c r="E75" s="108"/>
      <c r="F75" s="108">
        <v>1</v>
      </c>
      <c r="G75" s="108">
        <v>3</v>
      </c>
      <c r="H75" s="108">
        <v>1</v>
      </c>
      <c r="I75" s="108"/>
      <c r="J75" s="108"/>
      <c r="K75" s="108"/>
      <c r="L75" s="108"/>
      <c r="M75" s="108"/>
      <c r="N75" s="109">
        <f t="shared" si="21"/>
        <v>5</v>
      </c>
      <c r="O75" s="165"/>
    </row>
    <row r="76" spans="1:19" ht="16.5" thickBot="1" x14ac:dyDescent="0.3">
      <c r="A76" s="166"/>
      <c r="B76" s="157"/>
      <c r="C76" s="87" t="s">
        <v>20</v>
      </c>
      <c r="D76" s="115"/>
      <c r="E76" s="115"/>
      <c r="F76" s="115">
        <v>1</v>
      </c>
      <c r="G76" s="115">
        <v>4</v>
      </c>
      <c r="H76" s="115">
        <v>1</v>
      </c>
      <c r="I76" s="115"/>
      <c r="J76" s="115"/>
      <c r="K76" s="115"/>
      <c r="L76" s="115"/>
      <c r="M76" s="115"/>
      <c r="N76" s="112">
        <f t="shared" si="21"/>
        <v>6</v>
      </c>
      <c r="O76" s="165"/>
    </row>
    <row r="77" spans="1:19" ht="19.5" thickBot="1" x14ac:dyDescent="0.3">
      <c r="B77" s="158" t="s">
        <v>49</v>
      </c>
      <c r="C77" s="159"/>
      <c r="D77" s="117">
        <f t="shared" ref="D77:G77" si="27">SUM(D41:D76)</f>
        <v>0</v>
      </c>
      <c r="E77" s="117">
        <f t="shared" si="27"/>
        <v>0</v>
      </c>
      <c r="F77" s="117">
        <f t="shared" si="27"/>
        <v>7</v>
      </c>
      <c r="G77" s="117">
        <f t="shared" si="27"/>
        <v>74</v>
      </c>
      <c r="H77" s="117">
        <f>SUM(H41:H76)</f>
        <v>111</v>
      </c>
      <c r="I77" s="117">
        <f>SUM(I41:I76)</f>
        <v>72</v>
      </c>
      <c r="J77" s="117">
        <f>SUM(J41:J76)</f>
        <v>28</v>
      </c>
      <c r="K77" s="117">
        <f t="shared" ref="K77:M77" si="28">SUM(K41:K76)</f>
        <v>0</v>
      </c>
      <c r="L77" s="117">
        <f t="shared" si="28"/>
        <v>0</v>
      </c>
      <c r="M77" s="117">
        <f t="shared" si="28"/>
        <v>0</v>
      </c>
      <c r="N77" s="118">
        <f>SUM(H77:L77)</f>
        <v>211</v>
      </c>
    </row>
    <row r="79" spans="1:19" ht="18.95" customHeight="1" thickBot="1" x14ac:dyDescent="0.3">
      <c r="A79" s="89" t="s">
        <v>22</v>
      </c>
      <c r="B79" s="89" t="s">
        <v>30</v>
      </c>
      <c r="C79" s="89" t="s">
        <v>31</v>
      </c>
      <c r="D79" s="90" t="s">
        <v>8</v>
      </c>
      <c r="E79" s="90" t="s">
        <v>9</v>
      </c>
      <c r="F79" s="90" t="s">
        <v>10</v>
      </c>
      <c r="G79" s="90" t="s">
        <v>11</v>
      </c>
      <c r="H79" s="90" t="s">
        <v>12</v>
      </c>
      <c r="I79" s="90" t="s">
        <v>13</v>
      </c>
      <c r="J79" s="90" t="s">
        <v>14</v>
      </c>
      <c r="K79" s="90" t="s">
        <v>15</v>
      </c>
      <c r="L79" s="90" t="s">
        <v>16</v>
      </c>
      <c r="M79" s="90" t="s">
        <v>17</v>
      </c>
      <c r="N79" s="90" t="s">
        <v>21</v>
      </c>
      <c r="O79" s="90" t="s">
        <v>32</v>
      </c>
      <c r="P79" s="74"/>
      <c r="Q79" s="74"/>
      <c r="R79" s="142"/>
      <c r="S79" s="142"/>
    </row>
    <row r="80" spans="1:19" x14ac:dyDescent="0.25">
      <c r="A80" s="160">
        <v>7</v>
      </c>
      <c r="B80" s="163">
        <v>1</v>
      </c>
      <c r="C80" s="86" t="s">
        <v>18</v>
      </c>
      <c r="D80" s="105"/>
      <c r="E80" s="105"/>
      <c r="F80" s="105"/>
      <c r="G80" s="105"/>
      <c r="H80" s="105">
        <v>1</v>
      </c>
      <c r="I80" s="105">
        <v>5</v>
      </c>
      <c r="J80" s="105">
        <v>2</v>
      </c>
      <c r="K80" s="105"/>
      <c r="L80" s="105"/>
      <c r="M80" s="105"/>
      <c r="N80" s="106">
        <f>SUM(D80:M80)</f>
        <v>8</v>
      </c>
      <c r="O80" s="155">
        <f>AVERAGE(N80,N81,N82)</f>
        <v>7</v>
      </c>
    </row>
    <row r="81" spans="1:15" x14ac:dyDescent="0.25">
      <c r="A81" s="161"/>
      <c r="B81" s="153"/>
      <c r="C81" s="84" t="s">
        <v>19</v>
      </c>
      <c r="D81" s="107"/>
      <c r="E81" s="107"/>
      <c r="F81" s="107"/>
      <c r="G81" s="107"/>
      <c r="H81" s="107">
        <v>1</v>
      </c>
      <c r="I81" s="107">
        <v>6</v>
      </c>
      <c r="J81" s="108">
        <v>1</v>
      </c>
      <c r="K81" s="108"/>
      <c r="L81" s="108"/>
      <c r="M81" s="108"/>
      <c r="N81" s="109">
        <f>SUM(D81:M81)</f>
        <v>8</v>
      </c>
      <c r="O81" s="156"/>
    </row>
    <row r="82" spans="1:15" x14ac:dyDescent="0.25">
      <c r="A82" s="161"/>
      <c r="B82" s="154"/>
      <c r="C82" s="85" t="s">
        <v>20</v>
      </c>
      <c r="D82" s="110"/>
      <c r="E82" s="110"/>
      <c r="F82" s="110"/>
      <c r="G82" s="110"/>
      <c r="H82" s="110">
        <v>1</v>
      </c>
      <c r="I82" s="110">
        <v>2</v>
      </c>
      <c r="J82" s="111">
        <v>2</v>
      </c>
      <c r="K82" s="111"/>
      <c r="L82" s="111"/>
      <c r="M82" s="111"/>
      <c r="N82" s="112">
        <f t="shared" ref="N82:N88" si="29">SUM(H82:M82)</f>
        <v>5</v>
      </c>
      <c r="O82" s="156"/>
    </row>
    <row r="83" spans="1:15" x14ac:dyDescent="0.25">
      <c r="A83" s="161"/>
      <c r="B83" s="152">
        <v>2</v>
      </c>
      <c r="C83" s="83" t="s">
        <v>18</v>
      </c>
      <c r="D83" s="113"/>
      <c r="E83" s="113"/>
      <c r="F83" s="113"/>
      <c r="G83" s="113"/>
      <c r="H83" s="113"/>
      <c r="I83" s="113">
        <v>3</v>
      </c>
      <c r="J83" s="113">
        <v>4</v>
      </c>
      <c r="K83" s="113">
        <v>1</v>
      </c>
      <c r="L83" s="113"/>
      <c r="M83" s="113"/>
      <c r="N83" s="114">
        <f t="shared" si="29"/>
        <v>8</v>
      </c>
      <c r="O83" s="155">
        <f>AVERAGE(N83,N84,N85)</f>
        <v>7.666666666666667</v>
      </c>
    </row>
    <row r="84" spans="1:15" x14ac:dyDescent="0.25">
      <c r="A84" s="161"/>
      <c r="B84" s="153"/>
      <c r="C84" s="84" t="s">
        <v>19</v>
      </c>
      <c r="D84" s="108"/>
      <c r="E84" s="108"/>
      <c r="F84" s="108"/>
      <c r="G84" s="108"/>
      <c r="H84" s="108">
        <v>1</v>
      </c>
      <c r="I84" s="108">
        <v>3</v>
      </c>
      <c r="J84" s="108">
        <v>3</v>
      </c>
      <c r="K84" s="108"/>
      <c r="L84" s="108"/>
      <c r="M84" s="108"/>
      <c r="N84" s="109">
        <f t="shared" si="29"/>
        <v>7</v>
      </c>
      <c r="O84" s="156"/>
    </row>
    <row r="85" spans="1:15" x14ac:dyDescent="0.25">
      <c r="A85" s="161"/>
      <c r="B85" s="154"/>
      <c r="C85" s="85" t="s">
        <v>20</v>
      </c>
      <c r="D85" s="111"/>
      <c r="E85" s="111"/>
      <c r="F85" s="111"/>
      <c r="G85" s="111"/>
      <c r="H85" s="111">
        <v>1</v>
      </c>
      <c r="I85" s="111">
        <v>4</v>
      </c>
      <c r="J85" s="111">
        <v>3</v>
      </c>
      <c r="K85" s="111"/>
      <c r="L85" s="111"/>
      <c r="M85" s="111"/>
      <c r="N85" s="112">
        <f t="shared" si="29"/>
        <v>8</v>
      </c>
      <c r="O85" s="156"/>
    </row>
    <row r="86" spans="1:15" x14ac:dyDescent="0.25">
      <c r="A86" s="161"/>
      <c r="B86" s="152">
        <v>3</v>
      </c>
      <c r="C86" s="83" t="s">
        <v>18</v>
      </c>
      <c r="D86" s="113"/>
      <c r="E86" s="113"/>
      <c r="F86" s="113"/>
      <c r="G86" s="113"/>
      <c r="H86" s="113">
        <v>1</v>
      </c>
      <c r="I86" s="113">
        <v>2</v>
      </c>
      <c r="J86" s="113">
        <v>3</v>
      </c>
      <c r="K86" s="113"/>
      <c r="L86" s="113"/>
      <c r="M86" s="113"/>
      <c r="N86" s="114">
        <f t="shared" si="29"/>
        <v>6</v>
      </c>
      <c r="O86" s="155">
        <f t="shared" ref="O86" si="30">AVERAGE(N86,N87,N88)</f>
        <v>7.333333333333333</v>
      </c>
    </row>
    <row r="87" spans="1:15" x14ac:dyDescent="0.25">
      <c r="A87" s="161"/>
      <c r="B87" s="153"/>
      <c r="C87" s="84" t="s">
        <v>19</v>
      </c>
      <c r="D87" s="108"/>
      <c r="E87" s="108"/>
      <c r="F87" s="108"/>
      <c r="G87" s="108"/>
      <c r="H87" s="108">
        <v>4</v>
      </c>
      <c r="I87" s="108">
        <v>4</v>
      </c>
      <c r="J87" s="108">
        <v>1</v>
      </c>
      <c r="K87" s="108"/>
      <c r="L87" s="108"/>
      <c r="M87" s="108"/>
      <c r="N87" s="109">
        <f t="shared" si="29"/>
        <v>9</v>
      </c>
      <c r="O87" s="156"/>
    </row>
    <row r="88" spans="1:15" ht="16.5" thickBot="1" x14ac:dyDescent="0.3">
      <c r="A88" s="161"/>
      <c r="B88" s="157"/>
      <c r="C88" s="87" t="s">
        <v>20</v>
      </c>
      <c r="D88" s="115"/>
      <c r="E88" s="115"/>
      <c r="F88" s="115"/>
      <c r="G88" s="115"/>
      <c r="H88" s="115">
        <v>5</v>
      </c>
      <c r="I88" s="115">
        <v>2</v>
      </c>
      <c r="J88" s="115"/>
      <c r="K88" s="115"/>
      <c r="L88" s="115"/>
      <c r="M88" s="115"/>
      <c r="N88" s="116">
        <f t="shared" si="29"/>
        <v>7</v>
      </c>
      <c r="O88" s="156"/>
    </row>
    <row r="89" spans="1:15" x14ac:dyDescent="0.25">
      <c r="A89" s="161"/>
      <c r="B89" s="163">
        <v>4</v>
      </c>
      <c r="C89" s="86" t="s">
        <v>18</v>
      </c>
      <c r="D89" s="105"/>
      <c r="E89" s="105"/>
      <c r="F89" s="105"/>
      <c r="G89" s="105"/>
      <c r="H89" s="105">
        <v>5</v>
      </c>
      <c r="I89" s="105">
        <v>2</v>
      </c>
      <c r="J89" s="105"/>
      <c r="K89" s="105"/>
      <c r="L89" s="105"/>
      <c r="M89" s="105"/>
      <c r="N89" s="106">
        <f>SUM(D89:M89)</f>
        <v>7</v>
      </c>
      <c r="O89" s="155">
        <f t="shared" ref="O89" si="31">AVERAGE(N89,N90,N91)</f>
        <v>7.333333333333333</v>
      </c>
    </row>
    <row r="90" spans="1:15" x14ac:dyDescent="0.25">
      <c r="A90" s="161"/>
      <c r="B90" s="153"/>
      <c r="C90" s="84" t="s">
        <v>19</v>
      </c>
      <c r="D90" s="108"/>
      <c r="E90" s="108"/>
      <c r="F90" s="108"/>
      <c r="G90" s="108">
        <v>1</v>
      </c>
      <c r="H90" s="108">
        <v>4</v>
      </c>
      <c r="I90" s="108">
        <v>3</v>
      </c>
      <c r="J90" s="108"/>
      <c r="K90" s="108"/>
      <c r="L90" s="108"/>
      <c r="M90" s="108"/>
      <c r="N90" s="109">
        <f>SUM(D90:M90)</f>
        <v>8</v>
      </c>
      <c r="O90" s="156"/>
    </row>
    <row r="91" spans="1:15" x14ac:dyDescent="0.25">
      <c r="A91" s="161"/>
      <c r="B91" s="154"/>
      <c r="C91" s="85" t="s">
        <v>20</v>
      </c>
      <c r="D91" s="111"/>
      <c r="E91" s="111"/>
      <c r="F91" s="111"/>
      <c r="G91" s="111">
        <v>1</v>
      </c>
      <c r="H91" s="111">
        <v>3</v>
      </c>
      <c r="I91" s="111">
        <v>3</v>
      </c>
      <c r="J91" s="111"/>
      <c r="K91" s="111"/>
      <c r="L91" s="111"/>
      <c r="M91" s="111"/>
      <c r="N91" s="112">
        <f>SUM(D91:M91)</f>
        <v>7</v>
      </c>
      <c r="O91" s="156"/>
    </row>
    <row r="92" spans="1:15" x14ac:dyDescent="0.25">
      <c r="A92" s="161"/>
      <c r="B92" s="152">
        <v>5</v>
      </c>
      <c r="C92" s="83" t="s">
        <v>18</v>
      </c>
      <c r="D92" s="113"/>
      <c r="E92" s="113"/>
      <c r="F92" s="113"/>
      <c r="G92" s="113"/>
      <c r="H92" s="113">
        <v>3</v>
      </c>
      <c r="I92" s="113">
        <v>2</v>
      </c>
      <c r="J92" s="113">
        <v>1</v>
      </c>
      <c r="K92" s="113"/>
      <c r="L92" s="113"/>
      <c r="M92" s="113"/>
      <c r="N92" s="109">
        <f t="shared" ref="N92:N112" si="32">SUM(D92:M92)</f>
        <v>6</v>
      </c>
      <c r="O92" s="155">
        <f t="shared" ref="O92" si="33">AVERAGE(N92,N93,N94)</f>
        <v>6</v>
      </c>
    </row>
    <row r="93" spans="1:15" x14ac:dyDescent="0.25">
      <c r="A93" s="161"/>
      <c r="B93" s="153"/>
      <c r="C93" s="84" t="s">
        <v>19</v>
      </c>
      <c r="D93" s="108"/>
      <c r="E93" s="108"/>
      <c r="F93" s="108"/>
      <c r="G93" s="108">
        <v>2</v>
      </c>
      <c r="H93" s="108">
        <v>3</v>
      </c>
      <c r="I93" s="108">
        <v>1</v>
      </c>
      <c r="J93" s="108"/>
      <c r="K93" s="108"/>
      <c r="L93" s="108"/>
      <c r="M93" s="108"/>
      <c r="N93" s="109">
        <f t="shared" si="32"/>
        <v>6</v>
      </c>
      <c r="O93" s="156"/>
    </row>
    <row r="94" spans="1:15" x14ac:dyDescent="0.25">
      <c r="A94" s="161"/>
      <c r="B94" s="154"/>
      <c r="C94" s="85" t="s">
        <v>20</v>
      </c>
      <c r="D94" s="111"/>
      <c r="E94" s="111"/>
      <c r="F94" s="111"/>
      <c r="G94" s="111">
        <v>2</v>
      </c>
      <c r="H94" s="111">
        <v>3</v>
      </c>
      <c r="I94" s="111">
        <v>1</v>
      </c>
      <c r="J94" s="111"/>
      <c r="K94" s="111"/>
      <c r="L94" s="111"/>
      <c r="M94" s="111"/>
      <c r="N94" s="112">
        <f t="shared" si="32"/>
        <v>6</v>
      </c>
      <c r="O94" s="156"/>
    </row>
    <row r="95" spans="1:15" x14ac:dyDescent="0.25">
      <c r="A95" s="161"/>
      <c r="B95" s="152">
        <v>6</v>
      </c>
      <c r="C95" s="83" t="s">
        <v>18</v>
      </c>
      <c r="D95" s="113"/>
      <c r="E95" s="113"/>
      <c r="F95" s="113"/>
      <c r="G95" s="113"/>
      <c r="H95" s="113">
        <v>2</v>
      </c>
      <c r="I95" s="113">
        <v>5</v>
      </c>
      <c r="J95" s="113"/>
      <c r="K95" s="113"/>
      <c r="L95" s="113"/>
      <c r="M95" s="113"/>
      <c r="N95" s="109">
        <f t="shared" si="32"/>
        <v>7</v>
      </c>
      <c r="O95" s="155">
        <f t="shared" ref="O95" si="34">AVERAGE(N95,N96,N97)</f>
        <v>6.333333333333333</v>
      </c>
    </row>
    <row r="96" spans="1:15" x14ac:dyDescent="0.25">
      <c r="A96" s="161"/>
      <c r="B96" s="153"/>
      <c r="C96" s="84" t="s">
        <v>19</v>
      </c>
      <c r="D96" s="108"/>
      <c r="E96" s="108"/>
      <c r="F96" s="108"/>
      <c r="G96" s="108">
        <v>1</v>
      </c>
      <c r="H96" s="108">
        <v>3</v>
      </c>
      <c r="I96" s="108">
        <v>3</v>
      </c>
      <c r="J96" s="108"/>
      <c r="K96" s="108"/>
      <c r="L96" s="108"/>
      <c r="M96" s="108"/>
      <c r="N96" s="109">
        <f t="shared" si="32"/>
        <v>7</v>
      </c>
      <c r="O96" s="156"/>
    </row>
    <row r="97" spans="1:15" ht="16.5" thickBot="1" x14ac:dyDescent="0.3">
      <c r="A97" s="161"/>
      <c r="B97" s="157"/>
      <c r="C97" s="87" t="s">
        <v>20</v>
      </c>
      <c r="D97" s="115"/>
      <c r="E97" s="115"/>
      <c r="F97" s="115"/>
      <c r="G97" s="115">
        <v>1</v>
      </c>
      <c r="H97" s="115">
        <v>1</v>
      </c>
      <c r="I97" s="115">
        <v>3</v>
      </c>
      <c r="J97" s="115"/>
      <c r="K97" s="115"/>
      <c r="L97" s="115"/>
      <c r="M97" s="115"/>
      <c r="N97" s="112">
        <f t="shared" si="32"/>
        <v>5</v>
      </c>
      <c r="O97" s="156"/>
    </row>
    <row r="98" spans="1:15" x14ac:dyDescent="0.25">
      <c r="A98" s="161"/>
      <c r="B98" s="163">
        <v>7</v>
      </c>
      <c r="C98" s="86" t="s">
        <v>18</v>
      </c>
      <c r="D98" s="105"/>
      <c r="E98" s="105"/>
      <c r="F98" s="105"/>
      <c r="G98" s="105">
        <v>4</v>
      </c>
      <c r="H98" s="105">
        <v>3</v>
      </c>
      <c r="I98" s="105">
        <v>1</v>
      </c>
      <c r="J98" s="105"/>
      <c r="K98" s="105"/>
      <c r="L98" s="105"/>
      <c r="M98" s="105"/>
      <c r="N98" s="106">
        <f t="shared" si="32"/>
        <v>8</v>
      </c>
      <c r="O98" s="155">
        <f t="shared" ref="O98" si="35">AVERAGE(N98,N99,N100)</f>
        <v>6.333333333333333</v>
      </c>
    </row>
    <row r="99" spans="1:15" x14ac:dyDescent="0.25">
      <c r="A99" s="161"/>
      <c r="B99" s="153"/>
      <c r="C99" s="84" t="s">
        <v>19</v>
      </c>
      <c r="D99" s="108"/>
      <c r="E99" s="108"/>
      <c r="F99" s="108"/>
      <c r="G99" s="108">
        <v>2</v>
      </c>
      <c r="H99" s="108">
        <v>4</v>
      </c>
      <c r="I99" s="108"/>
      <c r="J99" s="108"/>
      <c r="K99" s="108"/>
      <c r="L99" s="108"/>
      <c r="M99" s="108"/>
      <c r="N99" s="109">
        <f t="shared" si="32"/>
        <v>6</v>
      </c>
      <c r="O99" s="156"/>
    </row>
    <row r="100" spans="1:15" x14ac:dyDescent="0.25">
      <c r="A100" s="161"/>
      <c r="B100" s="154"/>
      <c r="C100" s="85" t="s">
        <v>20</v>
      </c>
      <c r="D100" s="111"/>
      <c r="E100" s="111"/>
      <c r="F100" s="111"/>
      <c r="G100" s="111">
        <v>2</v>
      </c>
      <c r="H100" s="111">
        <v>3</v>
      </c>
      <c r="I100" s="111"/>
      <c r="J100" s="111"/>
      <c r="K100" s="111"/>
      <c r="L100" s="111"/>
      <c r="M100" s="111"/>
      <c r="N100" s="112">
        <f t="shared" si="32"/>
        <v>5</v>
      </c>
      <c r="O100" s="156"/>
    </row>
    <row r="101" spans="1:15" x14ac:dyDescent="0.25">
      <c r="A101" s="161"/>
      <c r="B101" s="152">
        <v>8</v>
      </c>
      <c r="C101" s="83" t="s">
        <v>18</v>
      </c>
      <c r="D101" s="113"/>
      <c r="E101" s="113"/>
      <c r="F101" s="113"/>
      <c r="G101" s="113">
        <v>1</v>
      </c>
      <c r="H101" s="113">
        <v>2</v>
      </c>
      <c r="I101" s="113">
        <v>1</v>
      </c>
      <c r="J101" s="113"/>
      <c r="K101" s="113"/>
      <c r="L101" s="108"/>
      <c r="M101" s="113"/>
      <c r="N101" s="109">
        <f t="shared" si="32"/>
        <v>4</v>
      </c>
      <c r="O101" s="155">
        <f t="shared" ref="O101" si="36">AVERAGE(N101,N102,N103)</f>
        <v>4.333333333333333</v>
      </c>
    </row>
    <row r="102" spans="1:15" x14ac:dyDescent="0.25">
      <c r="A102" s="161"/>
      <c r="B102" s="153"/>
      <c r="C102" s="84" t="s">
        <v>19</v>
      </c>
      <c r="D102" s="108"/>
      <c r="E102" s="108"/>
      <c r="F102" s="108"/>
      <c r="G102" s="108">
        <v>1</v>
      </c>
      <c r="H102" s="108">
        <v>3</v>
      </c>
      <c r="I102" s="108"/>
      <c r="J102" s="108"/>
      <c r="K102" s="108"/>
      <c r="L102" s="108"/>
      <c r="M102" s="108"/>
      <c r="N102" s="109">
        <f t="shared" si="32"/>
        <v>4</v>
      </c>
      <c r="O102" s="156"/>
    </row>
    <row r="103" spans="1:15" x14ac:dyDescent="0.25">
      <c r="A103" s="161"/>
      <c r="B103" s="154"/>
      <c r="C103" s="85" t="s">
        <v>20</v>
      </c>
      <c r="D103" s="111"/>
      <c r="E103" s="111"/>
      <c r="F103" s="111"/>
      <c r="G103" s="111">
        <v>2</v>
      </c>
      <c r="H103" s="111">
        <v>3</v>
      </c>
      <c r="I103" s="111"/>
      <c r="J103" s="111"/>
      <c r="K103" s="111"/>
      <c r="L103" s="111"/>
      <c r="M103" s="111"/>
      <c r="N103" s="112">
        <f t="shared" si="32"/>
        <v>5</v>
      </c>
      <c r="O103" s="156"/>
    </row>
    <row r="104" spans="1:15" x14ac:dyDescent="0.25">
      <c r="A104" s="161"/>
      <c r="B104" s="152">
        <v>9</v>
      </c>
      <c r="C104" s="83" t="s">
        <v>18</v>
      </c>
      <c r="D104" s="113"/>
      <c r="E104" s="113"/>
      <c r="F104" s="113"/>
      <c r="G104" s="113"/>
      <c r="H104" s="113">
        <v>5</v>
      </c>
      <c r="I104" s="108">
        <v>1</v>
      </c>
      <c r="J104" s="108"/>
      <c r="K104" s="108"/>
      <c r="L104" s="108"/>
      <c r="M104" s="113"/>
      <c r="N104" s="109">
        <f t="shared" si="32"/>
        <v>6</v>
      </c>
      <c r="O104" s="155">
        <f t="shared" ref="O104" si="37">AVERAGE(N104,N105,N106)</f>
        <v>5.666666666666667</v>
      </c>
    </row>
    <row r="105" spans="1:15" x14ac:dyDescent="0.25">
      <c r="A105" s="161"/>
      <c r="B105" s="153"/>
      <c r="C105" s="84" t="s">
        <v>19</v>
      </c>
      <c r="D105" s="108"/>
      <c r="E105" s="108"/>
      <c r="F105" s="108"/>
      <c r="G105" s="108">
        <v>2</v>
      </c>
      <c r="H105" s="108">
        <v>3</v>
      </c>
      <c r="I105" s="108"/>
      <c r="J105" s="108"/>
      <c r="K105" s="108"/>
      <c r="L105" s="108"/>
      <c r="M105" s="108"/>
      <c r="N105" s="109">
        <f t="shared" si="32"/>
        <v>5</v>
      </c>
      <c r="O105" s="156"/>
    </row>
    <row r="106" spans="1:15" ht="16.5" thickBot="1" x14ac:dyDescent="0.3">
      <c r="A106" s="161"/>
      <c r="B106" s="153"/>
      <c r="C106" s="84" t="s">
        <v>20</v>
      </c>
      <c r="D106" s="108"/>
      <c r="E106" s="108"/>
      <c r="F106" s="108">
        <v>1</v>
      </c>
      <c r="G106" s="108">
        <v>3</v>
      </c>
      <c r="H106" s="108">
        <v>2</v>
      </c>
      <c r="I106" s="108"/>
      <c r="J106" s="108"/>
      <c r="K106" s="108"/>
      <c r="L106" s="108"/>
      <c r="M106" s="108"/>
      <c r="N106" s="112">
        <f t="shared" si="32"/>
        <v>6</v>
      </c>
      <c r="O106" s="156"/>
    </row>
    <row r="107" spans="1:15" x14ac:dyDescent="0.25">
      <c r="A107" s="161"/>
      <c r="B107" s="163">
        <v>10</v>
      </c>
      <c r="C107" s="86" t="s">
        <v>18</v>
      </c>
      <c r="D107" s="105"/>
      <c r="E107" s="105"/>
      <c r="F107" s="105"/>
      <c r="G107" s="105">
        <v>4</v>
      </c>
      <c r="H107" s="105">
        <v>1</v>
      </c>
      <c r="I107" s="105"/>
      <c r="J107" s="105"/>
      <c r="K107" s="105"/>
      <c r="L107" s="105"/>
      <c r="M107" s="105"/>
      <c r="N107" s="106">
        <f t="shared" si="32"/>
        <v>5</v>
      </c>
      <c r="O107" s="155">
        <f t="shared" ref="O107" si="38">AVERAGE(N107,N108,N109)</f>
        <v>4</v>
      </c>
    </row>
    <row r="108" spans="1:15" x14ac:dyDescent="0.25">
      <c r="A108" s="161"/>
      <c r="B108" s="153"/>
      <c r="C108" s="84" t="s">
        <v>19</v>
      </c>
      <c r="D108" s="108"/>
      <c r="E108" s="108"/>
      <c r="F108" s="108">
        <v>1</v>
      </c>
      <c r="G108" s="108">
        <v>2</v>
      </c>
      <c r="H108" s="108">
        <v>1</v>
      </c>
      <c r="I108" s="108"/>
      <c r="J108" s="108"/>
      <c r="K108" s="108"/>
      <c r="L108" s="108"/>
      <c r="M108" s="108"/>
      <c r="N108" s="109">
        <f t="shared" si="32"/>
        <v>4</v>
      </c>
      <c r="O108" s="156"/>
    </row>
    <row r="109" spans="1:15" x14ac:dyDescent="0.25">
      <c r="A109" s="161"/>
      <c r="B109" s="153"/>
      <c r="C109" s="84" t="s">
        <v>20</v>
      </c>
      <c r="D109" s="108"/>
      <c r="E109" s="108"/>
      <c r="F109" s="108"/>
      <c r="G109" s="108">
        <v>2</v>
      </c>
      <c r="H109" s="111">
        <v>1</v>
      </c>
      <c r="I109" s="111"/>
      <c r="J109" s="111"/>
      <c r="K109" s="108"/>
      <c r="L109" s="108"/>
      <c r="M109" s="108"/>
      <c r="N109" s="112">
        <f t="shared" si="32"/>
        <v>3</v>
      </c>
      <c r="O109" s="156"/>
    </row>
    <row r="110" spans="1:15" x14ac:dyDescent="0.25">
      <c r="A110" s="161"/>
      <c r="B110" s="152">
        <v>11</v>
      </c>
      <c r="C110" s="83" t="s">
        <v>18</v>
      </c>
      <c r="D110" s="113"/>
      <c r="E110" s="113"/>
      <c r="F110" s="113">
        <v>1</v>
      </c>
      <c r="G110" s="113">
        <v>2</v>
      </c>
      <c r="H110" s="113">
        <v>1</v>
      </c>
      <c r="I110" s="113"/>
      <c r="J110" s="113"/>
      <c r="K110" s="113"/>
      <c r="L110" s="113"/>
      <c r="M110" s="113"/>
      <c r="N110" s="109">
        <f t="shared" si="32"/>
        <v>4</v>
      </c>
      <c r="O110" s="155">
        <f t="shared" ref="O110" si="39">AVERAGE(N110,N111,N112)</f>
        <v>4</v>
      </c>
    </row>
    <row r="111" spans="1:15" x14ac:dyDescent="0.25">
      <c r="A111" s="161"/>
      <c r="B111" s="153"/>
      <c r="C111" s="84" t="s">
        <v>19</v>
      </c>
      <c r="D111" s="108"/>
      <c r="E111" s="108"/>
      <c r="F111" s="108">
        <v>1</v>
      </c>
      <c r="G111" s="108">
        <v>3</v>
      </c>
      <c r="H111" s="108"/>
      <c r="I111" s="108"/>
      <c r="J111" s="108"/>
      <c r="K111" s="108"/>
      <c r="L111" s="108"/>
      <c r="M111" s="108"/>
      <c r="N111" s="109">
        <f t="shared" si="32"/>
        <v>4</v>
      </c>
      <c r="O111" s="156"/>
    </row>
    <row r="112" spans="1:15" x14ac:dyDescent="0.25">
      <c r="A112" s="161"/>
      <c r="B112" s="154"/>
      <c r="C112" s="85" t="s">
        <v>20</v>
      </c>
      <c r="D112" s="111"/>
      <c r="E112" s="111"/>
      <c r="F112" s="111">
        <v>1</v>
      </c>
      <c r="G112" s="111">
        <v>3</v>
      </c>
      <c r="H112" s="111"/>
      <c r="I112" s="111"/>
      <c r="J112" s="111"/>
      <c r="K112" s="111"/>
      <c r="L112" s="111"/>
      <c r="M112" s="111"/>
      <c r="N112" s="112">
        <f t="shared" si="32"/>
        <v>4</v>
      </c>
      <c r="O112" s="156"/>
    </row>
    <row r="113" spans="1:19" x14ac:dyDescent="0.25">
      <c r="A113" s="161"/>
      <c r="B113" s="153">
        <v>12</v>
      </c>
      <c r="C113" s="84" t="s">
        <v>18</v>
      </c>
      <c r="D113" s="108"/>
      <c r="E113" s="108"/>
      <c r="F113" s="108">
        <v>1</v>
      </c>
      <c r="G113" s="108">
        <v>3</v>
      </c>
      <c r="H113" s="108"/>
      <c r="I113" s="108"/>
      <c r="J113" s="108"/>
      <c r="K113" s="108"/>
      <c r="L113" s="108"/>
      <c r="M113" s="108"/>
      <c r="N113" s="109">
        <f>SUM(D113:M113)</f>
        <v>4</v>
      </c>
      <c r="O113" s="155">
        <f t="shared" ref="O113" si="40">AVERAGE(N113,N114,N115)</f>
        <v>4</v>
      </c>
    </row>
    <row r="114" spans="1:19" x14ac:dyDescent="0.25">
      <c r="A114" s="161"/>
      <c r="B114" s="153"/>
      <c r="C114" s="84" t="s">
        <v>19</v>
      </c>
      <c r="D114" s="108"/>
      <c r="E114" s="108"/>
      <c r="F114" s="108">
        <v>2</v>
      </c>
      <c r="G114" s="108">
        <v>2</v>
      </c>
      <c r="H114" s="108"/>
      <c r="I114" s="108"/>
      <c r="J114" s="108"/>
      <c r="K114" s="108"/>
      <c r="L114" s="108"/>
      <c r="M114" s="108"/>
      <c r="N114" s="109">
        <f>SUM(D114:M114)</f>
        <v>4</v>
      </c>
      <c r="O114" s="156"/>
    </row>
    <row r="115" spans="1:19" ht="16.5" thickBot="1" x14ac:dyDescent="0.3">
      <c r="A115" s="166"/>
      <c r="B115" s="157"/>
      <c r="C115" s="87" t="s">
        <v>20</v>
      </c>
      <c r="D115" s="115"/>
      <c r="E115" s="115"/>
      <c r="F115" s="115">
        <v>1</v>
      </c>
      <c r="G115" s="115">
        <v>3</v>
      </c>
      <c r="H115" s="115"/>
      <c r="I115" s="115"/>
      <c r="J115" s="115"/>
      <c r="K115" s="115"/>
      <c r="L115" s="115"/>
      <c r="M115" s="115"/>
      <c r="N115" s="112">
        <f>SUM(D115:M115)</f>
        <v>4</v>
      </c>
      <c r="O115" s="156"/>
    </row>
    <row r="116" spans="1:19" ht="19.5" thickBot="1" x14ac:dyDescent="0.3">
      <c r="B116" s="158" t="s">
        <v>49</v>
      </c>
      <c r="C116" s="159"/>
      <c r="D116" s="117">
        <f t="shared" ref="D116:G116" si="41">SUM(D80:D115)</f>
        <v>0</v>
      </c>
      <c r="E116" s="117">
        <f t="shared" si="41"/>
        <v>0</v>
      </c>
      <c r="F116" s="117">
        <f t="shared" si="41"/>
        <v>9</v>
      </c>
      <c r="G116" s="117">
        <f t="shared" si="41"/>
        <v>49</v>
      </c>
      <c r="H116" s="117">
        <f>SUM(H80:H115)</f>
        <v>74</v>
      </c>
      <c r="I116" s="117">
        <f>SUM(I80:I115)</f>
        <v>57</v>
      </c>
      <c r="J116" s="117">
        <f>SUM(J80:J115)</f>
        <v>20</v>
      </c>
      <c r="K116" s="117">
        <f t="shared" ref="K116:M116" si="42">SUM(K80:K115)</f>
        <v>1</v>
      </c>
      <c r="L116" s="117">
        <f t="shared" si="42"/>
        <v>0</v>
      </c>
      <c r="M116" s="117">
        <f t="shared" si="42"/>
        <v>0</v>
      </c>
      <c r="N116" s="118">
        <f t="shared" ref="N116" si="43">SUM(D116:M116)</f>
        <v>210</v>
      </c>
    </row>
    <row r="118" spans="1:19" ht="18.95" customHeight="1" thickBot="1" x14ac:dyDescent="0.3">
      <c r="A118" s="89" t="s">
        <v>22</v>
      </c>
      <c r="B118" s="89" t="s">
        <v>30</v>
      </c>
      <c r="C118" s="89" t="s">
        <v>31</v>
      </c>
      <c r="D118" s="90" t="s">
        <v>8</v>
      </c>
      <c r="E118" s="90" t="s">
        <v>9</v>
      </c>
      <c r="F118" s="90" t="s">
        <v>10</v>
      </c>
      <c r="G118" s="90" t="s">
        <v>11</v>
      </c>
      <c r="H118" s="90" t="s">
        <v>12</v>
      </c>
      <c r="I118" s="90" t="s">
        <v>13</v>
      </c>
      <c r="J118" s="90" t="s">
        <v>14</v>
      </c>
      <c r="K118" s="90" t="s">
        <v>15</v>
      </c>
      <c r="L118" s="90" t="s">
        <v>16</v>
      </c>
      <c r="M118" s="90" t="s">
        <v>17</v>
      </c>
      <c r="N118" s="90" t="s">
        <v>21</v>
      </c>
      <c r="O118" s="90" t="s">
        <v>32</v>
      </c>
      <c r="P118" s="74"/>
      <c r="Q118" s="74"/>
      <c r="R118" s="142"/>
      <c r="S118" s="142"/>
    </row>
    <row r="119" spans="1:19" x14ac:dyDescent="0.25">
      <c r="A119" s="160">
        <v>15</v>
      </c>
      <c r="B119" s="163">
        <v>1</v>
      </c>
      <c r="C119" s="86" t="s">
        <v>18</v>
      </c>
      <c r="D119" s="105"/>
      <c r="E119" s="105"/>
      <c r="F119" s="105"/>
      <c r="G119" s="105"/>
      <c r="H119" s="105"/>
      <c r="I119" s="105">
        <v>6</v>
      </c>
      <c r="J119" s="105">
        <v>5</v>
      </c>
      <c r="K119" s="105"/>
      <c r="L119" s="105"/>
      <c r="M119" s="105"/>
      <c r="N119" s="106">
        <f>SUM(D119:M119)</f>
        <v>11</v>
      </c>
      <c r="O119" s="155">
        <f>AVERAGE(N119,N120,N121)</f>
        <v>9.6666666666666661</v>
      </c>
    </row>
    <row r="120" spans="1:19" x14ac:dyDescent="0.25">
      <c r="A120" s="161"/>
      <c r="B120" s="153"/>
      <c r="C120" s="84" t="s">
        <v>19</v>
      </c>
      <c r="D120" s="107"/>
      <c r="E120" s="107"/>
      <c r="F120" s="107"/>
      <c r="G120" s="107"/>
      <c r="H120" s="107"/>
      <c r="I120" s="107">
        <v>5</v>
      </c>
      <c r="J120" s="108">
        <v>5</v>
      </c>
      <c r="K120" s="108"/>
      <c r="L120" s="108"/>
      <c r="M120" s="108"/>
      <c r="N120" s="109">
        <f>SUM(D120:M120)</f>
        <v>10</v>
      </c>
      <c r="O120" s="156"/>
    </row>
    <row r="121" spans="1:19" x14ac:dyDescent="0.25">
      <c r="A121" s="161"/>
      <c r="B121" s="154"/>
      <c r="C121" s="85" t="s">
        <v>20</v>
      </c>
      <c r="D121" s="110"/>
      <c r="E121" s="110"/>
      <c r="F121" s="110"/>
      <c r="G121" s="110"/>
      <c r="H121" s="110">
        <v>1</v>
      </c>
      <c r="I121" s="110">
        <v>4</v>
      </c>
      <c r="J121" s="111">
        <v>3</v>
      </c>
      <c r="K121" s="111"/>
      <c r="L121" s="111"/>
      <c r="M121" s="111"/>
      <c r="N121" s="112">
        <f t="shared" ref="N121:N130" si="44">SUM(H121:M121)</f>
        <v>8</v>
      </c>
      <c r="O121" s="156"/>
    </row>
    <row r="122" spans="1:19" x14ac:dyDescent="0.25">
      <c r="A122" s="161"/>
      <c r="B122" s="152">
        <v>2</v>
      </c>
      <c r="C122" s="83" t="s">
        <v>18</v>
      </c>
      <c r="D122" s="113"/>
      <c r="E122" s="113"/>
      <c r="F122" s="113"/>
      <c r="G122" s="113"/>
      <c r="H122" s="113">
        <v>1</v>
      </c>
      <c r="I122" s="113">
        <v>3</v>
      </c>
      <c r="J122" s="113">
        <v>6</v>
      </c>
      <c r="K122" s="113">
        <v>1</v>
      </c>
      <c r="L122" s="113"/>
      <c r="M122" s="113"/>
      <c r="N122" s="114">
        <f t="shared" si="44"/>
        <v>11</v>
      </c>
      <c r="O122" s="155">
        <f>AVERAGE(N122,N123,N124)</f>
        <v>10</v>
      </c>
    </row>
    <row r="123" spans="1:19" x14ac:dyDescent="0.25">
      <c r="A123" s="161"/>
      <c r="B123" s="153"/>
      <c r="C123" s="84" t="s">
        <v>19</v>
      </c>
      <c r="D123" s="108"/>
      <c r="E123" s="108"/>
      <c r="F123" s="108"/>
      <c r="G123" s="108"/>
      <c r="H123" s="108"/>
      <c r="I123" s="108">
        <v>5</v>
      </c>
      <c r="J123" s="108">
        <v>3</v>
      </c>
      <c r="K123" s="108">
        <v>1</v>
      </c>
      <c r="L123" s="108"/>
      <c r="M123" s="108"/>
      <c r="N123" s="109">
        <f t="shared" si="44"/>
        <v>9</v>
      </c>
      <c r="O123" s="156"/>
    </row>
    <row r="124" spans="1:19" x14ac:dyDescent="0.25">
      <c r="A124" s="161"/>
      <c r="B124" s="154"/>
      <c r="C124" s="85" t="s">
        <v>20</v>
      </c>
      <c r="D124" s="111"/>
      <c r="E124" s="111"/>
      <c r="F124" s="111"/>
      <c r="G124" s="111"/>
      <c r="H124" s="111"/>
      <c r="I124" s="111">
        <v>5</v>
      </c>
      <c r="J124" s="111">
        <v>4</v>
      </c>
      <c r="K124" s="111">
        <v>1</v>
      </c>
      <c r="L124" s="111"/>
      <c r="M124" s="111"/>
      <c r="N124" s="112">
        <f t="shared" si="44"/>
        <v>10</v>
      </c>
      <c r="O124" s="156"/>
    </row>
    <row r="125" spans="1:19" x14ac:dyDescent="0.25">
      <c r="A125" s="161"/>
      <c r="B125" s="152">
        <v>3</v>
      </c>
      <c r="C125" s="83" t="s">
        <v>18</v>
      </c>
      <c r="D125" s="113"/>
      <c r="E125" s="113"/>
      <c r="F125" s="113"/>
      <c r="G125" s="113"/>
      <c r="H125" s="113"/>
      <c r="I125" s="113">
        <v>4</v>
      </c>
      <c r="J125" s="113">
        <v>3</v>
      </c>
      <c r="K125" s="113"/>
      <c r="L125" s="113"/>
      <c r="M125" s="113"/>
      <c r="N125" s="114">
        <f t="shared" si="44"/>
        <v>7</v>
      </c>
      <c r="O125" s="155">
        <f t="shared" ref="O125" si="45">AVERAGE(N125,N126,N127)</f>
        <v>6.666666666666667</v>
      </c>
    </row>
    <row r="126" spans="1:19" x14ac:dyDescent="0.25">
      <c r="A126" s="161"/>
      <c r="B126" s="153"/>
      <c r="C126" s="84" t="s">
        <v>19</v>
      </c>
      <c r="D126" s="108"/>
      <c r="E126" s="108"/>
      <c r="F126" s="108"/>
      <c r="G126" s="108"/>
      <c r="H126" s="108"/>
      <c r="I126" s="108">
        <v>3</v>
      </c>
      <c r="J126" s="108">
        <v>3</v>
      </c>
      <c r="K126" s="108"/>
      <c r="L126" s="108"/>
      <c r="M126" s="108"/>
      <c r="N126" s="109">
        <f t="shared" si="44"/>
        <v>6</v>
      </c>
      <c r="O126" s="155"/>
    </row>
    <row r="127" spans="1:19" ht="16.5" thickBot="1" x14ac:dyDescent="0.3">
      <c r="A127" s="161"/>
      <c r="B127" s="157"/>
      <c r="C127" s="87" t="s">
        <v>20</v>
      </c>
      <c r="D127" s="115"/>
      <c r="E127" s="115"/>
      <c r="F127" s="115"/>
      <c r="G127" s="115"/>
      <c r="H127" s="115"/>
      <c r="I127" s="115">
        <v>4</v>
      </c>
      <c r="J127" s="115">
        <v>3</v>
      </c>
      <c r="K127" s="115"/>
      <c r="L127" s="115"/>
      <c r="M127" s="115"/>
      <c r="N127" s="116">
        <f t="shared" si="44"/>
        <v>7</v>
      </c>
      <c r="O127" s="155"/>
    </row>
    <row r="128" spans="1:19" x14ac:dyDescent="0.25">
      <c r="A128" s="161"/>
      <c r="B128" s="163">
        <v>4</v>
      </c>
      <c r="C128" s="86" t="s">
        <v>18</v>
      </c>
      <c r="D128" s="105"/>
      <c r="E128" s="105"/>
      <c r="F128" s="105"/>
      <c r="G128" s="105"/>
      <c r="H128" s="105">
        <v>3</v>
      </c>
      <c r="I128" s="105">
        <v>4</v>
      </c>
      <c r="J128" s="105"/>
      <c r="K128" s="105"/>
      <c r="L128" s="105"/>
      <c r="M128" s="105"/>
      <c r="N128" s="106">
        <f t="shared" si="44"/>
        <v>7</v>
      </c>
      <c r="O128" s="155">
        <f t="shared" ref="O128" si="46">AVERAGE(N128,N129,N130)</f>
        <v>7</v>
      </c>
    </row>
    <row r="129" spans="1:15" x14ac:dyDescent="0.25">
      <c r="A129" s="161"/>
      <c r="B129" s="153"/>
      <c r="C129" s="84" t="s">
        <v>19</v>
      </c>
      <c r="D129" s="108"/>
      <c r="E129" s="108"/>
      <c r="F129" s="108"/>
      <c r="G129" s="108"/>
      <c r="H129" s="108">
        <v>4</v>
      </c>
      <c r="I129" s="108">
        <v>3</v>
      </c>
      <c r="J129" s="108"/>
      <c r="K129" s="108"/>
      <c r="L129" s="108"/>
      <c r="M129" s="108"/>
      <c r="N129" s="109">
        <f t="shared" si="44"/>
        <v>7</v>
      </c>
      <c r="O129" s="156"/>
    </row>
    <row r="130" spans="1:15" x14ac:dyDescent="0.25">
      <c r="A130" s="161"/>
      <c r="B130" s="154"/>
      <c r="C130" s="85" t="s">
        <v>20</v>
      </c>
      <c r="D130" s="111"/>
      <c r="E130" s="111"/>
      <c r="F130" s="111"/>
      <c r="G130" s="111"/>
      <c r="H130" s="111">
        <v>5</v>
      </c>
      <c r="I130" s="111">
        <v>2</v>
      </c>
      <c r="J130" s="111"/>
      <c r="K130" s="111"/>
      <c r="L130" s="111"/>
      <c r="M130" s="111"/>
      <c r="N130" s="112">
        <f t="shared" si="44"/>
        <v>7</v>
      </c>
      <c r="O130" s="156"/>
    </row>
    <row r="131" spans="1:15" x14ac:dyDescent="0.25">
      <c r="A131" s="161"/>
      <c r="B131" s="152">
        <v>5</v>
      </c>
      <c r="C131" s="83" t="s">
        <v>18</v>
      </c>
      <c r="D131" s="113"/>
      <c r="E131" s="113"/>
      <c r="F131" s="113"/>
      <c r="G131" s="113">
        <v>1</v>
      </c>
      <c r="H131" s="113">
        <v>3</v>
      </c>
      <c r="I131" s="113">
        <v>3</v>
      </c>
      <c r="J131" s="113"/>
      <c r="K131" s="113"/>
      <c r="L131" s="113"/>
      <c r="M131" s="113"/>
      <c r="N131" s="109">
        <f>SUM(D131:M131)</f>
        <v>7</v>
      </c>
      <c r="O131" s="155">
        <f t="shared" ref="O131" si="47">AVERAGE(N131,N132,N133)</f>
        <v>7</v>
      </c>
    </row>
    <row r="132" spans="1:15" x14ac:dyDescent="0.25">
      <c r="A132" s="161"/>
      <c r="B132" s="153"/>
      <c r="C132" s="84" t="s">
        <v>19</v>
      </c>
      <c r="D132" s="108"/>
      <c r="E132" s="108"/>
      <c r="F132" s="108"/>
      <c r="G132" s="108">
        <v>1</v>
      </c>
      <c r="H132" s="108">
        <v>3</v>
      </c>
      <c r="I132" s="108">
        <v>3</v>
      </c>
      <c r="J132" s="108"/>
      <c r="K132" s="108"/>
      <c r="L132" s="108"/>
      <c r="M132" s="108"/>
      <c r="N132" s="109">
        <f>SUM(D132:M132)</f>
        <v>7</v>
      </c>
      <c r="O132" s="156"/>
    </row>
    <row r="133" spans="1:15" x14ac:dyDescent="0.25">
      <c r="A133" s="161"/>
      <c r="B133" s="154"/>
      <c r="C133" s="85" t="s">
        <v>20</v>
      </c>
      <c r="D133" s="111"/>
      <c r="E133" s="111"/>
      <c r="F133" s="111"/>
      <c r="G133" s="111"/>
      <c r="H133" s="111">
        <v>3</v>
      </c>
      <c r="I133" s="111">
        <v>4</v>
      </c>
      <c r="J133" s="111"/>
      <c r="K133" s="111"/>
      <c r="L133" s="111"/>
      <c r="M133" s="111"/>
      <c r="N133" s="112">
        <f>SUM(D133:M133)</f>
        <v>7</v>
      </c>
      <c r="O133" s="156"/>
    </row>
    <row r="134" spans="1:15" x14ac:dyDescent="0.25">
      <c r="A134" s="161"/>
      <c r="B134" s="152">
        <v>6</v>
      </c>
      <c r="C134" s="83" t="s">
        <v>18</v>
      </c>
      <c r="D134" s="113"/>
      <c r="E134" s="113"/>
      <c r="F134" s="113"/>
      <c r="G134" s="113"/>
      <c r="H134" s="113">
        <v>3</v>
      </c>
      <c r="I134" s="113">
        <v>4</v>
      </c>
      <c r="J134" s="113">
        <v>1</v>
      </c>
      <c r="K134" s="113"/>
      <c r="L134" s="113"/>
      <c r="M134" s="113"/>
      <c r="N134" s="109">
        <f t="shared" ref="N134:N154" si="48">SUM(D134:M134)</f>
        <v>8</v>
      </c>
      <c r="O134" s="155">
        <f t="shared" ref="O134" si="49">AVERAGE(N134,N135,N136)</f>
        <v>8.6666666666666661</v>
      </c>
    </row>
    <row r="135" spans="1:15" x14ac:dyDescent="0.25">
      <c r="A135" s="161"/>
      <c r="B135" s="153"/>
      <c r="C135" s="84" t="s">
        <v>19</v>
      </c>
      <c r="D135" s="108"/>
      <c r="E135" s="108"/>
      <c r="F135" s="108"/>
      <c r="G135" s="108">
        <v>1</v>
      </c>
      <c r="H135" s="108">
        <v>5</v>
      </c>
      <c r="I135" s="108">
        <v>4</v>
      </c>
      <c r="J135" s="108"/>
      <c r="K135" s="108"/>
      <c r="L135" s="108"/>
      <c r="M135" s="108"/>
      <c r="N135" s="109">
        <f t="shared" si="48"/>
        <v>10</v>
      </c>
      <c r="O135" s="156"/>
    </row>
    <row r="136" spans="1:15" ht="16.5" thickBot="1" x14ac:dyDescent="0.3">
      <c r="A136" s="161"/>
      <c r="B136" s="157"/>
      <c r="C136" s="87" t="s">
        <v>20</v>
      </c>
      <c r="D136" s="115"/>
      <c r="E136" s="115"/>
      <c r="F136" s="115"/>
      <c r="G136" s="115">
        <v>1</v>
      </c>
      <c r="H136" s="115">
        <v>3</v>
      </c>
      <c r="I136" s="115">
        <v>4</v>
      </c>
      <c r="J136" s="115"/>
      <c r="K136" s="115"/>
      <c r="L136" s="115"/>
      <c r="M136" s="115"/>
      <c r="N136" s="116">
        <f t="shared" si="48"/>
        <v>8</v>
      </c>
      <c r="O136" s="156"/>
    </row>
    <row r="137" spans="1:15" x14ac:dyDescent="0.25">
      <c r="A137" s="161"/>
      <c r="B137" s="153">
        <v>7</v>
      </c>
      <c r="C137" s="84" t="s">
        <v>18</v>
      </c>
      <c r="D137" s="108"/>
      <c r="E137" s="108"/>
      <c r="F137" s="108"/>
      <c r="G137" s="108">
        <v>3</v>
      </c>
      <c r="H137" s="108">
        <v>3</v>
      </c>
      <c r="I137" s="108"/>
      <c r="J137" s="108"/>
      <c r="K137" s="108"/>
      <c r="L137" s="108"/>
      <c r="M137" s="108"/>
      <c r="N137" s="109">
        <f t="shared" si="48"/>
        <v>6</v>
      </c>
      <c r="O137" s="155">
        <f t="shared" ref="O137" si="50">AVERAGE(N137,N138,N139)</f>
        <v>5.666666666666667</v>
      </c>
    </row>
    <row r="138" spans="1:15" x14ac:dyDescent="0.25">
      <c r="A138" s="161"/>
      <c r="B138" s="153"/>
      <c r="C138" s="84" t="s">
        <v>19</v>
      </c>
      <c r="D138" s="108"/>
      <c r="E138" s="108"/>
      <c r="F138" s="108"/>
      <c r="G138" s="108">
        <v>3</v>
      </c>
      <c r="H138" s="108">
        <v>3</v>
      </c>
      <c r="I138" s="108"/>
      <c r="J138" s="108"/>
      <c r="K138" s="108"/>
      <c r="L138" s="108"/>
      <c r="M138" s="108"/>
      <c r="N138" s="109">
        <f t="shared" si="48"/>
        <v>6</v>
      </c>
      <c r="O138" s="156"/>
    </row>
    <row r="139" spans="1:15" x14ac:dyDescent="0.25">
      <c r="A139" s="161"/>
      <c r="B139" s="154"/>
      <c r="C139" s="85" t="s">
        <v>20</v>
      </c>
      <c r="D139" s="111"/>
      <c r="E139" s="111"/>
      <c r="F139" s="111">
        <v>2</v>
      </c>
      <c r="G139" s="111">
        <v>2</v>
      </c>
      <c r="H139" s="111">
        <v>1</v>
      </c>
      <c r="I139" s="111"/>
      <c r="J139" s="111"/>
      <c r="K139" s="111"/>
      <c r="L139" s="111"/>
      <c r="M139" s="111"/>
      <c r="N139" s="112">
        <f t="shared" si="48"/>
        <v>5</v>
      </c>
      <c r="O139" s="156"/>
    </row>
    <row r="140" spans="1:15" x14ac:dyDescent="0.25">
      <c r="A140" s="161"/>
      <c r="B140" s="152">
        <v>8</v>
      </c>
      <c r="C140" s="83" t="s">
        <v>18</v>
      </c>
      <c r="D140" s="113"/>
      <c r="E140" s="113"/>
      <c r="F140" s="113"/>
      <c r="G140" s="113">
        <v>1</v>
      </c>
      <c r="H140" s="113">
        <v>3</v>
      </c>
      <c r="I140" s="113">
        <v>1</v>
      </c>
      <c r="J140" s="113"/>
      <c r="K140" s="113"/>
      <c r="L140" s="108"/>
      <c r="M140" s="113"/>
      <c r="N140" s="109">
        <f t="shared" si="48"/>
        <v>5</v>
      </c>
      <c r="O140" s="155">
        <f t="shared" ref="O140" si="51">AVERAGE(N140,N141,N142)</f>
        <v>5.666666666666667</v>
      </c>
    </row>
    <row r="141" spans="1:15" x14ac:dyDescent="0.25">
      <c r="A141" s="161"/>
      <c r="B141" s="153"/>
      <c r="C141" s="84" t="s">
        <v>19</v>
      </c>
      <c r="D141" s="108"/>
      <c r="E141" s="108"/>
      <c r="F141" s="108"/>
      <c r="G141" s="108">
        <v>1</v>
      </c>
      <c r="H141" s="108">
        <v>3</v>
      </c>
      <c r="I141" s="108">
        <v>1</v>
      </c>
      <c r="J141" s="108"/>
      <c r="K141" s="108"/>
      <c r="L141" s="108"/>
      <c r="M141" s="108"/>
      <c r="N141" s="109">
        <f t="shared" si="48"/>
        <v>5</v>
      </c>
      <c r="O141" s="156"/>
    </row>
    <row r="142" spans="1:15" x14ac:dyDescent="0.25">
      <c r="A142" s="161"/>
      <c r="B142" s="154"/>
      <c r="C142" s="85" t="s">
        <v>20</v>
      </c>
      <c r="D142" s="111"/>
      <c r="E142" s="111"/>
      <c r="F142" s="111"/>
      <c r="G142" s="111">
        <v>4</v>
      </c>
      <c r="H142" s="111">
        <v>3</v>
      </c>
      <c r="I142" s="111"/>
      <c r="J142" s="111"/>
      <c r="K142" s="111"/>
      <c r="L142" s="111"/>
      <c r="M142" s="111"/>
      <c r="N142" s="112">
        <f t="shared" si="48"/>
        <v>7</v>
      </c>
      <c r="O142" s="156"/>
    </row>
    <row r="143" spans="1:15" x14ac:dyDescent="0.25">
      <c r="A143" s="161"/>
      <c r="B143" s="152">
        <v>9</v>
      </c>
      <c r="C143" s="83" t="s">
        <v>18</v>
      </c>
      <c r="D143" s="113"/>
      <c r="E143" s="113"/>
      <c r="F143" s="113"/>
      <c r="G143" s="113">
        <v>1</v>
      </c>
      <c r="H143" s="113">
        <v>3</v>
      </c>
      <c r="I143" s="108">
        <v>1</v>
      </c>
      <c r="J143" s="108"/>
      <c r="K143" s="108"/>
      <c r="L143" s="113"/>
      <c r="M143" s="113"/>
      <c r="N143" s="109">
        <f t="shared" si="48"/>
        <v>5</v>
      </c>
      <c r="O143" s="155">
        <f t="shared" ref="O143" si="52">AVERAGE(N143,N144,N145)</f>
        <v>4.333333333333333</v>
      </c>
    </row>
    <row r="144" spans="1:15" x14ac:dyDescent="0.25">
      <c r="A144" s="161"/>
      <c r="B144" s="153"/>
      <c r="C144" s="84" t="s">
        <v>19</v>
      </c>
      <c r="D144" s="108"/>
      <c r="E144" s="108"/>
      <c r="F144" s="108"/>
      <c r="G144" s="108">
        <v>2</v>
      </c>
      <c r="H144" s="108">
        <v>1</v>
      </c>
      <c r="I144" s="108">
        <v>1</v>
      </c>
      <c r="J144" s="108"/>
      <c r="K144" s="108"/>
      <c r="L144" s="108"/>
      <c r="M144" s="108"/>
      <c r="N144" s="109">
        <f t="shared" si="48"/>
        <v>4</v>
      </c>
      <c r="O144" s="156"/>
    </row>
    <row r="145" spans="1:19" ht="16.5" thickBot="1" x14ac:dyDescent="0.3">
      <c r="A145" s="161"/>
      <c r="B145" s="153"/>
      <c r="C145" s="84" t="s">
        <v>20</v>
      </c>
      <c r="D145" s="108"/>
      <c r="E145" s="108"/>
      <c r="F145" s="108"/>
      <c r="G145" s="108">
        <v>1</v>
      </c>
      <c r="H145" s="108">
        <v>3</v>
      </c>
      <c r="I145" s="108"/>
      <c r="J145" s="108"/>
      <c r="K145" s="108"/>
      <c r="L145" s="108"/>
      <c r="M145" s="108"/>
      <c r="N145" s="109">
        <f t="shared" si="48"/>
        <v>4</v>
      </c>
      <c r="O145" s="156"/>
    </row>
    <row r="146" spans="1:19" x14ac:dyDescent="0.25">
      <c r="A146" s="161"/>
      <c r="B146" s="163">
        <v>10</v>
      </c>
      <c r="C146" s="86" t="s">
        <v>18</v>
      </c>
      <c r="D146" s="105"/>
      <c r="E146" s="105"/>
      <c r="F146" s="105"/>
      <c r="G146" s="105">
        <v>4</v>
      </c>
      <c r="H146" s="105">
        <v>1</v>
      </c>
      <c r="I146" s="105"/>
      <c r="J146" s="105"/>
      <c r="K146" s="105"/>
      <c r="L146" s="105"/>
      <c r="M146" s="105"/>
      <c r="N146" s="106">
        <f t="shared" si="48"/>
        <v>5</v>
      </c>
      <c r="O146" s="155">
        <f t="shared" ref="O146" si="53">AVERAGE(N146,N147,N148)</f>
        <v>5</v>
      </c>
    </row>
    <row r="147" spans="1:19" x14ac:dyDescent="0.25">
      <c r="A147" s="161"/>
      <c r="B147" s="153"/>
      <c r="C147" s="84" t="s">
        <v>19</v>
      </c>
      <c r="D147" s="108"/>
      <c r="E147" s="108"/>
      <c r="F147" s="108">
        <v>1</v>
      </c>
      <c r="G147" s="108">
        <v>2</v>
      </c>
      <c r="H147" s="108">
        <v>1</v>
      </c>
      <c r="I147" s="108"/>
      <c r="J147" s="108"/>
      <c r="K147" s="108"/>
      <c r="L147" s="108"/>
      <c r="M147" s="108"/>
      <c r="N147" s="109">
        <f t="shared" si="48"/>
        <v>4</v>
      </c>
      <c r="O147" s="156"/>
    </row>
    <row r="148" spans="1:19" x14ac:dyDescent="0.25">
      <c r="A148" s="161"/>
      <c r="B148" s="153"/>
      <c r="C148" s="84" t="s">
        <v>20</v>
      </c>
      <c r="D148" s="108"/>
      <c r="E148" s="108"/>
      <c r="F148" s="111">
        <v>1</v>
      </c>
      <c r="G148" s="111">
        <v>4</v>
      </c>
      <c r="H148" s="111">
        <v>1</v>
      </c>
      <c r="I148" s="108"/>
      <c r="J148" s="108"/>
      <c r="K148" s="108"/>
      <c r="L148" s="108"/>
      <c r="M148" s="108"/>
      <c r="N148" s="112">
        <f t="shared" si="48"/>
        <v>6</v>
      </c>
      <c r="O148" s="156"/>
    </row>
    <row r="149" spans="1:19" x14ac:dyDescent="0.25">
      <c r="A149" s="161"/>
      <c r="B149" s="152">
        <v>11</v>
      </c>
      <c r="C149" s="83" t="s">
        <v>18</v>
      </c>
      <c r="D149" s="113"/>
      <c r="E149" s="113"/>
      <c r="F149" s="108"/>
      <c r="G149" s="108">
        <v>4</v>
      </c>
      <c r="H149" s="108">
        <v>1</v>
      </c>
      <c r="I149" s="113"/>
      <c r="J149" s="113"/>
      <c r="K149" s="113"/>
      <c r="L149" s="113"/>
      <c r="M149" s="113"/>
      <c r="N149" s="109">
        <f t="shared" si="48"/>
        <v>5</v>
      </c>
      <c r="O149" s="155">
        <f t="shared" ref="O149" si="54">AVERAGE(N149,N150,N151)</f>
        <v>4.666666666666667</v>
      </c>
    </row>
    <row r="150" spans="1:19" x14ac:dyDescent="0.25">
      <c r="A150" s="161"/>
      <c r="B150" s="153"/>
      <c r="C150" s="84" t="s">
        <v>19</v>
      </c>
      <c r="D150" s="108"/>
      <c r="E150" s="108"/>
      <c r="F150" s="108"/>
      <c r="G150" s="108">
        <v>3</v>
      </c>
      <c r="H150" s="108">
        <v>1</v>
      </c>
      <c r="I150" s="108"/>
      <c r="J150" s="108"/>
      <c r="K150" s="108"/>
      <c r="L150" s="108"/>
      <c r="M150" s="108"/>
      <c r="N150" s="109">
        <f t="shared" si="48"/>
        <v>4</v>
      </c>
      <c r="O150" s="156"/>
    </row>
    <row r="151" spans="1:19" x14ac:dyDescent="0.25">
      <c r="A151" s="161"/>
      <c r="B151" s="154"/>
      <c r="C151" s="85" t="s">
        <v>20</v>
      </c>
      <c r="D151" s="111"/>
      <c r="E151" s="111"/>
      <c r="F151" s="111">
        <v>2</v>
      </c>
      <c r="G151" s="111">
        <v>3</v>
      </c>
      <c r="H151" s="111"/>
      <c r="I151" s="111"/>
      <c r="J151" s="111"/>
      <c r="K151" s="111"/>
      <c r="L151" s="111"/>
      <c r="M151" s="111"/>
      <c r="N151" s="112">
        <f t="shared" si="48"/>
        <v>5</v>
      </c>
      <c r="O151" s="156"/>
    </row>
    <row r="152" spans="1:19" x14ac:dyDescent="0.25">
      <c r="A152" s="161"/>
      <c r="B152" s="153">
        <v>12</v>
      </c>
      <c r="C152" s="84" t="s">
        <v>18</v>
      </c>
      <c r="D152" s="108"/>
      <c r="E152" s="108"/>
      <c r="F152" s="108"/>
      <c r="G152" s="108">
        <v>3</v>
      </c>
      <c r="H152" s="108">
        <v>1</v>
      </c>
      <c r="I152" s="108"/>
      <c r="J152" s="108"/>
      <c r="K152" s="108"/>
      <c r="L152" s="108"/>
      <c r="M152" s="108"/>
      <c r="N152" s="109">
        <f t="shared" si="48"/>
        <v>4</v>
      </c>
      <c r="O152" s="155">
        <f t="shared" ref="O152" si="55">AVERAGE(N152,N153,N154)</f>
        <v>3.6666666666666665</v>
      </c>
    </row>
    <row r="153" spans="1:19" x14ac:dyDescent="0.25">
      <c r="A153" s="161"/>
      <c r="B153" s="153"/>
      <c r="C153" s="84" t="s">
        <v>19</v>
      </c>
      <c r="D153" s="108"/>
      <c r="E153" s="108"/>
      <c r="F153" s="108">
        <v>1</v>
      </c>
      <c r="G153" s="108">
        <v>1</v>
      </c>
      <c r="H153" s="108">
        <v>1</v>
      </c>
      <c r="I153" s="108"/>
      <c r="J153" s="108"/>
      <c r="K153" s="108"/>
      <c r="L153" s="108"/>
      <c r="M153" s="108"/>
      <c r="N153" s="109">
        <f t="shared" si="48"/>
        <v>3</v>
      </c>
      <c r="O153" s="156"/>
    </row>
    <row r="154" spans="1:19" ht="16.5" thickBot="1" x14ac:dyDescent="0.3">
      <c r="A154" s="162"/>
      <c r="B154" s="157"/>
      <c r="C154" s="87" t="s">
        <v>20</v>
      </c>
      <c r="D154" s="115"/>
      <c r="E154" s="115"/>
      <c r="F154" s="115">
        <v>1</v>
      </c>
      <c r="G154" s="115">
        <v>3</v>
      </c>
      <c r="H154" s="115"/>
      <c r="I154" s="115"/>
      <c r="J154" s="115"/>
      <c r="K154" s="115"/>
      <c r="L154" s="115"/>
      <c r="M154" s="115"/>
      <c r="N154" s="116">
        <f t="shared" si="48"/>
        <v>4</v>
      </c>
      <c r="O154" s="156"/>
    </row>
    <row r="155" spans="1:19" ht="19.5" thickBot="1" x14ac:dyDescent="0.3">
      <c r="A155" s="89"/>
      <c r="B155" s="158" t="s">
        <v>49</v>
      </c>
      <c r="C155" s="159"/>
      <c r="D155" s="117">
        <f t="shared" ref="D155:G155" si="56">SUM(D119:D154)</f>
        <v>0</v>
      </c>
      <c r="E155" s="117">
        <f t="shared" si="56"/>
        <v>0</v>
      </c>
      <c r="F155" s="117">
        <f t="shared" si="56"/>
        <v>8</v>
      </c>
      <c r="G155" s="117">
        <f t="shared" si="56"/>
        <v>49</v>
      </c>
      <c r="H155" s="117">
        <f>SUM(H119:H154)</f>
        <v>64</v>
      </c>
      <c r="I155" s="117">
        <f>SUM(I119:I154)</f>
        <v>74</v>
      </c>
      <c r="J155" s="117">
        <f>SUM(J119:J154)</f>
        <v>36</v>
      </c>
      <c r="K155" s="117">
        <f t="shared" ref="K155:M155" si="57">SUM(K119:K154)</f>
        <v>3</v>
      </c>
      <c r="L155" s="117">
        <f t="shared" si="57"/>
        <v>0</v>
      </c>
      <c r="M155" s="117">
        <f t="shared" si="57"/>
        <v>0</v>
      </c>
      <c r="N155" s="118">
        <f t="shared" ref="N155" si="58">SUM(D155:M155)</f>
        <v>234</v>
      </c>
      <c r="O155" s="89"/>
    </row>
    <row r="157" spans="1:19" ht="18.95" customHeight="1" thickBot="1" x14ac:dyDescent="0.3">
      <c r="A157" s="89" t="s">
        <v>22</v>
      </c>
      <c r="B157" s="89" t="s">
        <v>30</v>
      </c>
      <c r="C157" s="89" t="s">
        <v>31</v>
      </c>
      <c r="D157" s="90" t="s">
        <v>8</v>
      </c>
      <c r="E157" s="90" t="s">
        <v>9</v>
      </c>
      <c r="F157" s="90" t="s">
        <v>10</v>
      </c>
      <c r="G157" s="90" t="s">
        <v>11</v>
      </c>
      <c r="H157" s="90" t="s">
        <v>12</v>
      </c>
      <c r="I157" s="90" t="s">
        <v>13</v>
      </c>
      <c r="J157" s="90" t="s">
        <v>14</v>
      </c>
      <c r="K157" s="90" t="s">
        <v>15</v>
      </c>
      <c r="L157" s="90" t="s">
        <v>16</v>
      </c>
      <c r="M157" s="90" t="s">
        <v>17</v>
      </c>
      <c r="N157" s="90" t="s">
        <v>21</v>
      </c>
      <c r="O157" s="90" t="s">
        <v>32</v>
      </c>
      <c r="P157" s="74"/>
      <c r="Q157" s="74"/>
      <c r="R157" s="142"/>
      <c r="S157" s="142"/>
    </row>
    <row r="158" spans="1:19" x14ac:dyDescent="0.25">
      <c r="A158" s="160">
        <v>17</v>
      </c>
      <c r="B158" s="163">
        <v>1</v>
      </c>
      <c r="C158" s="86" t="s">
        <v>18</v>
      </c>
      <c r="D158" s="105"/>
      <c r="E158" s="105"/>
      <c r="F158" s="105"/>
      <c r="G158" s="105"/>
      <c r="H158" s="105">
        <v>1</v>
      </c>
      <c r="I158" s="105">
        <v>5</v>
      </c>
      <c r="J158" s="105">
        <v>3</v>
      </c>
      <c r="K158" s="105"/>
      <c r="L158" s="105"/>
      <c r="M158" s="105"/>
      <c r="N158" s="106">
        <f>SUM(D158:M158)</f>
        <v>9</v>
      </c>
      <c r="O158" s="155">
        <f>AVERAGE(N158,N159,N160)</f>
        <v>7.333333333333333</v>
      </c>
    </row>
    <row r="159" spans="1:19" x14ac:dyDescent="0.25">
      <c r="A159" s="161"/>
      <c r="B159" s="153"/>
      <c r="C159" s="84" t="s">
        <v>19</v>
      </c>
      <c r="D159" s="107"/>
      <c r="E159" s="107"/>
      <c r="F159" s="107"/>
      <c r="G159" s="107"/>
      <c r="H159" s="107">
        <v>1</v>
      </c>
      <c r="I159" s="107">
        <v>4</v>
      </c>
      <c r="J159" s="108">
        <v>2</v>
      </c>
      <c r="K159" s="108"/>
      <c r="L159" s="108"/>
      <c r="M159" s="108"/>
      <c r="N159" s="109">
        <f>SUM(D159:M159)</f>
        <v>7</v>
      </c>
      <c r="O159" s="156"/>
    </row>
    <row r="160" spans="1:19" x14ac:dyDescent="0.25">
      <c r="A160" s="161"/>
      <c r="B160" s="154"/>
      <c r="C160" s="85" t="s">
        <v>20</v>
      </c>
      <c r="D160" s="110"/>
      <c r="E160" s="110"/>
      <c r="F160" s="110"/>
      <c r="G160" s="110"/>
      <c r="H160" s="110">
        <v>1</v>
      </c>
      <c r="I160" s="110">
        <v>2</v>
      </c>
      <c r="J160" s="111">
        <v>3</v>
      </c>
      <c r="K160" s="111"/>
      <c r="L160" s="111"/>
      <c r="M160" s="111"/>
      <c r="N160" s="112">
        <f>SUM(D160:M160)</f>
        <v>6</v>
      </c>
      <c r="O160" s="156"/>
    </row>
    <row r="161" spans="1:15" x14ac:dyDescent="0.25">
      <c r="A161" s="161"/>
      <c r="B161" s="152">
        <v>2</v>
      </c>
      <c r="C161" s="83" t="s">
        <v>18</v>
      </c>
      <c r="D161" s="113"/>
      <c r="E161" s="113"/>
      <c r="F161" s="113"/>
      <c r="G161" s="113"/>
      <c r="H161" s="113">
        <v>1</v>
      </c>
      <c r="I161" s="113">
        <v>4</v>
      </c>
      <c r="J161" s="113">
        <v>3</v>
      </c>
      <c r="K161" s="113"/>
      <c r="L161" s="113"/>
      <c r="M161" s="113"/>
      <c r="N161" s="109">
        <f t="shared" ref="N161:N193" si="59">SUM(D161:M161)</f>
        <v>8</v>
      </c>
      <c r="O161" s="155">
        <f>AVERAGE(N161,N162,N163)</f>
        <v>8</v>
      </c>
    </row>
    <row r="162" spans="1:15" x14ac:dyDescent="0.25">
      <c r="A162" s="161"/>
      <c r="B162" s="153"/>
      <c r="C162" s="84" t="s">
        <v>19</v>
      </c>
      <c r="D162" s="108"/>
      <c r="E162" s="108"/>
      <c r="F162" s="108"/>
      <c r="G162" s="108"/>
      <c r="H162" s="108">
        <v>1</v>
      </c>
      <c r="I162" s="108">
        <v>4</v>
      </c>
      <c r="J162" s="108">
        <v>3</v>
      </c>
      <c r="K162" s="108"/>
      <c r="L162" s="108"/>
      <c r="M162" s="108"/>
      <c r="N162" s="109">
        <f t="shared" si="59"/>
        <v>8</v>
      </c>
      <c r="O162" s="156"/>
    </row>
    <row r="163" spans="1:15" x14ac:dyDescent="0.25">
      <c r="A163" s="161"/>
      <c r="B163" s="154"/>
      <c r="C163" s="85" t="s">
        <v>20</v>
      </c>
      <c r="D163" s="111"/>
      <c r="E163" s="111"/>
      <c r="F163" s="111"/>
      <c r="G163" s="111"/>
      <c r="H163" s="111">
        <v>1</v>
      </c>
      <c r="I163" s="111">
        <v>5</v>
      </c>
      <c r="J163" s="111">
        <v>2</v>
      </c>
      <c r="K163" s="111"/>
      <c r="L163" s="111"/>
      <c r="M163" s="111"/>
      <c r="N163" s="112">
        <f t="shared" si="59"/>
        <v>8</v>
      </c>
      <c r="O163" s="156"/>
    </row>
    <row r="164" spans="1:15" x14ac:dyDescent="0.25">
      <c r="A164" s="161"/>
      <c r="B164" s="152">
        <v>3</v>
      </c>
      <c r="C164" s="83" t="s">
        <v>18</v>
      </c>
      <c r="D164" s="113"/>
      <c r="E164" s="113"/>
      <c r="F164" s="113"/>
      <c r="G164" s="113"/>
      <c r="H164" s="113">
        <v>3</v>
      </c>
      <c r="I164" s="113">
        <v>5</v>
      </c>
      <c r="J164" s="113">
        <v>1</v>
      </c>
      <c r="K164" s="113"/>
      <c r="L164" s="113"/>
      <c r="M164" s="113"/>
      <c r="N164" s="109">
        <f t="shared" si="59"/>
        <v>9</v>
      </c>
      <c r="O164" s="155">
        <f t="shared" ref="O164" si="60">AVERAGE(N164,N165,N166)</f>
        <v>7</v>
      </c>
    </row>
    <row r="165" spans="1:15" x14ac:dyDescent="0.25">
      <c r="A165" s="161"/>
      <c r="B165" s="153"/>
      <c r="C165" s="84" t="s">
        <v>19</v>
      </c>
      <c r="D165" s="108"/>
      <c r="E165" s="108"/>
      <c r="F165" s="108"/>
      <c r="G165" s="108">
        <v>1</v>
      </c>
      <c r="H165" s="108">
        <v>2</v>
      </c>
      <c r="I165" s="108">
        <v>2</v>
      </c>
      <c r="J165" s="108">
        <v>2</v>
      </c>
      <c r="K165" s="108"/>
      <c r="L165" s="108"/>
      <c r="M165" s="108"/>
      <c r="N165" s="109">
        <f t="shared" si="59"/>
        <v>7</v>
      </c>
      <c r="O165" s="156"/>
    </row>
    <row r="166" spans="1:15" ht="16.5" thickBot="1" x14ac:dyDescent="0.3">
      <c r="A166" s="161"/>
      <c r="B166" s="157"/>
      <c r="C166" s="87" t="s">
        <v>20</v>
      </c>
      <c r="D166" s="115"/>
      <c r="E166" s="115"/>
      <c r="F166" s="115"/>
      <c r="G166" s="115"/>
      <c r="H166" s="115">
        <v>1</v>
      </c>
      <c r="I166" s="115">
        <v>3</v>
      </c>
      <c r="J166" s="115">
        <v>1</v>
      </c>
      <c r="K166" s="115"/>
      <c r="L166" s="115"/>
      <c r="M166" s="115"/>
      <c r="N166" s="112">
        <f t="shared" si="59"/>
        <v>5</v>
      </c>
      <c r="O166" s="156"/>
    </row>
    <row r="167" spans="1:15" x14ac:dyDescent="0.25">
      <c r="A167" s="161"/>
      <c r="B167" s="163">
        <v>4</v>
      </c>
      <c r="C167" s="86" t="s">
        <v>18</v>
      </c>
      <c r="D167" s="105"/>
      <c r="E167" s="105"/>
      <c r="F167" s="105"/>
      <c r="G167" s="105">
        <v>1</v>
      </c>
      <c r="H167" s="105">
        <v>3</v>
      </c>
      <c r="I167" s="105">
        <v>3</v>
      </c>
      <c r="J167" s="105"/>
      <c r="K167" s="105"/>
      <c r="L167" s="105"/>
      <c r="M167" s="105"/>
      <c r="N167" s="106">
        <f t="shared" si="59"/>
        <v>7</v>
      </c>
      <c r="O167" s="155">
        <f t="shared" ref="O167" si="61">AVERAGE(N167,N168,N169)</f>
        <v>6</v>
      </c>
    </row>
    <row r="168" spans="1:15" x14ac:dyDescent="0.25">
      <c r="A168" s="161"/>
      <c r="B168" s="153"/>
      <c r="C168" s="84" t="s">
        <v>19</v>
      </c>
      <c r="D168" s="108"/>
      <c r="E168" s="108"/>
      <c r="F168" s="108"/>
      <c r="G168" s="108"/>
      <c r="H168" s="108">
        <v>2</v>
      </c>
      <c r="I168" s="108">
        <v>4</v>
      </c>
      <c r="J168" s="108"/>
      <c r="K168" s="108"/>
      <c r="L168" s="108"/>
      <c r="M168" s="108"/>
      <c r="N168" s="109">
        <f t="shared" si="59"/>
        <v>6</v>
      </c>
      <c r="O168" s="156"/>
    </row>
    <row r="169" spans="1:15" x14ac:dyDescent="0.25">
      <c r="A169" s="161"/>
      <c r="B169" s="154"/>
      <c r="C169" s="85" t="s">
        <v>20</v>
      </c>
      <c r="D169" s="111"/>
      <c r="E169" s="111"/>
      <c r="F169" s="111"/>
      <c r="G169" s="111"/>
      <c r="H169" s="111">
        <v>2</v>
      </c>
      <c r="I169" s="111">
        <v>3</v>
      </c>
      <c r="J169" s="111"/>
      <c r="K169" s="111"/>
      <c r="L169" s="111"/>
      <c r="M169" s="111"/>
      <c r="N169" s="112">
        <f t="shared" si="59"/>
        <v>5</v>
      </c>
      <c r="O169" s="156"/>
    </row>
    <row r="170" spans="1:15" x14ac:dyDescent="0.25">
      <c r="A170" s="161"/>
      <c r="B170" s="152">
        <v>5</v>
      </c>
      <c r="C170" s="83" t="s">
        <v>18</v>
      </c>
      <c r="D170" s="113"/>
      <c r="E170" s="113"/>
      <c r="F170" s="113"/>
      <c r="G170" s="113"/>
      <c r="H170" s="113">
        <v>3</v>
      </c>
      <c r="I170" s="113">
        <v>3</v>
      </c>
      <c r="J170" s="113"/>
      <c r="K170" s="113"/>
      <c r="L170" s="113"/>
      <c r="M170" s="113"/>
      <c r="N170" s="109">
        <f t="shared" si="59"/>
        <v>6</v>
      </c>
      <c r="O170" s="155">
        <f t="shared" ref="O170" si="62">AVERAGE(N170,N171,N172)</f>
        <v>6</v>
      </c>
    </row>
    <row r="171" spans="1:15" x14ac:dyDescent="0.25">
      <c r="A171" s="161"/>
      <c r="B171" s="153"/>
      <c r="C171" s="84" t="s">
        <v>19</v>
      </c>
      <c r="D171" s="108"/>
      <c r="E171" s="108"/>
      <c r="F171" s="108"/>
      <c r="G171" s="108">
        <v>1</v>
      </c>
      <c r="H171" s="108">
        <v>3</v>
      </c>
      <c r="I171" s="108">
        <v>3</v>
      </c>
      <c r="J171" s="108"/>
      <c r="K171" s="108"/>
      <c r="L171" s="108"/>
      <c r="M171" s="108"/>
      <c r="N171" s="109">
        <f t="shared" si="59"/>
        <v>7</v>
      </c>
      <c r="O171" s="156"/>
    </row>
    <row r="172" spans="1:15" x14ac:dyDescent="0.25">
      <c r="A172" s="161"/>
      <c r="B172" s="154"/>
      <c r="C172" s="85" t="s">
        <v>20</v>
      </c>
      <c r="D172" s="111"/>
      <c r="E172" s="111"/>
      <c r="F172" s="111"/>
      <c r="G172" s="111"/>
      <c r="H172" s="111">
        <v>3</v>
      </c>
      <c r="I172" s="111">
        <v>2</v>
      </c>
      <c r="J172" s="111"/>
      <c r="K172" s="111"/>
      <c r="L172" s="111"/>
      <c r="M172" s="111"/>
      <c r="N172" s="112">
        <f t="shared" si="59"/>
        <v>5</v>
      </c>
      <c r="O172" s="156"/>
    </row>
    <row r="173" spans="1:15" x14ac:dyDescent="0.25">
      <c r="A173" s="161"/>
      <c r="B173" s="152">
        <v>6</v>
      </c>
      <c r="C173" s="83" t="s">
        <v>18</v>
      </c>
      <c r="D173" s="113"/>
      <c r="E173" s="113"/>
      <c r="F173" s="113"/>
      <c r="G173" s="113"/>
      <c r="H173" s="113">
        <v>3</v>
      </c>
      <c r="I173" s="113">
        <v>3</v>
      </c>
      <c r="J173" s="113">
        <v>1</v>
      </c>
      <c r="K173" s="113"/>
      <c r="L173" s="113"/>
      <c r="M173" s="113"/>
      <c r="N173" s="109">
        <f t="shared" si="59"/>
        <v>7</v>
      </c>
      <c r="O173" s="155">
        <f t="shared" ref="O173" si="63">AVERAGE(N173,N174,N175)</f>
        <v>7</v>
      </c>
    </row>
    <row r="174" spans="1:15" x14ac:dyDescent="0.25">
      <c r="A174" s="161"/>
      <c r="B174" s="153"/>
      <c r="C174" s="84" t="s">
        <v>19</v>
      </c>
      <c r="D174" s="108"/>
      <c r="E174" s="108"/>
      <c r="F174" s="108"/>
      <c r="G174" s="108">
        <v>2</v>
      </c>
      <c r="H174" s="108">
        <v>5</v>
      </c>
      <c r="I174" s="108">
        <v>1</v>
      </c>
      <c r="J174" s="108"/>
      <c r="K174" s="108"/>
      <c r="L174" s="108"/>
      <c r="M174" s="108"/>
      <c r="N174" s="109">
        <f t="shared" si="59"/>
        <v>8</v>
      </c>
      <c r="O174" s="156"/>
    </row>
    <row r="175" spans="1:15" ht="16.5" thickBot="1" x14ac:dyDescent="0.3">
      <c r="A175" s="161"/>
      <c r="B175" s="157"/>
      <c r="C175" s="87" t="s">
        <v>20</v>
      </c>
      <c r="D175" s="115"/>
      <c r="E175" s="115"/>
      <c r="F175" s="115"/>
      <c r="G175" s="111">
        <v>1</v>
      </c>
      <c r="H175" s="111">
        <v>2</v>
      </c>
      <c r="I175" s="111">
        <v>3</v>
      </c>
      <c r="J175" s="111"/>
      <c r="K175" s="115"/>
      <c r="L175" s="115"/>
      <c r="M175" s="115"/>
      <c r="N175" s="112">
        <f t="shared" si="59"/>
        <v>6</v>
      </c>
      <c r="O175" s="156"/>
    </row>
    <row r="176" spans="1:15" x14ac:dyDescent="0.25">
      <c r="A176" s="161"/>
      <c r="B176" s="163">
        <v>7</v>
      </c>
      <c r="C176" s="86" t="s">
        <v>18</v>
      </c>
      <c r="D176" s="105"/>
      <c r="E176" s="105"/>
      <c r="F176" s="105"/>
      <c r="G176" s="105">
        <v>2</v>
      </c>
      <c r="H176" s="105">
        <v>2</v>
      </c>
      <c r="I176" s="105"/>
      <c r="J176" s="105"/>
      <c r="K176" s="105"/>
      <c r="L176" s="105"/>
      <c r="M176" s="105"/>
      <c r="N176" s="106">
        <f t="shared" si="59"/>
        <v>4</v>
      </c>
      <c r="O176" s="155">
        <f t="shared" ref="O176" si="64">AVERAGE(N176,N177,N178)</f>
        <v>4</v>
      </c>
    </row>
    <row r="177" spans="1:15" x14ac:dyDescent="0.25">
      <c r="A177" s="161"/>
      <c r="B177" s="153"/>
      <c r="C177" s="84" t="s">
        <v>19</v>
      </c>
      <c r="D177" s="108"/>
      <c r="E177" s="108"/>
      <c r="F177" s="108"/>
      <c r="G177" s="108">
        <v>2</v>
      </c>
      <c r="H177" s="108">
        <v>2</v>
      </c>
      <c r="I177" s="108"/>
      <c r="J177" s="108"/>
      <c r="K177" s="108"/>
      <c r="L177" s="108"/>
      <c r="M177" s="108"/>
      <c r="N177" s="109">
        <f t="shared" si="59"/>
        <v>4</v>
      </c>
      <c r="O177" s="156"/>
    </row>
    <row r="178" spans="1:15" x14ac:dyDescent="0.25">
      <c r="A178" s="161"/>
      <c r="B178" s="154"/>
      <c r="C178" s="85" t="s">
        <v>20</v>
      </c>
      <c r="D178" s="111"/>
      <c r="E178" s="111"/>
      <c r="F178" s="111">
        <v>1</v>
      </c>
      <c r="G178" s="111">
        <v>2</v>
      </c>
      <c r="H178" s="111">
        <v>1</v>
      </c>
      <c r="I178" s="111"/>
      <c r="J178" s="111"/>
      <c r="K178" s="111"/>
      <c r="L178" s="111"/>
      <c r="M178" s="111"/>
      <c r="N178" s="112">
        <f t="shared" si="59"/>
        <v>4</v>
      </c>
      <c r="O178" s="156"/>
    </row>
    <row r="179" spans="1:15" x14ac:dyDescent="0.25">
      <c r="A179" s="161"/>
      <c r="B179" s="152">
        <v>8</v>
      </c>
      <c r="C179" s="83" t="s">
        <v>18</v>
      </c>
      <c r="D179" s="113"/>
      <c r="E179" s="113"/>
      <c r="F179" s="113"/>
      <c r="G179" s="113">
        <v>2</v>
      </c>
      <c r="H179" s="113">
        <v>2</v>
      </c>
      <c r="I179" s="113"/>
      <c r="J179" s="113"/>
      <c r="K179" s="113"/>
      <c r="L179" s="108"/>
      <c r="M179" s="113"/>
      <c r="N179" s="109">
        <f t="shared" si="59"/>
        <v>4</v>
      </c>
      <c r="O179" s="155">
        <f t="shared" ref="O179" si="65">AVERAGE(N179,N180,N181)</f>
        <v>3.6666666666666665</v>
      </c>
    </row>
    <row r="180" spans="1:15" x14ac:dyDescent="0.25">
      <c r="A180" s="161"/>
      <c r="B180" s="153"/>
      <c r="C180" s="84" t="s">
        <v>19</v>
      </c>
      <c r="D180" s="108"/>
      <c r="E180" s="108"/>
      <c r="F180" s="108"/>
      <c r="G180" s="108">
        <v>2</v>
      </c>
      <c r="H180" s="108">
        <v>2</v>
      </c>
      <c r="I180" s="108"/>
      <c r="J180" s="108"/>
      <c r="K180" s="108"/>
      <c r="L180" s="108"/>
      <c r="M180" s="108"/>
      <c r="N180" s="109">
        <f t="shared" si="59"/>
        <v>4</v>
      </c>
      <c r="O180" s="156"/>
    </row>
    <row r="181" spans="1:15" x14ac:dyDescent="0.25">
      <c r="A181" s="161"/>
      <c r="B181" s="154"/>
      <c r="C181" s="85" t="s">
        <v>20</v>
      </c>
      <c r="D181" s="111"/>
      <c r="E181" s="111"/>
      <c r="F181" s="111"/>
      <c r="G181" s="111">
        <v>2</v>
      </c>
      <c r="H181" s="111">
        <v>1</v>
      </c>
      <c r="I181" s="111"/>
      <c r="J181" s="111"/>
      <c r="K181" s="111"/>
      <c r="L181" s="111"/>
      <c r="M181" s="111"/>
      <c r="N181" s="112">
        <f t="shared" si="59"/>
        <v>3</v>
      </c>
      <c r="O181" s="156"/>
    </row>
    <row r="182" spans="1:15" x14ac:dyDescent="0.25">
      <c r="A182" s="161"/>
      <c r="B182" s="152">
        <v>9</v>
      </c>
      <c r="C182" s="83" t="s">
        <v>18</v>
      </c>
      <c r="D182" s="113"/>
      <c r="E182" s="113"/>
      <c r="F182" s="113"/>
      <c r="G182" s="113">
        <v>1</v>
      </c>
      <c r="H182" s="113">
        <v>3</v>
      </c>
      <c r="I182" s="108"/>
      <c r="J182" s="108"/>
      <c r="K182" s="108"/>
      <c r="L182" s="113"/>
      <c r="M182" s="113"/>
      <c r="N182" s="109">
        <f t="shared" si="59"/>
        <v>4</v>
      </c>
      <c r="O182" s="155">
        <f t="shared" ref="O182" si="66">AVERAGE(N182,N183,N184)</f>
        <v>3.3333333333333335</v>
      </c>
    </row>
    <row r="183" spans="1:15" x14ac:dyDescent="0.25">
      <c r="A183" s="161"/>
      <c r="B183" s="153"/>
      <c r="C183" s="84" t="s">
        <v>19</v>
      </c>
      <c r="D183" s="108"/>
      <c r="E183" s="108"/>
      <c r="F183" s="108"/>
      <c r="G183" s="108">
        <v>2</v>
      </c>
      <c r="H183" s="108">
        <v>1</v>
      </c>
      <c r="I183" s="108"/>
      <c r="J183" s="108"/>
      <c r="K183" s="108"/>
      <c r="L183" s="108"/>
      <c r="M183" s="108"/>
      <c r="N183" s="109">
        <f t="shared" si="59"/>
        <v>3</v>
      </c>
      <c r="O183" s="156"/>
    </row>
    <row r="184" spans="1:15" ht="16.5" thickBot="1" x14ac:dyDescent="0.3">
      <c r="A184" s="161"/>
      <c r="B184" s="157"/>
      <c r="C184" s="87" t="s">
        <v>20</v>
      </c>
      <c r="D184" s="115"/>
      <c r="E184" s="115"/>
      <c r="F184" s="115"/>
      <c r="G184" s="115">
        <v>2</v>
      </c>
      <c r="H184" s="115">
        <v>1</v>
      </c>
      <c r="I184" s="115"/>
      <c r="J184" s="115"/>
      <c r="K184" s="115"/>
      <c r="L184" s="115"/>
      <c r="M184" s="115"/>
      <c r="N184" s="112">
        <f t="shared" si="59"/>
        <v>3</v>
      </c>
      <c r="O184" s="156"/>
    </row>
    <row r="185" spans="1:15" x14ac:dyDescent="0.25">
      <c r="A185" s="161"/>
      <c r="B185" s="163">
        <v>10</v>
      </c>
      <c r="C185" s="86" t="s">
        <v>18</v>
      </c>
      <c r="D185" s="105"/>
      <c r="E185" s="105"/>
      <c r="F185" s="105">
        <v>1</v>
      </c>
      <c r="G185" s="105">
        <v>2</v>
      </c>
      <c r="H185" s="105">
        <v>1</v>
      </c>
      <c r="I185" s="105"/>
      <c r="J185" s="105"/>
      <c r="K185" s="105"/>
      <c r="L185" s="105"/>
      <c r="M185" s="105"/>
      <c r="N185" s="106">
        <f t="shared" si="59"/>
        <v>4</v>
      </c>
      <c r="O185" s="155">
        <f t="shared" ref="O185" si="67">AVERAGE(N185,N186,N187)</f>
        <v>3.6666666666666665</v>
      </c>
    </row>
    <row r="186" spans="1:15" x14ac:dyDescent="0.25">
      <c r="A186" s="161"/>
      <c r="B186" s="153"/>
      <c r="C186" s="84" t="s">
        <v>19</v>
      </c>
      <c r="D186" s="108"/>
      <c r="E186" s="108"/>
      <c r="F186" s="108">
        <v>1</v>
      </c>
      <c r="G186" s="108">
        <v>2</v>
      </c>
      <c r="H186" s="108"/>
      <c r="I186" s="108"/>
      <c r="J186" s="108"/>
      <c r="K186" s="108"/>
      <c r="L186" s="108"/>
      <c r="M186" s="108"/>
      <c r="N186" s="109">
        <f t="shared" si="59"/>
        <v>3</v>
      </c>
      <c r="O186" s="156"/>
    </row>
    <row r="187" spans="1:15" x14ac:dyDescent="0.25">
      <c r="A187" s="161"/>
      <c r="B187" s="153"/>
      <c r="C187" s="84" t="s">
        <v>20</v>
      </c>
      <c r="D187" s="108"/>
      <c r="E187" s="108"/>
      <c r="F187" s="108">
        <v>1</v>
      </c>
      <c r="G187" s="108">
        <v>3</v>
      </c>
      <c r="H187" s="108"/>
      <c r="I187" s="108"/>
      <c r="J187" s="108"/>
      <c r="K187" s="108"/>
      <c r="L187" s="108"/>
      <c r="M187" s="108"/>
      <c r="N187" s="112">
        <f t="shared" si="59"/>
        <v>4</v>
      </c>
      <c r="O187" s="156"/>
    </row>
    <row r="188" spans="1:15" x14ac:dyDescent="0.25">
      <c r="A188" s="161"/>
      <c r="B188" s="152">
        <v>11</v>
      </c>
      <c r="C188" s="83" t="s">
        <v>18</v>
      </c>
      <c r="D188" s="113"/>
      <c r="E188" s="113"/>
      <c r="F188" s="113"/>
      <c r="G188" s="113">
        <v>2</v>
      </c>
      <c r="H188" s="113">
        <v>1</v>
      </c>
      <c r="I188" s="113"/>
      <c r="J188" s="113"/>
      <c r="K188" s="113"/>
      <c r="L188" s="113"/>
      <c r="M188" s="113"/>
      <c r="N188" s="109">
        <f t="shared" si="59"/>
        <v>3</v>
      </c>
      <c r="O188" s="155">
        <f t="shared" ref="O188" si="68">AVERAGE(N188,N189,N190)</f>
        <v>3.3333333333333335</v>
      </c>
    </row>
    <row r="189" spans="1:15" x14ac:dyDescent="0.25">
      <c r="A189" s="161"/>
      <c r="B189" s="153"/>
      <c r="C189" s="84" t="s">
        <v>19</v>
      </c>
      <c r="D189" s="108"/>
      <c r="E189" s="108"/>
      <c r="F189" s="108">
        <v>1</v>
      </c>
      <c r="G189" s="108">
        <v>2</v>
      </c>
      <c r="H189" s="108">
        <v>1</v>
      </c>
      <c r="I189" s="108"/>
      <c r="J189" s="108"/>
      <c r="K189" s="108"/>
      <c r="L189" s="108"/>
      <c r="M189" s="108"/>
      <c r="N189" s="109">
        <f t="shared" si="59"/>
        <v>4</v>
      </c>
      <c r="O189" s="156"/>
    </row>
    <row r="190" spans="1:15" x14ac:dyDescent="0.25">
      <c r="A190" s="161"/>
      <c r="B190" s="154"/>
      <c r="C190" s="85" t="s">
        <v>20</v>
      </c>
      <c r="D190" s="111"/>
      <c r="E190" s="111"/>
      <c r="F190" s="111">
        <v>1</v>
      </c>
      <c r="G190" s="111">
        <v>2</v>
      </c>
      <c r="H190" s="111"/>
      <c r="I190" s="111"/>
      <c r="J190" s="111"/>
      <c r="K190" s="111"/>
      <c r="L190" s="111"/>
      <c r="M190" s="111"/>
      <c r="N190" s="112">
        <f t="shared" si="59"/>
        <v>3</v>
      </c>
      <c r="O190" s="156"/>
    </row>
    <row r="191" spans="1:15" x14ac:dyDescent="0.25">
      <c r="A191" s="161"/>
      <c r="B191" s="153">
        <v>12</v>
      </c>
      <c r="C191" s="84" t="s">
        <v>18</v>
      </c>
      <c r="D191" s="108"/>
      <c r="E191" s="108"/>
      <c r="F191" s="108"/>
      <c r="G191" s="108">
        <v>3</v>
      </c>
      <c r="H191" s="108">
        <v>1</v>
      </c>
      <c r="I191" s="108"/>
      <c r="J191" s="108"/>
      <c r="K191" s="108"/>
      <c r="L191" s="108"/>
      <c r="M191" s="108"/>
      <c r="N191" s="109">
        <f t="shared" si="59"/>
        <v>4</v>
      </c>
      <c r="O191" s="155">
        <f t="shared" ref="O191" si="69">AVERAGE(N191,N192,N193)</f>
        <v>4</v>
      </c>
    </row>
    <row r="192" spans="1:15" x14ac:dyDescent="0.25">
      <c r="A192" s="161"/>
      <c r="B192" s="153"/>
      <c r="C192" s="84" t="s">
        <v>19</v>
      </c>
      <c r="D192" s="108"/>
      <c r="E192" s="108"/>
      <c r="F192" s="108">
        <v>1</v>
      </c>
      <c r="G192" s="108">
        <v>3</v>
      </c>
      <c r="H192" s="108">
        <v>1</v>
      </c>
      <c r="I192" s="108"/>
      <c r="J192" s="108"/>
      <c r="K192" s="108"/>
      <c r="L192" s="108"/>
      <c r="M192" s="108"/>
      <c r="N192" s="109">
        <f t="shared" si="59"/>
        <v>5</v>
      </c>
      <c r="O192" s="156"/>
    </row>
    <row r="193" spans="1:19" ht="16.5" thickBot="1" x14ac:dyDescent="0.3">
      <c r="A193" s="162"/>
      <c r="B193" s="157"/>
      <c r="C193" s="87" t="s">
        <v>20</v>
      </c>
      <c r="D193" s="115"/>
      <c r="E193" s="115"/>
      <c r="F193" s="115"/>
      <c r="G193" s="115">
        <v>2</v>
      </c>
      <c r="H193" s="115">
        <v>1</v>
      </c>
      <c r="I193" s="115"/>
      <c r="J193" s="115"/>
      <c r="K193" s="115"/>
      <c r="L193" s="115"/>
      <c r="M193" s="115"/>
      <c r="N193" s="112">
        <f t="shared" si="59"/>
        <v>3</v>
      </c>
      <c r="O193" s="156"/>
    </row>
    <row r="194" spans="1:19" ht="19.5" thickBot="1" x14ac:dyDescent="0.3">
      <c r="A194" s="89"/>
      <c r="B194" s="158" t="s">
        <v>49</v>
      </c>
      <c r="C194" s="159"/>
      <c r="D194" s="117">
        <f t="shared" ref="D194:G194" si="70">SUM(D158:D193)</f>
        <v>0</v>
      </c>
      <c r="E194" s="117">
        <f t="shared" si="70"/>
        <v>0</v>
      </c>
      <c r="F194" s="117">
        <f t="shared" si="70"/>
        <v>7</v>
      </c>
      <c r="G194" s="117">
        <f t="shared" si="70"/>
        <v>44</v>
      </c>
      <c r="H194" s="117">
        <f>SUM(H158:H193)</f>
        <v>59</v>
      </c>
      <c r="I194" s="117">
        <f>SUM(I158:I193)</f>
        <v>59</v>
      </c>
      <c r="J194" s="117">
        <f>SUM(J158:J193)</f>
        <v>21</v>
      </c>
      <c r="K194" s="117">
        <f t="shared" ref="K194:M194" si="71">SUM(K158:K193)</f>
        <v>0</v>
      </c>
      <c r="L194" s="117">
        <f t="shared" si="71"/>
        <v>0</v>
      </c>
      <c r="M194" s="117">
        <f t="shared" si="71"/>
        <v>0</v>
      </c>
      <c r="N194" s="118">
        <f t="shared" ref="N194" si="72">SUM(D194:M194)</f>
        <v>190</v>
      </c>
      <c r="O194" s="89"/>
    </row>
    <row r="196" spans="1:19" ht="18.95" customHeight="1" thickBot="1" x14ac:dyDescent="0.3">
      <c r="A196" s="89" t="s">
        <v>22</v>
      </c>
      <c r="B196" s="89" t="s">
        <v>30</v>
      </c>
      <c r="C196" s="89" t="s">
        <v>31</v>
      </c>
      <c r="D196" s="90" t="s">
        <v>8</v>
      </c>
      <c r="E196" s="90" t="s">
        <v>9</v>
      </c>
      <c r="F196" s="90" t="s">
        <v>10</v>
      </c>
      <c r="G196" s="90" t="s">
        <v>11</v>
      </c>
      <c r="H196" s="90" t="s">
        <v>12</v>
      </c>
      <c r="I196" s="90" t="s">
        <v>13</v>
      </c>
      <c r="J196" s="90" t="s">
        <v>14</v>
      </c>
      <c r="K196" s="90" t="s">
        <v>15</v>
      </c>
      <c r="L196" s="90" t="s">
        <v>16</v>
      </c>
      <c r="M196" s="90" t="s">
        <v>17</v>
      </c>
      <c r="N196" s="90" t="s">
        <v>21</v>
      </c>
      <c r="O196" s="90" t="s">
        <v>32</v>
      </c>
      <c r="P196" s="74"/>
      <c r="Q196" s="74"/>
      <c r="R196" s="142"/>
      <c r="S196" s="142"/>
    </row>
    <row r="197" spans="1:19" x14ac:dyDescent="0.25">
      <c r="A197" s="160">
        <v>19</v>
      </c>
      <c r="B197" s="163">
        <v>1</v>
      </c>
      <c r="C197" s="86" t="s">
        <v>18</v>
      </c>
      <c r="D197" s="105"/>
      <c r="E197" s="105"/>
      <c r="F197" s="105"/>
      <c r="G197" s="105"/>
      <c r="H197" s="105"/>
      <c r="I197" s="105">
        <v>2</v>
      </c>
      <c r="J197" s="105">
        <v>4</v>
      </c>
      <c r="K197" s="105">
        <v>1</v>
      </c>
      <c r="L197" s="105"/>
      <c r="M197" s="105"/>
      <c r="N197" s="106">
        <f>SUM(D197:M197)</f>
        <v>7</v>
      </c>
      <c r="O197" s="155">
        <f>AVERAGE(N197,N198,N199)</f>
        <v>12</v>
      </c>
    </row>
    <row r="198" spans="1:19" x14ac:dyDescent="0.25">
      <c r="A198" s="161"/>
      <c r="B198" s="153"/>
      <c r="C198" s="84" t="s">
        <v>19</v>
      </c>
      <c r="D198" s="107"/>
      <c r="E198" s="107"/>
      <c r="F198" s="107"/>
      <c r="G198" s="107"/>
      <c r="H198" s="107">
        <v>8</v>
      </c>
      <c r="I198" s="107">
        <v>8</v>
      </c>
      <c r="J198" s="108">
        <v>2</v>
      </c>
      <c r="K198" s="108"/>
      <c r="L198" s="108"/>
      <c r="M198" s="108"/>
      <c r="N198" s="109">
        <f>SUM(D198:M198)</f>
        <v>18</v>
      </c>
      <c r="O198" s="156"/>
    </row>
    <row r="199" spans="1:19" x14ac:dyDescent="0.25">
      <c r="A199" s="161"/>
      <c r="B199" s="154"/>
      <c r="C199" s="85" t="s">
        <v>20</v>
      </c>
      <c r="D199" s="110"/>
      <c r="E199" s="110"/>
      <c r="F199" s="110"/>
      <c r="G199" s="110"/>
      <c r="H199" s="110">
        <v>3</v>
      </c>
      <c r="I199" s="110">
        <v>6</v>
      </c>
      <c r="J199" s="111">
        <v>2</v>
      </c>
      <c r="K199" s="111"/>
      <c r="L199" s="111"/>
      <c r="M199" s="111"/>
      <c r="N199" s="112">
        <f>SUM(D199:M199)</f>
        <v>11</v>
      </c>
      <c r="O199" s="156"/>
    </row>
    <row r="200" spans="1:19" x14ac:dyDescent="0.25">
      <c r="A200" s="161"/>
      <c r="B200" s="152">
        <v>2</v>
      </c>
      <c r="C200" s="83" t="s">
        <v>18</v>
      </c>
      <c r="D200" s="113"/>
      <c r="E200" s="113"/>
      <c r="F200" s="113"/>
      <c r="G200" s="113"/>
      <c r="H200" s="113">
        <v>1</v>
      </c>
      <c r="I200" s="113">
        <v>5</v>
      </c>
      <c r="J200" s="113">
        <v>2</v>
      </c>
      <c r="K200" s="113">
        <v>2</v>
      </c>
      <c r="L200" s="113"/>
      <c r="M200" s="113"/>
      <c r="N200" s="109">
        <f t="shared" ref="N200:N232" si="73">SUM(D200:M200)</f>
        <v>10</v>
      </c>
      <c r="O200" s="155">
        <f>AVERAGE(N200,N201,N202)</f>
        <v>8.6666666666666661</v>
      </c>
    </row>
    <row r="201" spans="1:19" x14ac:dyDescent="0.25">
      <c r="A201" s="161"/>
      <c r="B201" s="153"/>
      <c r="C201" s="84" t="s">
        <v>19</v>
      </c>
      <c r="D201" s="108"/>
      <c r="E201" s="108"/>
      <c r="F201" s="108"/>
      <c r="G201" s="108"/>
      <c r="H201" s="108">
        <v>2</v>
      </c>
      <c r="I201" s="108">
        <v>6</v>
      </c>
      <c r="J201" s="108">
        <v>2</v>
      </c>
      <c r="K201" s="108"/>
      <c r="L201" s="108"/>
      <c r="M201" s="108"/>
      <c r="N201" s="109">
        <f t="shared" si="73"/>
        <v>10</v>
      </c>
      <c r="O201" s="156"/>
    </row>
    <row r="202" spans="1:19" x14ac:dyDescent="0.25">
      <c r="A202" s="161"/>
      <c r="B202" s="154"/>
      <c r="C202" s="85" t="s">
        <v>20</v>
      </c>
      <c r="D202" s="111"/>
      <c r="E202" s="111"/>
      <c r="F202" s="111"/>
      <c r="G202" s="111"/>
      <c r="H202" s="111">
        <v>1</v>
      </c>
      <c r="I202" s="111">
        <v>3</v>
      </c>
      <c r="J202" s="111">
        <v>2</v>
      </c>
      <c r="K202" s="111"/>
      <c r="L202" s="111"/>
      <c r="M202" s="111"/>
      <c r="N202" s="112">
        <f t="shared" si="73"/>
        <v>6</v>
      </c>
      <c r="O202" s="156"/>
    </row>
    <row r="203" spans="1:19" x14ac:dyDescent="0.25">
      <c r="A203" s="161"/>
      <c r="B203" s="152">
        <v>3</v>
      </c>
      <c r="C203" s="83" t="s">
        <v>18</v>
      </c>
      <c r="D203" s="113"/>
      <c r="E203" s="113"/>
      <c r="F203" s="113"/>
      <c r="G203" s="113"/>
      <c r="H203" s="113">
        <v>1</v>
      </c>
      <c r="I203" s="113">
        <v>2</v>
      </c>
      <c r="J203" s="113">
        <v>4</v>
      </c>
      <c r="K203" s="113">
        <v>2</v>
      </c>
      <c r="L203" s="113"/>
      <c r="M203" s="113"/>
      <c r="N203" s="109">
        <f t="shared" si="73"/>
        <v>9</v>
      </c>
      <c r="O203" s="155">
        <f t="shared" ref="O203" si="74">AVERAGE(N203,N204,N205)</f>
        <v>9</v>
      </c>
    </row>
    <row r="204" spans="1:19" x14ac:dyDescent="0.25">
      <c r="A204" s="161"/>
      <c r="B204" s="153"/>
      <c r="C204" s="84" t="s">
        <v>19</v>
      </c>
      <c r="D204" s="108"/>
      <c r="E204" s="108"/>
      <c r="F204" s="108"/>
      <c r="G204" s="108"/>
      <c r="H204" s="108"/>
      <c r="I204" s="108">
        <v>3</v>
      </c>
      <c r="J204" s="108">
        <v>4</v>
      </c>
      <c r="K204" s="108">
        <v>1</v>
      </c>
      <c r="L204" s="108"/>
      <c r="M204" s="108"/>
      <c r="N204" s="109">
        <f t="shared" si="73"/>
        <v>8</v>
      </c>
      <c r="O204" s="156"/>
    </row>
    <row r="205" spans="1:19" ht="16.5" thickBot="1" x14ac:dyDescent="0.3">
      <c r="A205" s="161"/>
      <c r="B205" s="157"/>
      <c r="C205" s="87" t="s">
        <v>20</v>
      </c>
      <c r="D205" s="115"/>
      <c r="E205" s="115"/>
      <c r="F205" s="115"/>
      <c r="G205" s="115"/>
      <c r="H205" s="115">
        <v>1</v>
      </c>
      <c r="I205" s="115">
        <v>6</v>
      </c>
      <c r="J205" s="115">
        <v>3</v>
      </c>
      <c r="K205" s="115"/>
      <c r="L205" s="115"/>
      <c r="M205" s="115"/>
      <c r="N205" s="112">
        <f t="shared" si="73"/>
        <v>10</v>
      </c>
      <c r="O205" s="156"/>
    </row>
    <row r="206" spans="1:19" x14ac:dyDescent="0.25">
      <c r="A206" s="161"/>
      <c r="B206" s="163">
        <v>4</v>
      </c>
      <c r="C206" s="86" t="s">
        <v>18</v>
      </c>
      <c r="D206" s="105"/>
      <c r="E206" s="105"/>
      <c r="F206" s="105"/>
      <c r="G206" s="105">
        <v>1</v>
      </c>
      <c r="H206" s="105">
        <v>2</v>
      </c>
      <c r="I206" s="105">
        <v>5</v>
      </c>
      <c r="J206" s="105"/>
      <c r="K206" s="105"/>
      <c r="L206" s="105"/>
      <c r="M206" s="105"/>
      <c r="N206" s="106">
        <f t="shared" si="73"/>
        <v>8</v>
      </c>
      <c r="O206" s="155">
        <f t="shared" ref="O206" si="75">AVERAGE(N206,N207,N208)</f>
        <v>8</v>
      </c>
    </row>
    <row r="207" spans="1:19" x14ac:dyDescent="0.25">
      <c r="A207" s="161"/>
      <c r="B207" s="153"/>
      <c r="C207" s="84" t="s">
        <v>19</v>
      </c>
      <c r="D207" s="108"/>
      <c r="E207" s="108"/>
      <c r="F207" s="108"/>
      <c r="G207" s="108">
        <v>1</v>
      </c>
      <c r="H207" s="108">
        <v>4</v>
      </c>
      <c r="I207" s="108">
        <v>3</v>
      </c>
      <c r="J207" s="108"/>
      <c r="K207" s="108"/>
      <c r="L207" s="108"/>
      <c r="M207" s="108"/>
      <c r="N207" s="109">
        <f t="shared" si="73"/>
        <v>8</v>
      </c>
      <c r="O207" s="156"/>
    </row>
    <row r="208" spans="1:19" x14ac:dyDescent="0.25">
      <c r="A208" s="161"/>
      <c r="B208" s="154"/>
      <c r="C208" s="85" t="s">
        <v>20</v>
      </c>
      <c r="D208" s="111"/>
      <c r="E208" s="111"/>
      <c r="F208" s="111"/>
      <c r="G208" s="111">
        <v>1</v>
      </c>
      <c r="H208" s="111">
        <v>2</v>
      </c>
      <c r="I208" s="111">
        <v>5</v>
      </c>
      <c r="J208" s="111"/>
      <c r="K208" s="111"/>
      <c r="L208" s="111"/>
      <c r="M208" s="111"/>
      <c r="N208" s="112">
        <f t="shared" si="73"/>
        <v>8</v>
      </c>
      <c r="O208" s="156"/>
    </row>
    <row r="209" spans="1:15" x14ac:dyDescent="0.25">
      <c r="A209" s="161"/>
      <c r="B209" s="152">
        <v>5</v>
      </c>
      <c r="C209" s="83" t="s">
        <v>18</v>
      </c>
      <c r="D209" s="113"/>
      <c r="E209" s="113"/>
      <c r="F209" s="113"/>
      <c r="G209" s="113">
        <v>1</v>
      </c>
      <c r="H209" s="113">
        <v>6</v>
      </c>
      <c r="I209" s="113">
        <v>3</v>
      </c>
      <c r="J209" s="113"/>
      <c r="K209" s="113"/>
      <c r="L209" s="113"/>
      <c r="M209" s="113"/>
      <c r="N209" s="109">
        <f t="shared" si="73"/>
        <v>10</v>
      </c>
      <c r="O209" s="155">
        <f t="shared" ref="O209" si="76">AVERAGE(N209,N210,N211)</f>
        <v>9</v>
      </c>
    </row>
    <row r="210" spans="1:15" x14ac:dyDescent="0.25">
      <c r="A210" s="161"/>
      <c r="B210" s="153"/>
      <c r="C210" s="84" t="s">
        <v>19</v>
      </c>
      <c r="D210" s="108"/>
      <c r="E210" s="108"/>
      <c r="F210" s="108"/>
      <c r="G210" s="108">
        <v>1</v>
      </c>
      <c r="H210" s="108">
        <v>5</v>
      </c>
      <c r="I210" s="108">
        <v>4</v>
      </c>
      <c r="J210" s="108"/>
      <c r="K210" s="108"/>
      <c r="L210" s="108"/>
      <c r="M210" s="108"/>
      <c r="N210" s="109">
        <f t="shared" si="73"/>
        <v>10</v>
      </c>
      <c r="O210" s="156"/>
    </row>
    <row r="211" spans="1:15" x14ac:dyDescent="0.25">
      <c r="A211" s="161"/>
      <c r="B211" s="154"/>
      <c r="C211" s="85" t="s">
        <v>20</v>
      </c>
      <c r="D211" s="111"/>
      <c r="E211" s="111"/>
      <c r="F211" s="111"/>
      <c r="G211" s="111">
        <v>1</v>
      </c>
      <c r="H211" s="111">
        <v>2</v>
      </c>
      <c r="I211" s="111">
        <v>4</v>
      </c>
      <c r="J211" s="111"/>
      <c r="K211" s="111"/>
      <c r="L211" s="111"/>
      <c r="M211" s="111"/>
      <c r="N211" s="112">
        <f t="shared" si="73"/>
        <v>7</v>
      </c>
      <c r="O211" s="156"/>
    </row>
    <row r="212" spans="1:15" x14ac:dyDescent="0.25">
      <c r="A212" s="161"/>
      <c r="B212" s="152">
        <v>6</v>
      </c>
      <c r="C212" s="83" t="s">
        <v>18</v>
      </c>
      <c r="D212" s="113"/>
      <c r="E212" s="113"/>
      <c r="F212" s="113"/>
      <c r="G212" s="113">
        <v>1</v>
      </c>
      <c r="H212" s="113">
        <v>5</v>
      </c>
      <c r="I212" s="113">
        <v>2</v>
      </c>
      <c r="J212" s="113"/>
      <c r="K212" s="113"/>
      <c r="L212" s="113"/>
      <c r="M212" s="113"/>
      <c r="N212" s="109">
        <f t="shared" si="73"/>
        <v>8</v>
      </c>
      <c r="O212" s="155">
        <f t="shared" ref="O212" si="77">AVERAGE(N212,N213,N214)</f>
        <v>8.3333333333333339</v>
      </c>
    </row>
    <row r="213" spans="1:15" x14ac:dyDescent="0.25">
      <c r="A213" s="161"/>
      <c r="B213" s="153"/>
      <c r="C213" s="84" t="s">
        <v>19</v>
      </c>
      <c r="D213" s="108"/>
      <c r="E213" s="108"/>
      <c r="F213" s="108"/>
      <c r="G213" s="108"/>
      <c r="H213" s="108">
        <v>5</v>
      </c>
      <c r="I213" s="108">
        <v>4</v>
      </c>
      <c r="J213" s="108"/>
      <c r="K213" s="108"/>
      <c r="L213" s="108"/>
      <c r="M213" s="108"/>
      <c r="N213" s="109">
        <f t="shared" si="73"/>
        <v>9</v>
      </c>
      <c r="O213" s="156"/>
    </row>
    <row r="214" spans="1:15" ht="16.5" thickBot="1" x14ac:dyDescent="0.3">
      <c r="A214" s="161"/>
      <c r="B214" s="157"/>
      <c r="C214" s="87" t="s">
        <v>20</v>
      </c>
      <c r="D214" s="115"/>
      <c r="E214" s="115"/>
      <c r="F214" s="115"/>
      <c r="G214" s="115">
        <v>1</v>
      </c>
      <c r="H214" s="115">
        <v>4</v>
      </c>
      <c r="I214" s="115">
        <v>3</v>
      </c>
      <c r="J214" s="115"/>
      <c r="K214" s="115"/>
      <c r="L214" s="115"/>
      <c r="M214" s="115"/>
      <c r="N214" s="112">
        <f t="shared" si="73"/>
        <v>8</v>
      </c>
      <c r="O214" s="156"/>
    </row>
    <row r="215" spans="1:15" x14ac:dyDescent="0.25">
      <c r="A215" s="161"/>
      <c r="B215" s="163">
        <v>7</v>
      </c>
      <c r="C215" s="86" t="s">
        <v>18</v>
      </c>
      <c r="D215" s="105"/>
      <c r="E215" s="105"/>
      <c r="F215" s="105"/>
      <c r="G215" s="105">
        <v>1</v>
      </c>
      <c r="H215" s="105">
        <v>5</v>
      </c>
      <c r="I215" s="105">
        <v>1</v>
      </c>
      <c r="J215" s="105"/>
      <c r="K215" s="105"/>
      <c r="L215" s="105"/>
      <c r="M215" s="105"/>
      <c r="N215" s="106">
        <f t="shared" si="73"/>
        <v>7</v>
      </c>
      <c r="O215" s="155">
        <f t="shared" ref="O215" si="78">AVERAGE(N215,N216,N217)</f>
        <v>6.333333333333333</v>
      </c>
    </row>
    <row r="216" spans="1:15" x14ac:dyDescent="0.25">
      <c r="A216" s="161"/>
      <c r="B216" s="153"/>
      <c r="C216" s="84" t="s">
        <v>19</v>
      </c>
      <c r="D216" s="108"/>
      <c r="E216" s="108"/>
      <c r="F216" s="108"/>
      <c r="G216" s="108">
        <v>2</v>
      </c>
      <c r="H216" s="108">
        <v>3</v>
      </c>
      <c r="I216" s="108">
        <v>1</v>
      </c>
      <c r="J216" s="108"/>
      <c r="K216" s="108"/>
      <c r="L216" s="108"/>
      <c r="M216" s="108"/>
      <c r="N216" s="109">
        <f t="shared" si="73"/>
        <v>6</v>
      </c>
      <c r="O216" s="156"/>
    </row>
    <row r="217" spans="1:15" x14ac:dyDescent="0.25">
      <c r="A217" s="161"/>
      <c r="B217" s="154"/>
      <c r="C217" s="85" t="s">
        <v>20</v>
      </c>
      <c r="D217" s="111"/>
      <c r="E217" s="111"/>
      <c r="F217" s="111">
        <v>1</v>
      </c>
      <c r="G217" s="111">
        <v>3</v>
      </c>
      <c r="H217" s="111">
        <v>2</v>
      </c>
      <c r="I217" s="111"/>
      <c r="J217" s="111"/>
      <c r="K217" s="111"/>
      <c r="L217" s="111"/>
      <c r="M217" s="111"/>
      <c r="N217" s="112">
        <f t="shared" si="73"/>
        <v>6</v>
      </c>
      <c r="O217" s="156"/>
    </row>
    <row r="218" spans="1:15" x14ac:dyDescent="0.25">
      <c r="A218" s="161"/>
      <c r="B218" s="152">
        <v>8</v>
      </c>
      <c r="C218" s="83" t="s">
        <v>18</v>
      </c>
      <c r="D218" s="113"/>
      <c r="E218" s="113"/>
      <c r="F218" s="113"/>
      <c r="G218" s="113">
        <v>4</v>
      </c>
      <c r="H218" s="113">
        <v>3</v>
      </c>
      <c r="I218" s="113">
        <v>1</v>
      </c>
      <c r="J218" s="113"/>
      <c r="K218" s="113"/>
      <c r="L218" s="108"/>
      <c r="M218" s="113"/>
      <c r="N218" s="109">
        <f t="shared" si="73"/>
        <v>8</v>
      </c>
      <c r="O218" s="155">
        <f t="shared" ref="O218" si="79">AVERAGE(N218,N219,N220)</f>
        <v>6.666666666666667</v>
      </c>
    </row>
    <row r="219" spans="1:15" x14ac:dyDescent="0.25">
      <c r="A219" s="161"/>
      <c r="B219" s="153"/>
      <c r="C219" s="84" t="s">
        <v>19</v>
      </c>
      <c r="D219" s="108"/>
      <c r="E219" s="108"/>
      <c r="F219" s="108"/>
      <c r="G219" s="108">
        <v>5</v>
      </c>
      <c r="H219" s="108">
        <v>2</v>
      </c>
      <c r="I219" s="108"/>
      <c r="J219" s="108"/>
      <c r="K219" s="108"/>
      <c r="L219" s="108"/>
      <c r="M219" s="108"/>
      <c r="N219" s="109">
        <f t="shared" si="73"/>
        <v>7</v>
      </c>
      <c r="O219" s="156"/>
    </row>
    <row r="220" spans="1:15" x14ac:dyDescent="0.25">
      <c r="A220" s="161"/>
      <c r="B220" s="154"/>
      <c r="C220" s="85" t="s">
        <v>20</v>
      </c>
      <c r="D220" s="111"/>
      <c r="E220" s="111"/>
      <c r="F220" s="111"/>
      <c r="G220" s="111">
        <v>2</v>
      </c>
      <c r="H220" s="111">
        <v>3</v>
      </c>
      <c r="I220" s="111"/>
      <c r="J220" s="111"/>
      <c r="K220" s="111"/>
      <c r="L220" s="111"/>
      <c r="M220" s="111"/>
      <c r="N220" s="112">
        <f t="shared" si="73"/>
        <v>5</v>
      </c>
      <c r="O220" s="156"/>
    </row>
    <row r="221" spans="1:15" x14ac:dyDescent="0.25">
      <c r="A221" s="161"/>
      <c r="B221" s="152">
        <v>9</v>
      </c>
      <c r="C221" s="83" t="s">
        <v>18</v>
      </c>
      <c r="D221" s="113"/>
      <c r="E221" s="113"/>
      <c r="F221" s="113"/>
      <c r="G221" s="113">
        <v>4</v>
      </c>
      <c r="H221" s="113">
        <v>4</v>
      </c>
      <c r="I221" s="108"/>
      <c r="J221" s="108"/>
      <c r="K221" s="108"/>
      <c r="L221" s="113"/>
      <c r="M221" s="113"/>
      <c r="N221" s="109">
        <f t="shared" si="73"/>
        <v>8</v>
      </c>
      <c r="O221" s="155">
        <f t="shared" ref="O221" si="80">AVERAGE(N221,N222,N223)</f>
        <v>6.666666666666667</v>
      </c>
    </row>
    <row r="222" spans="1:15" x14ac:dyDescent="0.25">
      <c r="A222" s="161"/>
      <c r="B222" s="153"/>
      <c r="C222" s="84" t="s">
        <v>19</v>
      </c>
      <c r="D222" s="108"/>
      <c r="E222" s="108"/>
      <c r="F222" s="108"/>
      <c r="G222" s="108">
        <v>1</v>
      </c>
      <c r="H222" s="108">
        <v>4</v>
      </c>
      <c r="I222" s="108"/>
      <c r="J222" s="108"/>
      <c r="K222" s="108"/>
      <c r="L222" s="108"/>
      <c r="M222" s="108"/>
      <c r="N222" s="109">
        <f t="shared" si="73"/>
        <v>5</v>
      </c>
      <c r="O222" s="156"/>
    </row>
    <row r="223" spans="1:15" ht="16.5" thickBot="1" x14ac:dyDescent="0.3">
      <c r="A223" s="161"/>
      <c r="B223" s="157"/>
      <c r="C223" s="87" t="s">
        <v>20</v>
      </c>
      <c r="D223" s="115"/>
      <c r="E223" s="115"/>
      <c r="F223" s="115"/>
      <c r="G223" s="115">
        <v>5</v>
      </c>
      <c r="H223" s="115">
        <v>2</v>
      </c>
      <c r="I223" s="115"/>
      <c r="J223" s="115"/>
      <c r="K223" s="115"/>
      <c r="L223" s="115"/>
      <c r="M223" s="115"/>
      <c r="N223" s="112">
        <f t="shared" si="73"/>
        <v>7</v>
      </c>
      <c r="O223" s="156"/>
    </row>
    <row r="224" spans="1:15" x14ac:dyDescent="0.25">
      <c r="A224" s="161"/>
      <c r="B224" s="163">
        <v>10</v>
      </c>
      <c r="C224" s="86" t="s">
        <v>18</v>
      </c>
      <c r="D224" s="105"/>
      <c r="E224" s="105"/>
      <c r="F224" s="113"/>
      <c r="G224" s="113">
        <v>2</v>
      </c>
      <c r="H224" s="113">
        <v>2</v>
      </c>
      <c r="I224" s="105"/>
      <c r="J224" s="105"/>
      <c r="K224" s="105"/>
      <c r="L224" s="105"/>
      <c r="M224" s="105"/>
      <c r="N224" s="106">
        <f t="shared" si="73"/>
        <v>4</v>
      </c>
      <c r="O224" s="155">
        <f t="shared" ref="O224" si="81">AVERAGE(N224,N225,N226)</f>
        <v>3.6666666666666665</v>
      </c>
    </row>
    <row r="225" spans="1:19" x14ac:dyDescent="0.25">
      <c r="A225" s="161"/>
      <c r="B225" s="153"/>
      <c r="C225" s="84" t="s">
        <v>19</v>
      </c>
      <c r="D225" s="108"/>
      <c r="E225" s="108"/>
      <c r="F225" s="108"/>
      <c r="G225" s="108">
        <v>2</v>
      </c>
      <c r="H225" s="108">
        <v>1</v>
      </c>
      <c r="I225" s="108"/>
      <c r="J225" s="108"/>
      <c r="K225" s="108"/>
      <c r="L225" s="108"/>
      <c r="M225" s="108"/>
      <c r="N225" s="109">
        <f t="shared" si="73"/>
        <v>3</v>
      </c>
      <c r="O225" s="156"/>
    </row>
    <row r="226" spans="1:19" x14ac:dyDescent="0.25">
      <c r="A226" s="161"/>
      <c r="B226" s="153"/>
      <c r="C226" s="84" t="s">
        <v>20</v>
      </c>
      <c r="D226" s="108"/>
      <c r="E226" s="108"/>
      <c r="F226" s="111">
        <v>1</v>
      </c>
      <c r="G226" s="111">
        <v>2</v>
      </c>
      <c r="H226" s="111">
        <v>1</v>
      </c>
      <c r="I226" s="111"/>
      <c r="J226" s="108"/>
      <c r="K226" s="108"/>
      <c r="L226" s="108"/>
      <c r="M226" s="108"/>
      <c r="N226" s="112">
        <f t="shared" si="73"/>
        <v>4</v>
      </c>
      <c r="O226" s="156"/>
    </row>
    <row r="227" spans="1:19" x14ac:dyDescent="0.25">
      <c r="A227" s="161"/>
      <c r="B227" s="152">
        <v>11</v>
      </c>
      <c r="C227" s="83" t="s">
        <v>18</v>
      </c>
      <c r="D227" s="113"/>
      <c r="E227" s="113">
        <v>1</v>
      </c>
      <c r="F227" s="108"/>
      <c r="G227" s="108">
        <v>3</v>
      </c>
      <c r="H227" s="108">
        <v>1</v>
      </c>
      <c r="I227" s="108"/>
      <c r="J227" s="113"/>
      <c r="K227" s="113"/>
      <c r="L227" s="113"/>
      <c r="M227" s="113"/>
      <c r="N227" s="109">
        <f t="shared" si="73"/>
        <v>5</v>
      </c>
      <c r="O227" s="155">
        <f t="shared" ref="O227" si="82">AVERAGE(N227,N228,N229)</f>
        <v>4</v>
      </c>
    </row>
    <row r="228" spans="1:19" x14ac:dyDescent="0.25">
      <c r="A228" s="161"/>
      <c r="B228" s="153"/>
      <c r="C228" s="84" t="s">
        <v>19</v>
      </c>
      <c r="D228" s="108"/>
      <c r="E228" s="108"/>
      <c r="F228" s="108">
        <v>1</v>
      </c>
      <c r="G228" s="108">
        <v>3</v>
      </c>
      <c r="H228" s="108"/>
      <c r="I228" s="108"/>
      <c r="J228" s="108"/>
      <c r="K228" s="108"/>
      <c r="L228" s="108"/>
      <c r="M228" s="108"/>
      <c r="N228" s="109">
        <f t="shared" si="73"/>
        <v>4</v>
      </c>
      <c r="O228" s="156"/>
    </row>
    <row r="229" spans="1:19" x14ac:dyDescent="0.25">
      <c r="A229" s="161"/>
      <c r="B229" s="154"/>
      <c r="C229" s="85" t="s">
        <v>20</v>
      </c>
      <c r="D229" s="111"/>
      <c r="E229" s="111"/>
      <c r="F229" s="111">
        <v>1</v>
      </c>
      <c r="G229" s="111">
        <v>1</v>
      </c>
      <c r="H229" s="111">
        <v>1</v>
      </c>
      <c r="I229" s="111"/>
      <c r="J229" s="111"/>
      <c r="K229" s="111"/>
      <c r="L229" s="111"/>
      <c r="M229" s="111"/>
      <c r="N229" s="112">
        <f t="shared" si="73"/>
        <v>3</v>
      </c>
      <c r="O229" s="156"/>
    </row>
    <row r="230" spans="1:19" x14ac:dyDescent="0.25">
      <c r="A230" s="161"/>
      <c r="B230" s="153">
        <v>12</v>
      </c>
      <c r="C230" s="84" t="s">
        <v>18</v>
      </c>
      <c r="D230" s="108"/>
      <c r="E230" s="108"/>
      <c r="F230" s="108"/>
      <c r="G230" s="108">
        <v>3</v>
      </c>
      <c r="H230" s="108">
        <v>1</v>
      </c>
      <c r="I230" s="108"/>
      <c r="J230" s="108"/>
      <c r="K230" s="108"/>
      <c r="L230" s="108"/>
      <c r="M230" s="108"/>
      <c r="N230" s="109">
        <f t="shared" si="73"/>
        <v>4</v>
      </c>
      <c r="O230" s="155">
        <f t="shared" ref="O230" si="83">AVERAGE(N230,N231,N232)</f>
        <v>3.6666666666666665</v>
      </c>
    </row>
    <row r="231" spans="1:19" x14ac:dyDescent="0.25">
      <c r="A231" s="161"/>
      <c r="B231" s="153"/>
      <c r="C231" s="84" t="s">
        <v>19</v>
      </c>
      <c r="D231" s="108"/>
      <c r="E231" s="108"/>
      <c r="F231" s="108">
        <v>1</v>
      </c>
      <c r="G231" s="108">
        <v>3</v>
      </c>
      <c r="H231" s="108"/>
      <c r="I231" s="108"/>
      <c r="J231" s="108"/>
      <c r="K231" s="108"/>
      <c r="L231" s="108"/>
      <c r="M231" s="108"/>
      <c r="N231" s="109">
        <f t="shared" si="73"/>
        <v>4</v>
      </c>
      <c r="O231" s="156"/>
    </row>
    <row r="232" spans="1:19" ht="16.5" thickBot="1" x14ac:dyDescent="0.3">
      <c r="A232" s="162"/>
      <c r="B232" s="157"/>
      <c r="C232" s="87" t="s">
        <v>20</v>
      </c>
      <c r="D232" s="115"/>
      <c r="E232" s="115"/>
      <c r="F232" s="115">
        <v>1</v>
      </c>
      <c r="G232" s="115">
        <v>2</v>
      </c>
      <c r="H232" s="115"/>
      <c r="I232" s="115"/>
      <c r="J232" s="115"/>
      <c r="K232" s="115"/>
      <c r="L232" s="115"/>
      <c r="M232" s="115"/>
      <c r="N232" s="112">
        <f t="shared" si="73"/>
        <v>3</v>
      </c>
      <c r="O232" s="156"/>
    </row>
    <row r="233" spans="1:19" ht="19.5" thickBot="1" x14ac:dyDescent="0.3">
      <c r="A233" s="89"/>
      <c r="B233" s="158" t="s">
        <v>49</v>
      </c>
      <c r="C233" s="159"/>
      <c r="D233" s="117">
        <f t="shared" ref="D233:G233" si="84">SUM(D197:D232)</f>
        <v>0</v>
      </c>
      <c r="E233" s="117">
        <f t="shared" si="84"/>
        <v>1</v>
      </c>
      <c r="F233" s="117">
        <f t="shared" si="84"/>
        <v>6</v>
      </c>
      <c r="G233" s="117">
        <f t="shared" si="84"/>
        <v>56</v>
      </c>
      <c r="H233" s="117">
        <f>SUM(H197:H232)</f>
        <v>87</v>
      </c>
      <c r="I233" s="117">
        <f>SUM(I197:I232)</f>
        <v>77</v>
      </c>
      <c r="J233" s="117">
        <f>SUM(J197:J232)</f>
        <v>25</v>
      </c>
      <c r="K233" s="117">
        <f t="shared" ref="K233:M233" si="85">SUM(K197:K232)</f>
        <v>6</v>
      </c>
      <c r="L233" s="117">
        <f t="shared" si="85"/>
        <v>0</v>
      </c>
      <c r="M233" s="117">
        <f t="shared" si="85"/>
        <v>0</v>
      </c>
      <c r="N233" s="118">
        <f t="shared" ref="N233" si="86">SUM(D233:M233)</f>
        <v>258</v>
      </c>
      <c r="O233" s="89"/>
    </row>
    <row r="235" spans="1:19" ht="18.95" customHeight="1" thickBot="1" x14ac:dyDescent="0.3">
      <c r="A235" s="89" t="s">
        <v>22</v>
      </c>
      <c r="B235" s="89" t="s">
        <v>30</v>
      </c>
      <c r="C235" s="89" t="s">
        <v>31</v>
      </c>
      <c r="D235" s="90" t="s">
        <v>8</v>
      </c>
      <c r="E235" s="90" t="s">
        <v>9</v>
      </c>
      <c r="F235" s="90" t="s">
        <v>10</v>
      </c>
      <c r="G235" s="90" t="s">
        <v>11</v>
      </c>
      <c r="H235" s="90" t="s">
        <v>12</v>
      </c>
      <c r="I235" s="90" t="s">
        <v>13</v>
      </c>
      <c r="J235" s="90" t="s">
        <v>14</v>
      </c>
      <c r="K235" s="90" t="s">
        <v>15</v>
      </c>
      <c r="L235" s="90" t="s">
        <v>16</v>
      </c>
      <c r="M235" s="90" t="s">
        <v>17</v>
      </c>
      <c r="N235" s="90" t="s">
        <v>21</v>
      </c>
      <c r="O235" s="90" t="s">
        <v>32</v>
      </c>
      <c r="P235" s="74"/>
      <c r="Q235" s="74"/>
      <c r="R235" s="142"/>
      <c r="S235" s="142"/>
    </row>
    <row r="236" spans="1:19" x14ac:dyDescent="0.25">
      <c r="A236" s="160">
        <v>2</v>
      </c>
      <c r="B236" s="163">
        <v>1</v>
      </c>
      <c r="C236" s="86" t="s">
        <v>18</v>
      </c>
      <c r="D236" s="105"/>
      <c r="E236" s="105"/>
      <c r="F236" s="105"/>
      <c r="G236" s="105"/>
      <c r="H236" s="105">
        <v>3</v>
      </c>
      <c r="I236" s="105">
        <v>7</v>
      </c>
      <c r="J236" s="105">
        <v>5</v>
      </c>
      <c r="K236" s="105"/>
      <c r="L236" s="105"/>
      <c r="M236" s="105"/>
      <c r="N236" s="106">
        <f t="shared" ref="N236:N241" si="87">SUM(D236:M236)</f>
        <v>15</v>
      </c>
      <c r="O236" s="155">
        <f>AVERAGE(N236,N237,N238)</f>
        <v>12</v>
      </c>
    </row>
    <row r="237" spans="1:19" x14ac:dyDescent="0.25">
      <c r="A237" s="161"/>
      <c r="B237" s="153"/>
      <c r="C237" s="84" t="s">
        <v>19</v>
      </c>
      <c r="D237" s="107"/>
      <c r="E237" s="107"/>
      <c r="F237" s="107"/>
      <c r="G237" s="107"/>
      <c r="H237" s="107">
        <v>1</v>
      </c>
      <c r="I237" s="107">
        <v>7</v>
      </c>
      <c r="J237" s="108">
        <v>3</v>
      </c>
      <c r="K237" s="108"/>
      <c r="L237" s="108"/>
      <c r="M237" s="108"/>
      <c r="N237" s="109">
        <f t="shared" si="87"/>
        <v>11</v>
      </c>
      <c r="O237" s="156"/>
    </row>
    <row r="238" spans="1:19" x14ac:dyDescent="0.25">
      <c r="A238" s="161"/>
      <c r="B238" s="154"/>
      <c r="C238" s="85" t="s">
        <v>20</v>
      </c>
      <c r="D238" s="110"/>
      <c r="E238" s="110"/>
      <c r="F238" s="110"/>
      <c r="G238" s="110"/>
      <c r="H238" s="110">
        <v>1</v>
      </c>
      <c r="I238" s="110">
        <v>6</v>
      </c>
      <c r="J238" s="111">
        <v>3</v>
      </c>
      <c r="K238" s="111"/>
      <c r="L238" s="111"/>
      <c r="M238" s="111"/>
      <c r="N238" s="112">
        <f t="shared" si="87"/>
        <v>10</v>
      </c>
      <c r="O238" s="156"/>
    </row>
    <row r="239" spans="1:19" x14ac:dyDescent="0.25">
      <c r="A239" s="161"/>
      <c r="B239" s="152">
        <v>2</v>
      </c>
      <c r="C239" s="83" t="s">
        <v>18</v>
      </c>
      <c r="D239" s="113"/>
      <c r="E239" s="113"/>
      <c r="F239" s="113"/>
      <c r="G239" s="113"/>
      <c r="H239" s="113">
        <v>1</v>
      </c>
      <c r="I239" s="113">
        <v>8</v>
      </c>
      <c r="J239" s="113">
        <v>5</v>
      </c>
      <c r="K239" s="113"/>
      <c r="L239" s="113"/>
      <c r="M239" s="113"/>
      <c r="N239" s="114">
        <f t="shared" si="87"/>
        <v>14</v>
      </c>
      <c r="O239" s="155">
        <f>AVERAGE(N239,N240,N241)</f>
        <v>11</v>
      </c>
    </row>
    <row r="240" spans="1:19" x14ac:dyDescent="0.25">
      <c r="A240" s="161"/>
      <c r="B240" s="153"/>
      <c r="C240" s="84" t="s">
        <v>19</v>
      </c>
      <c r="D240" s="108"/>
      <c r="E240" s="108"/>
      <c r="F240" s="108"/>
      <c r="G240" s="108"/>
      <c r="H240" s="108">
        <v>1</v>
      </c>
      <c r="I240" s="108">
        <v>6</v>
      </c>
      <c r="J240" s="108">
        <v>2</v>
      </c>
      <c r="K240" s="108"/>
      <c r="L240" s="108"/>
      <c r="M240" s="108"/>
      <c r="N240" s="109">
        <f t="shared" si="87"/>
        <v>9</v>
      </c>
      <c r="O240" s="156"/>
    </row>
    <row r="241" spans="1:15" x14ac:dyDescent="0.25">
      <c r="A241" s="161"/>
      <c r="B241" s="154"/>
      <c r="C241" s="85" t="s">
        <v>20</v>
      </c>
      <c r="D241" s="111"/>
      <c r="E241" s="111"/>
      <c r="F241" s="111"/>
      <c r="G241" s="111"/>
      <c r="H241" s="111">
        <v>3</v>
      </c>
      <c r="I241" s="111">
        <v>4</v>
      </c>
      <c r="J241" s="111">
        <v>3</v>
      </c>
      <c r="K241" s="111"/>
      <c r="L241" s="111"/>
      <c r="M241" s="111"/>
      <c r="N241" s="112">
        <f t="shared" si="87"/>
        <v>10</v>
      </c>
      <c r="O241" s="156"/>
    </row>
    <row r="242" spans="1:15" x14ac:dyDescent="0.25">
      <c r="A242" s="161"/>
      <c r="B242" s="152">
        <v>3</v>
      </c>
      <c r="C242" s="83" t="s">
        <v>18</v>
      </c>
      <c r="D242" s="113"/>
      <c r="E242" s="113"/>
      <c r="F242" s="113"/>
      <c r="G242" s="113"/>
      <c r="H242" s="113">
        <v>1</v>
      </c>
      <c r="I242" s="113">
        <v>6</v>
      </c>
      <c r="J242" s="113">
        <v>3</v>
      </c>
      <c r="K242" s="113"/>
      <c r="L242" s="113"/>
      <c r="M242" s="113"/>
      <c r="N242" s="114">
        <f t="shared" ref="N242:N271" si="88">SUM(D242:M242)</f>
        <v>10</v>
      </c>
      <c r="O242" s="155">
        <f t="shared" ref="O242" si="89">AVERAGE(N242,N243,N244)</f>
        <v>10</v>
      </c>
    </row>
    <row r="243" spans="1:15" x14ac:dyDescent="0.25">
      <c r="A243" s="161"/>
      <c r="B243" s="153"/>
      <c r="C243" s="84" t="s">
        <v>19</v>
      </c>
      <c r="D243" s="108"/>
      <c r="E243" s="108"/>
      <c r="F243" s="108"/>
      <c r="G243" s="108"/>
      <c r="H243" s="108">
        <v>4</v>
      </c>
      <c r="I243" s="108">
        <v>5</v>
      </c>
      <c r="J243" s="108">
        <v>2</v>
      </c>
      <c r="K243" s="108"/>
      <c r="L243" s="108"/>
      <c r="M243" s="108"/>
      <c r="N243" s="109">
        <f t="shared" si="88"/>
        <v>11</v>
      </c>
      <c r="O243" s="156"/>
    </row>
    <row r="244" spans="1:15" ht="16.5" thickBot="1" x14ac:dyDescent="0.3">
      <c r="A244" s="161"/>
      <c r="B244" s="157"/>
      <c r="C244" s="87" t="s">
        <v>20</v>
      </c>
      <c r="D244" s="115"/>
      <c r="E244" s="115"/>
      <c r="F244" s="115"/>
      <c r="G244" s="115"/>
      <c r="H244" s="115">
        <v>5</v>
      </c>
      <c r="I244" s="115">
        <v>4</v>
      </c>
      <c r="J244" s="115"/>
      <c r="K244" s="115"/>
      <c r="L244" s="115"/>
      <c r="M244" s="115"/>
      <c r="N244" s="116">
        <f t="shared" si="88"/>
        <v>9</v>
      </c>
      <c r="O244" s="156"/>
    </row>
    <row r="245" spans="1:15" x14ac:dyDescent="0.25">
      <c r="A245" s="161"/>
      <c r="B245" s="153">
        <v>4</v>
      </c>
      <c r="C245" s="84" t="s">
        <v>18</v>
      </c>
      <c r="D245" s="108"/>
      <c r="E245" s="108"/>
      <c r="F245" s="108"/>
      <c r="G245" s="108"/>
      <c r="H245" s="108">
        <v>4</v>
      </c>
      <c r="I245" s="108">
        <v>4</v>
      </c>
      <c r="J245" s="108">
        <v>1</v>
      </c>
      <c r="K245" s="108"/>
      <c r="L245" s="108"/>
      <c r="M245" s="108"/>
      <c r="N245" s="109">
        <f t="shared" si="88"/>
        <v>9</v>
      </c>
      <c r="O245" s="155">
        <f t="shared" ref="O245" si="90">AVERAGE(N245,N246,N247)</f>
        <v>8</v>
      </c>
    </row>
    <row r="246" spans="1:15" x14ac:dyDescent="0.25">
      <c r="A246" s="161"/>
      <c r="B246" s="153"/>
      <c r="C246" s="84" t="s">
        <v>19</v>
      </c>
      <c r="D246" s="108"/>
      <c r="E246" s="108"/>
      <c r="F246" s="108"/>
      <c r="G246" s="108"/>
      <c r="H246" s="108">
        <v>5</v>
      </c>
      <c r="I246" s="108">
        <v>3</v>
      </c>
      <c r="J246" s="108"/>
      <c r="K246" s="108"/>
      <c r="L246" s="108"/>
      <c r="M246" s="108"/>
      <c r="N246" s="109">
        <f t="shared" si="88"/>
        <v>8</v>
      </c>
      <c r="O246" s="156"/>
    </row>
    <row r="247" spans="1:15" x14ac:dyDescent="0.25">
      <c r="A247" s="161"/>
      <c r="B247" s="154"/>
      <c r="C247" s="85" t="s">
        <v>20</v>
      </c>
      <c r="D247" s="111"/>
      <c r="E247" s="111"/>
      <c r="F247" s="111"/>
      <c r="G247" s="111">
        <v>1</v>
      </c>
      <c r="H247" s="111">
        <v>3</v>
      </c>
      <c r="I247" s="111">
        <v>3</v>
      </c>
      <c r="J247" s="111"/>
      <c r="K247" s="111"/>
      <c r="L247" s="111"/>
      <c r="M247" s="111"/>
      <c r="N247" s="112">
        <f t="shared" si="88"/>
        <v>7</v>
      </c>
      <c r="O247" s="156"/>
    </row>
    <row r="248" spans="1:15" x14ac:dyDescent="0.25">
      <c r="A248" s="161"/>
      <c r="B248" s="152">
        <v>5</v>
      </c>
      <c r="C248" s="83" t="s">
        <v>18</v>
      </c>
      <c r="D248" s="113"/>
      <c r="E248" s="113"/>
      <c r="F248" s="113"/>
      <c r="G248" s="113"/>
      <c r="H248" s="113">
        <v>3</v>
      </c>
      <c r="I248" s="113">
        <v>2</v>
      </c>
      <c r="J248" s="113"/>
      <c r="K248" s="113"/>
      <c r="L248" s="113"/>
      <c r="M248" s="113"/>
      <c r="N248" s="114">
        <f t="shared" si="88"/>
        <v>5</v>
      </c>
      <c r="O248" s="155">
        <f t="shared" ref="O248" si="91">AVERAGE(N248,N249,N250)</f>
        <v>6</v>
      </c>
    </row>
    <row r="249" spans="1:15" x14ac:dyDescent="0.25">
      <c r="A249" s="161"/>
      <c r="B249" s="153"/>
      <c r="C249" s="84" t="s">
        <v>19</v>
      </c>
      <c r="D249" s="108"/>
      <c r="E249" s="108"/>
      <c r="F249" s="108"/>
      <c r="G249" s="108"/>
      <c r="H249" s="108">
        <v>4</v>
      </c>
      <c r="I249" s="108">
        <v>2</v>
      </c>
      <c r="J249" s="108"/>
      <c r="K249" s="108"/>
      <c r="L249" s="108"/>
      <c r="M249" s="108"/>
      <c r="N249" s="109">
        <f t="shared" si="88"/>
        <v>6</v>
      </c>
      <c r="O249" s="156"/>
    </row>
    <row r="250" spans="1:15" x14ac:dyDescent="0.25">
      <c r="A250" s="161"/>
      <c r="B250" s="154"/>
      <c r="C250" s="85" t="s">
        <v>20</v>
      </c>
      <c r="D250" s="111"/>
      <c r="E250" s="111"/>
      <c r="F250" s="111"/>
      <c r="G250" s="111">
        <v>1</v>
      </c>
      <c r="H250" s="111">
        <v>4</v>
      </c>
      <c r="I250" s="111">
        <v>2</v>
      </c>
      <c r="J250" s="111"/>
      <c r="K250" s="111"/>
      <c r="L250" s="111"/>
      <c r="M250" s="111"/>
      <c r="N250" s="112">
        <f t="shared" si="88"/>
        <v>7</v>
      </c>
      <c r="O250" s="156"/>
    </row>
    <row r="251" spans="1:15" x14ac:dyDescent="0.25">
      <c r="A251" s="161"/>
      <c r="B251" s="152">
        <v>6</v>
      </c>
      <c r="C251" s="83" t="s">
        <v>18</v>
      </c>
      <c r="D251" s="113"/>
      <c r="E251" s="113"/>
      <c r="F251" s="113"/>
      <c r="G251" s="113"/>
      <c r="H251" s="113">
        <v>6</v>
      </c>
      <c r="I251" s="113">
        <v>4</v>
      </c>
      <c r="J251" s="108"/>
      <c r="K251" s="108"/>
      <c r="L251" s="108"/>
      <c r="M251" s="113"/>
      <c r="N251" s="114">
        <f t="shared" si="88"/>
        <v>10</v>
      </c>
      <c r="O251" s="155">
        <f t="shared" ref="O251" si="92">AVERAGE(N251,N252,N253)</f>
        <v>7.666666666666667</v>
      </c>
    </row>
    <row r="252" spans="1:15" x14ac:dyDescent="0.25">
      <c r="A252" s="161"/>
      <c r="B252" s="153"/>
      <c r="C252" s="84" t="s">
        <v>19</v>
      </c>
      <c r="D252" s="108"/>
      <c r="E252" s="108"/>
      <c r="F252" s="108"/>
      <c r="G252" s="108">
        <v>1</v>
      </c>
      <c r="H252" s="108">
        <v>4</v>
      </c>
      <c r="I252" s="108">
        <v>2</v>
      </c>
      <c r="J252" s="108"/>
      <c r="K252" s="108"/>
      <c r="L252" s="108"/>
      <c r="M252" s="108"/>
      <c r="N252" s="109">
        <f t="shared" si="88"/>
        <v>7</v>
      </c>
      <c r="O252" s="156"/>
    </row>
    <row r="253" spans="1:15" ht="16.5" thickBot="1" x14ac:dyDescent="0.3">
      <c r="A253" s="161"/>
      <c r="B253" s="153"/>
      <c r="C253" s="84" t="s">
        <v>20</v>
      </c>
      <c r="D253" s="108"/>
      <c r="E253" s="108"/>
      <c r="F253" s="108"/>
      <c r="G253" s="111">
        <v>1</v>
      </c>
      <c r="H253" s="111">
        <v>4</v>
      </c>
      <c r="I253" s="111">
        <v>1</v>
      </c>
      <c r="J253" s="108"/>
      <c r="K253" s="108"/>
      <c r="L253" s="108"/>
      <c r="M253" s="108"/>
      <c r="N253" s="109">
        <f t="shared" si="88"/>
        <v>6</v>
      </c>
      <c r="O253" s="156"/>
    </row>
    <row r="254" spans="1:15" x14ac:dyDescent="0.25">
      <c r="A254" s="161"/>
      <c r="B254" s="163">
        <v>7</v>
      </c>
      <c r="C254" s="86" t="s">
        <v>18</v>
      </c>
      <c r="D254" s="105"/>
      <c r="E254" s="105"/>
      <c r="F254" s="105"/>
      <c r="G254" s="105">
        <v>1</v>
      </c>
      <c r="H254" s="105">
        <v>3</v>
      </c>
      <c r="I254" s="105">
        <v>1</v>
      </c>
      <c r="J254" s="105"/>
      <c r="K254" s="105"/>
      <c r="L254" s="105"/>
      <c r="M254" s="105"/>
      <c r="N254" s="106">
        <f t="shared" si="88"/>
        <v>5</v>
      </c>
      <c r="O254" s="155">
        <f t="shared" ref="O254" si="93">AVERAGE(N254,N255,N256)</f>
        <v>5.333333333333333</v>
      </c>
    </row>
    <row r="255" spans="1:15" x14ac:dyDescent="0.25">
      <c r="A255" s="161"/>
      <c r="B255" s="153"/>
      <c r="C255" s="84" t="s">
        <v>19</v>
      </c>
      <c r="D255" s="108"/>
      <c r="E255" s="108"/>
      <c r="F255" s="108"/>
      <c r="G255" s="108">
        <v>3</v>
      </c>
      <c r="H255" s="108">
        <v>3</v>
      </c>
      <c r="I255" s="108"/>
      <c r="J255" s="108"/>
      <c r="K255" s="108"/>
      <c r="L255" s="108"/>
      <c r="M255" s="108"/>
      <c r="N255" s="109">
        <f t="shared" si="88"/>
        <v>6</v>
      </c>
      <c r="O255" s="156"/>
    </row>
    <row r="256" spans="1:15" x14ac:dyDescent="0.25">
      <c r="A256" s="161"/>
      <c r="B256" s="154"/>
      <c r="C256" s="85" t="s">
        <v>20</v>
      </c>
      <c r="D256" s="111"/>
      <c r="E256" s="111"/>
      <c r="F256" s="111"/>
      <c r="G256" s="111">
        <v>3</v>
      </c>
      <c r="H256" s="111">
        <v>2</v>
      </c>
      <c r="I256" s="111"/>
      <c r="J256" s="111"/>
      <c r="K256" s="111"/>
      <c r="L256" s="111"/>
      <c r="M256" s="111"/>
      <c r="N256" s="112">
        <f t="shared" si="88"/>
        <v>5</v>
      </c>
      <c r="O256" s="156"/>
    </row>
    <row r="257" spans="1:15" x14ac:dyDescent="0.25">
      <c r="A257" s="161"/>
      <c r="B257" s="152">
        <v>8</v>
      </c>
      <c r="C257" s="83" t="s">
        <v>18</v>
      </c>
      <c r="D257" s="113"/>
      <c r="E257" s="113"/>
      <c r="F257" s="113"/>
      <c r="G257" s="113">
        <v>2</v>
      </c>
      <c r="H257" s="113">
        <v>4</v>
      </c>
      <c r="I257" s="113"/>
      <c r="J257" s="113"/>
      <c r="K257" s="113"/>
      <c r="L257" s="108"/>
      <c r="M257" s="113"/>
      <c r="N257" s="114">
        <f t="shared" si="88"/>
        <v>6</v>
      </c>
      <c r="O257" s="155">
        <f t="shared" ref="O257" si="94">AVERAGE(N257,N258,N259)</f>
        <v>5.666666666666667</v>
      </c>
    </row>
    <row r="258" spans="1:15" x14ac:dyDescent="0.25">
      <c r="A258" s="161"/>
      <c r="B258" s="153"/>
      <c r="C258" s="84" t="s">
        <v>19</v>
      </c>
      <c r="D258" s="108"/>
      <c r="E258" s="108"/>
      <c r="F258" s="108"/>
      <c r="G258" s="108">
        <v>2</v>
      </c>
      <c r="H258" s="108">
        <v>3</v>
      </c>
      <c r="I258" s="108"/>
      <c r="J258" s="108"/>
      <c r="K258" s="108"/>
      <c r="L258" s="108"/>
      <c r="M258" s="108"/>
      <c r="N258" s="109">
        <f t="shared" si="88"/>
        <v>5</v>
      </c>
      <c r="O258" s="156"/>
    </row>
    <row r="259" spans="1:15" x14ac:dyDescent="0.25">
      <c r="A259" s="161"/>
      <c r="B259" s="154"/>
      <c r="C259" s="85" t="s">
        <v>20</v>
      </c>
      <c r="D259" s="111"/>
      <c r="E259" s="111"/>
      <c r="F259" s="111">
        <v>1</v>
      </c>
      <c r="G259" s="111">
        <v>2</v>
      </c>
      <c r="H259" s="111">
        <v>3</v>
      </c>
      <c r="I259" s="111"/>
      <c r="J259" s="111"/>
      <c r="K259" s="111"/>
      <c r="L259" s="111"/>
      <c r="M259" s="111"/>
      <c r="N259" s="112">
        <f t="shared" si="88"/>
        <v>6</v>
      </c>
      <c r="O259" s="156"/>
    </row>
    <row r="260" spans="1:15" x14ac:dyDescent="0.25">
      <c r="A260" s="161"/>
      <c r="B260" s="152">
        <v>9</v>
      </c>
      <c r="C260" s="83" t="s">
        <v>18</v>
      </c>
      <c r="D260" s="113"/>
      <c r="E260" s="113"/>
      <c r="F260" s="113"/>
      <c r="G260" s="113">
        <v>3</v>
      </c>
      <c r="H260" s="113">
        <v>3</v>
      </c>
      <c r="I260" s="108">
        <v>1</v>
      </c>
      <c r="J260" s="108"/>
      <c r="K260" s="108"/>
      <c r="L260" s="113"/>
      <c r="M260" s="113"/>
      <c r="N260" s="114">
        <f t="shared" si="88"/>
        <v>7</v>
      </c>
      <c r="O260" s="155">
        <f t="shared" ref="O260" si="95">AVERAGE(N260,N261,N262)</f>
        <v>7</v>
      </c>
    </row>
    <row r="261" spans="1:15" x14ac:dyDescent="0.25">
      <c r="A261" s="161"/>
      <c r="B261" s="153"/>
      <c r="C261" s="84" t="s">
        <v>19</v>
      </c>
      <c r="D261" s="108"/>
      <c r="E261" s="108"/>
      <c r="F261" s="108"/>
      <c r="G261" s="108">
        <v>3</v>
      </c>
      <c r="H261" s="108">
        <v>4</v>
      </c>
      <c r="I261" s="108">
        <v>1</v>
      </c>
      <c r="J261" s="108"/>
      <c r="K261" s="108"/>
      <c r="L261" s="108"/>
      <c r="M261" s="108"/>
      <c r="N261" s="109">
        <f t="shared" si="88"/>
        <v>8</v>
      </c>
      <c r="O261" s="156"/>
    </row>
    <row r="262" spans="1:15" ht="16.5" thickBot="1" x14ac:dyDescent="0.3">
      <c r="A262" s="161"/>
      <c r="B262" s="157"/>
      <c r="C262" s="87" t="s">
        <v>20</v>
      </c>
      <c r="D262" s="115"/>
      <c r="E262" s="115"/>
      <c r="F262" s="115"/>
      <c r="G262" s="115">
        <v>4</v>
      </c>
      <c r="H262" s="115">
        <v>2</v>
      </c>
      <c r="I262" s="115"/>
      <c r="J262" s="115"/>
      <c r="K262" s="115"/>
      <c r="L262" s="115"/>
      <c r="M262" s="115"/>
      <c r="N262" s="116">
        <f t="shared" si="88"/>
        <v>6</v>
      </c>
      <c r="O262" s="156"/>
    </row>
    <row r="263" spans="1:15" x14ac:dyDescent="0.25">
      <c r="A263" s="161"/>
      <c r="B263" s="153">
        <v>10</v>
      </c>
      <c r="C263" s="84" t="s">
        <v>18</v>
      </c>
      <c r="D263" s="108"/>
      <c r="E263" s="108"/>
      <c r="F263" s="108">
        <v>1</v>
      </c>
      <c r="G263" s="108">
        <v>3</v>
      </c>
      <c r="H263" s="108">
        <v>1</v>
      </c>
      <c r="I263" s="108"/>
      <c r="J263" s="108"/>
      <c r="K263" s="108"/>
      <c r="L263" s="108"/>
      <c r="M263" s="108"/>
      <c r="N263" s="109">
        <f t="shared" si="88"/>
        <v>5</v>
      </c>
      <c r="O263" s="155">
        <f t="shared" ref="O263" si="96">AVERAGE(N263,N264,N265)</f>
        <v>5</v>
      </c>
    </row>
    <row r="264" spans="1:15" x14ac:dyDescent="0.25">
      <c r="A264" s="161"/>
      <c r="B264" s="153"/>
      <c r="C264" s="84" t="s">
        <v>19</v>
      </c>
      <c r="D264" s="108"/>
      <c r="E264" s="108"/>
      <c r="F264" s="108">
        <v>1</v>
      </c>
      <c r="G264" s="108">
        <v>3</v>
      </c>
      <c r="H264" s="108">
        <v>1</v>
      </c>
      <c r="I264" s="108"/>
      <c r="J264" s="108"/>
      <c r="K264" s="108"/>
      <c r="L264" s="108"/>
      <c r="M264" s="108"/>
      <c r="N264" s="109">
        <f t="shared" si="88"/>
        <v>5</v>
      </c>
      <c r="O264" s="156"/>
    </row>
    <row r="265" spans="1:15" x14ac:dyDescent="0.25">
      <c r="A265" s="161"/>
      <c r="B265" s="153"/>
      <c r="C265" s="84" t="s">
        <v>20</v>
      </c>
      <c r="D265" s="108"/>
      <c r="E265" s="111"/>
      <c r="F265" s="111">
        <v>2</v>
      </c>
      <c r="G265" s="111">
        <v>3</v>
      </c>
      <c r="H265" s="111"/>
      <c r="I265" s="111"/>
      <c r="J265" s="111"/>
      <c r="K265" s="108"/>
      <c r="L265" s="108"/>
      <c r="M265" s="108"/>
      <c r="N265" s="112">
        <f t="shared" si="88"/>
        <v>5</v>
      </c>
      <c r="O265" s="156"/>
    </row>
    <row r="266" spans="1:15" x14ac:dyDescent="0.25">
      <c r="A266" s="161"/>
      <c r="B266" s="152">
        <v>11</v>
      </c>
      <c r="C266" s="83" t="s">
        <v>18</v>
      </c>
      <c r="D266" s="113"/>
      <c r="E266" s="108"/>
      <c r="F266" s="108">
        <v>1</v>
      </c>
      <c r="G266" s="108">
        <v>3</v>
      </c>
      <c r="H266" s="108">
        <v>1</v>
      </c>
      <c r="I266" s="108"/>
      <c r="J266" s="108"/>
      <c r="K266" s="113"/>
      <c r="L266" s="113"/>
      <c r="M266" s="113"/>
      <c r="N266" s="114">
        <f t="shared" si="88"/>
        <v>5</v>
      </c>
      <c r="O266" s="155">
        <f t="shared" ref="O266" si="97">AVERAGE(N266,N267,N268)</f>
        <v>5.333333333333333</v>
      </c>
    </row>
    <row r="267" spans="1:15" x14ac:dyDescent="0.25">
      <c r="A267" s="161"/>
      <c r="B267" s="153"/>
      <c r="C267" s="84" t="s">
        <v>19</v>
      </c>
      <c r="D267" s="108"/>
      <c r="E267" s="108"/>
      <c r="F267" s="108">
        <v>2</v>
      </c>
      <c r="G267" s="108">
        <v>4</v>
      </c>
      <c r="H267" s="108"/>
      <c r="I267" s="108"/>
      <c r="J267" s="108"/>
      <c r="K267" s="108"/>
      <c r="L267" s="108"/>
      <c r="M267" s="108"/>
      <c r="N267" s="109">
        <f t="shared" si="88"/>
        <v>6</v>
      </c>
      <c r="O267" s="156"/>
    </row>
    <row r="268" spans="1:15" x14ac:dyDescent="0.25">
      <c r="A268" s="161"/>
      <c r="B268" s="154"/>
      <c r="C268" s="85" t="s">
        <v>20</v>
      </c>
      <c r="D268" s="111"/>
      <c r="E268" s="111"/>
      <c r="F268" s="111">
        <v>3</v>
      </c>
      <c r="G268" s="111">
        <v>2</v>
      </c>
      <c r="H268" s="111"/>
      <c r="I268" s="111"/>
      <c r="J268" s="111"/>
      <c r="K268" s="111"/>
      <c r="L268" s="111"/>
      <c r="M268" s="111"/>
      <c r="N268" s="112">
        <f t="shared" si="88"/>
        <v>5</v>
      </c>
      <c r="O268" s="156"/>
    </row>
    <row r="269" spans="1:15" x14ac:dyDescent="0.25">
      <c r="A269" s="161"/>
      <c r="B269" s="153">
        <v>12</v>
      </c>
      <c r="C269" s="84" t="s">
        <v>18</v>
      </c>
      <c r="D269" s="108"/>
      <c r="E269" s="108"/>
      <c r="F269" s="108">
        <v>1</v>
      </c>
      <c r="G269" s="108">
        <v>3</v>
      </c>
      <c r="H269" s="108">
        <v>1</v>
      </c>
      <c r="I269" s="108"/>
      <c r="J269" s="108"/>
      <c r="K269" s="108"/>
      <c r="L269" s="108"/>
      <c r="M269" s="108"/>
      <c r="N269" s="114">
        <f t="shared" si="88"/>
        <v>5</v>
      </c>
      <c r="O269" s="155">
        <f t="shared" ref="O269" si="98">AVERAGE(N269,N270,N271)</f>
        <v>4.666666666666667</v>
      </c>
    </row>
    <row r="270" spans="1:15" x14ac:dyDescent="0.25">
      <c r="A270" s="161"/>
      <c r="B270" s="153"/>
      <c r="C270" s="84" t="s">
        <v>19</v>
      </c>
      <c r="D270" s="108"/>
      <c r="E270" s="108"/>
      <c r="F270" s="108">
        <v>1</v>
      </c>
      <c r="G270" s="108">
        <v>3</v>
      </c>
      <c r="H270" s="108">
        <v>1</v>
      </c>
      <c r="I270" s="108"/>
      <c r="J270" s="108"/>
      <c r="K270" s="108"/>
      <c r="L270" s="108"/>
      <c r="M270" s="108"/>
      <c r="N270" s="109">
        <f t="shared" si="88"/>
        <v>5</v>
      </c>
      <c r="O270" s="156"/>
    </row>
    <row r="271" spans="1:15" ht="16.5" thickBot="1" x14ac:dyDescent="0.3">
      <c r="A271" s="162"/>
      <c r="B271" s="157"/>
      <c r="C271" s="87" t="s">
        <v>20</v>
      </c>
      <c r="D271" s="115"/>
      <c r="E271" s="115"/>
      <c r="F271" s="115">
        <v>2</v>
      </c>
      <c r="G271" s="115">
        <v>2</v>
      </c>
      <c r="H271" s="115"/>
      <c r="I271" s="115"/>
      <c r="J271" s="115"/>
      <c r="K271" s="115"/>
      <c r="L271" s="115"/>
      <c r="M271" s="115"/>
      <c r="N271" s="112">
        <f t="shared" si="88"/>
        <v>4</v>
      </c>
      <c r="O271" s="156"/>
    </row>
    <row r="272" spans="1:15" ht="19.5" thickBot="1" x14ac:dyDescent="0.3">
      <c r="A272" s="89"/>
      <c r="B272" s="158" t="s">
        <v>49</v>
      </c>
      <c r="C272" s="159"/>
      <c r="D272" s="117">
        <f t="shared" ref="D272:G272" si="99">SUM(D236:D271)</f>
        <v>0</v>
      </c>
      <c r="E272" s="117">
        <f t="shared" si="99"/>
        <v>0</v>
      </c>
      <c r="F272" s="117">
        <f t="shared" si="99"/>
        <v>15</v>
      </c>
      <c r="G272" s="117">
        <f t="shared" si="99"/>
        <v>53</v>
      </c>
      <c r="H272" s="117">
        <f>SUM(H236:H271)</f>
        <v>89</v>
      </c>
      <c r="I272" s="117">
        <f>SUM(I236:I271)</f>
        <v>79</v>
      </c>
      <c r="J272" s="117">
        <f>SUM(J236:J271)</f>
        <v>27</v>
      </c>
      <c r="K272" s="117">
        <f t="shared" ref="K272:M272" si="100">SUM(K236:K271)</f>
        <v>0</v>
      </c>
      <c r="L272" s="117">
        <f t="shared" si="100"/>
        <v>0</v>
      </c>
      <c r="M272" s="117">
        <f t="shared" si="100"/>
        <v>0</v>
      </c>
      <c r="N272" s="118">
        <f t="shared" ref="N272" si="101">SUM(D272:M272)</f>
        <v>263</v>
      </c>
      <c r="O272" s="89"/>
    </row>
    <row r="274" spans="1:19" ht="18.95" customHeight="1" thickBot="1" x14ac:dyDescent="0.3">
      <c r="A274" s="89" t="s">
        <v>22</v>
      </c>
      <c r="B274" s="89" t="s">
        <v>30</v>
      </c>
      <c r="C274" s="89" t="s">
        <v>31</v>
      </c>
      <c r="D274" s="90" t="s">
        <v>8</v>
      </c>
      <c r="E274" s="90" t="s">
        <v>9</v>
      </c>
      <c r="F274" s="90" t="s">
        <v>10</v>
      </c>
      <c r="G274" s="90" t="s">
        <v>11</v>
      </c>
      <c r="H274" s="90" t="s">
        <v>12</v>
      </c>
      <c r="I274" s="90" t="s">
        <v>13</v>
      </c>
      <c r="J274" s="90" t="s">
        <v>14</v>
      </c>
      <c r="K274" s="90" t="s">
        <v>15</v>
      </c>
      <c r="L274" s="90" t="s">
        <v>16</v>
      </c>
      <c r="M274" s="90" t="s">
        <v>17</v>
      </c>
      <c r="N274" s="90" t="s">
        <v>21</v>
      </c>
      <c r="O274" s="90" t="s">
        <v>32</v>
      </c>
      <c r="P274" s="74"/>
      <c r="Q274" s="74"/>
      <c r="R274" s="142"/>
      <c r="S274" s="142"/>
    </row>
    <row r="275" spans="1:19" x14ac:dyDescent="0.25">
      <c r="A275" s="160">
        <v>5</v>
      </c>
      <c r="B275" s="163">
        <v>1</v>
      </c>
      <c r="C275" s="86" t="s">
        <v>18</v>
      </c>
      <c r="D275" s="105"/>
      <c r="E275" s="105"/>
      <c r="F275" s="105"/>
      <c r="G275" s="105"/>
      <c r="H275" s="105">
        <v>1</v>
      </c>
      <c r="I275" s="105">
        <v>3</v>
      </c>
      <c r="J275" s="105">
        <v>3</v>
      </c>
      <c r="K275" s="105"/>
      <c r="L275" s="105"/>
      <c r="M275" s="105"/>
      <c r="N275" s="106">
        <f t="shared" ref="N275:N280" si="102">SUM(D275:M275)</f>
        <v>7</v>
      </c>
      <c r="O275" s="155">
        <f>AVERAGE(N275,N276,N277)</f>
        <v>7.333333333333333</v>
      </c>
    </row>
    <row r="276" spans="1:19" x14ac:dyDescent="0.25">
      <c r="A276" s="161"/>
      <c r="B276" s="153"/>
      <c r="C276" s="84" t="s">
        <v>19</v>
      </c>
      <c r="D276" s="107"/>
      <c r="E276" s="107"/>
      <c r="F276" s="107"/>
      <c r="G276" s="107"/>
      <c r="H276" s="107">
        <v>3</v>
      </c>
      <c r="I276" s="107">
        <v>5</v>
      </c>
      <c r="J276" s="108"/>
      <c r="K276" s="108"/>
      <c r="L276" s="108"/>
      <c r="M276" s="108"/>
      <c r="N276" s="109">
        <f t="shared" si="102"/>
        <v>8</v>
      </c>
      <c r="O276" s="156"/>
    </row>
    <row r="277" spans="1:19" x14ac:dyDescent="0.25">
      <c r="A277" s="161"/>
      <c r="B277" s="154"/>
      <c r="C277" s="85" t="s">
        <v>20</v>
      </c>
      <c r="D277" s="110"/>
      <c r="E277" s="110"/>
      <c r="F277" s="110"/>
      <c r="G277" s="110"/>
      <c r="H277" s="110">
        <v>4</v>
      </c>
      <c r="I277" s="110">
        <v>3</v>
      </c>
      <c r="J277" s="111"/>
      <c r="K277" s="111"/>
      <c r="L277" s="111"/>
      <c r="M277" s="111"/>
      <c r="N277" s="112">
        <f t="shared" si="102"/>
        <v>7</v>
      </c>
      <c r="O277" s="156"/>
    </row>
    <row r="278" spans="1:19" x14ac:dyDescent="0.25">
      <c r="A278" s="161"/>
      <c r="B278" s="152">
        <v>2</v>
      </c>
      <c r="C278" s="83" t="s">
        <v>18</v>
      </c>
      <c r="D278" s="113"/>
      <c r="E278" s="113"/>
      <c r="F278" s="113"/>
      <c r="G278" s="113"/>
      <c r="H278" s="113">
        <v>1</v>
      </c>
      <c r="I278" s="113">
        <v>5</v>
      </c>
      <c r="J278" s="113">
        <v>2</v>
      </c>
      <c r="K278" s="113"/>
      <c r="L278" s="113"/>
      <c r="M278" s="113"/>
      <c r="N278" s="114">
        <f t="shared" si="102"/>
        <v>8</v>
      </c>
      <c r="O278" s="155">
        <f>AVERAGE(N278,N279,N280)</f>
        <v>8</v>
      </c>
    </row>
    <row r="279" spans="1:19" x14ac:dyDescent="0.25">
      <c r="A279" s="161"/>
      <c r="B279" s="153"/>
      <c r="C279" s="84" t="s">
        <v>19</v>
      </c>
      <c r="D279" s="108"/>
      <c r="E279" s="108"/>
      <c r="F279" s="108"/>
      <c r="G279" s="108"/>
      <c r="H279" s="108">
        <v>2</v>
      </c>
      <c r="I279" s="108">
        <v>5</v>
      </c>
      <c r="J279" s="108">
        <v>1</v>
      </c>
      <c r="K279" s="108"/>
      <c r="L279" s="108"/>
      <c r="M279" s="108"/>
      <c r="N279" s="109">
        <f t="shared" si="102"/>
        <v>8</v>
      </c>
      <c r="O279" s="156"/>
    </row>
    <row r="280" spans="1:19" x14ac:dyDescent="0.25">
      <c r="A280" s="161"/>
      <c r="B280" s="154"/>
      <c r="C280" s="85" t="s">
        <v>20</v>
      </c>
      <c r="D280" s="111"/>
      <c r="E280" s="111"/>
      <c r="F280" s="111"/>
      <c r="G280" s="111"/>
      <c r="H280" s="111">
        <v>3</v>
      </c>
      <c r="I280" s="111">
        <v>4</v>
      </c>
      <c r="J280" s="111">
        <v>1</v>
      </c>
      <c r="K280" s="111"/>
      <c r="L280" s="111"/>
      <c r="M280" s="111"/>
      <c r="N280" s="112">
        <f t="shared" si="102"/>
        <v>8</v>
      </c>
      <c r="O280" s="156"/>
    </row>
    <row r="281" spans="1:19" x14ac:dyDescent="0.25">
      <c r="A281" s="161"/>
      <c r="B281" s="152">
        <v>3</v>
      </c>
      <c r="C281" s="83" t="s">
        <v>18</v>
      </c>
      <c r="D281" s="113"/>
      <c r="E281" s="113"/>
      <c r="F281" s="113"/>
      <c r="G281" s="113"/>
      <c r="H281" s="113">
        <v>2</v>
      </c>
      <c r="I281" s="113">
        <v>3</v>
      </c>
      <c r="J281" s="113">
        <v>2</v>
      </c>
      <c r="K281" s="113"/>
      <c r="L281" s="113"/>
      <c r="M281" s="113"/>
      <c r="N281" s="114">
        <f t="shared" ref="N281:N310" si="103">SUM(D281:M281)</f>
        <v>7</v>
      </c>
      <c r="O281" s="155">
        <f t="shared" ref="O281" si="104">AVERAGE(N281,N282,N283)</f>
        <v>7.333333333333333</v>
      </c>
    </row>
    <row r="282" spans="1:19" x14ac:dyDescent="0.25">
      <c r="A282" s="161"/>
      <c r="B282" s="153"/>
      <c r="C282" s="84" t="s">
        <v>19</v>
      </c>
      <c r="D282" s="108"/>
      <c r="E282" s="108"/>
      <c r="F282" s="108"/>
      <c r="G282" s="108"/>
      <c r="H282" s="108">
        <v>1</v>
      </c>
      <c r="I282" s="108">
        <v>5</v>
      </c>
      <c r="J282" s="108">
        <v>1</v>
      </c>
      <c r="K282" s="108"/>
      <c r="L282" s="108"/>
      <c r="M282" s="108"/>
      <c r="N282" s="109">
        <f t="shared" si="103"/>
        <v>7</v>
      </c>
      <c r="O282" s="156"/>
    </row>
    <row r="283" spans="1:19" ht="16.5" thickBot="1" x14ac:dyDescent="0.3">
      <c r="A283" s="161"/>
      <c r="B283" s="157"/>
      <c r="C283" s="87" t="s">
        <v>20</v>
      </c>
      <c r="D283" s="115"/>
      <c r="E283" s="115"/>
      <c r="F283" s="115"/>
      <c r="G283" s="115"/>
      <c r="H283" s="115">
        <v>2</v>
      </c>
      <c r="I283" s="115">
        <v>4</v>
      </c>
      <c r="J283" s="115">
        <v>2</v>
      </c>
      <c r="K283" s="115"/>
      <c r="L283" s="115"/>
      <c r="M283" s="115"/>
      <c r="N283" s="116">
        <f t="shared" si="103"/>
        <v>8</v>
      </c>
      <c r="O283" s="156"/>
    </row>
    <row r="284" spans="1:19" x14ac:dyDescent="0.25">
      <c r="A284" s="161"/>
      <c r="B284" s="153">
        <v>4</v>
      </c>
      <c r="C284" s="84" t="s">
        <v>18</v>
      </c>
      <c r="D284" s="108"/>
      <c r="E284" s="108"/>
      <c r="F284" s="108"/>
      <c r="G284" s="108"/>
      <c r="H284" s="108">
        <v>4</v>
      </c>
      <c r="I284" s="108">
        <v>2</v>
      </c>
      <c r="J284" s="108"/>
      <c r="K284" s="108"/>
      <c r="L284" s="108"/>
      <c r="M284" s="108"/>
      <c r="N284" s="109">
        <f t="shared" si="103"/>
        <v>6</v>
      </c>
      <c r="O284" s="155">
        <f t="shared" ref="O284" si="105">AVERAGE(N284,N285,N286)</f>
        <v>6</v>
      </c>
    </row>
    <row r="285" spans="1:19" x14ac:dyDescent="0.25">
      <c r="A285" s="161"/>
      <c r="B285" s="153"/>
      <c r="C285" s="84" t="s">
        <v>19</v>
      </c>
      <c r="D285" s="108"/>
      <c r="E285" s="108"/>
      <c r="F285" s="108"/>
      <c r="G285" s="108">
        <v>1</v>
      </c>
      <c r="H285" s="108">
        <v>3</v>
      </c>
      <c r="I285" s="108">
        <v>2</v>
      </c>
      <c r="J285" s="108"/>
      <c r="K285" s="108"/>
      <c r="L285" s="108"/>
      <c r="M285" s="108"/>
      <c r="N285" s="109">
        <f t="shared" si="103"/>
        <v>6</v>
      </c>
      <c r="O285" s="156"/>
    </row>
    <row r="286" spans="1:19" x14ac:dyDescent="0.25">
      <c r="A286" s="161"/>
      <c r="B286" s="154"/>
      <c r="C286" s="85" t="s">
        <v>20</v>
      </c>
      <c r="D286" s="111"/>
      <c r="E286" s="111"/>
      <c r="F286" s="111"/>
      <c r="G286" s="111"/>
      <c r="H286" s="111">
        <v>4</v>
      </c>
      <c r="I286" s="111">
        <v>2</v>
      </c>
      <c r="J286" s="111"/>
      <c r="K286" s="111"/>
      <c r="L286" s="111"/>
      <c r="M286" s="111"/>
      <c r="N286" s="112">
        <f t="shared" si="103"/>
        <v>6</v>
      </c>
      <c r="O286" s="156"/>
    </row>
    <row r="287" spans="1:19" x14ac:dyDescent="0.25">
      <c r="A287" s="161"/>
      <c r="B287" s="152">
        <v>5</v>
      </c>
      <c r="C287" s="83" t="s">
        <v>18</v>
      </c>
      <c r="D287" s="113"/>
      <c r="E287" s="113"/>
      <c r="F287" s="113"/>
      <c r="G287" s="113">
        <v>1</v>
      </c>
      <c r="H287" s="113">
        <v>4</v>
      </c>
      <c r="I287" s="113">
        <v>2</v>
      </c>
      <c r="J287" s="113"/>
      <c r="K287" s="113"/>
      <c r="L287" s="113"/>
      <c r="M287" s="113"/>
      <c r="N287" s="114">
        <f t="shared" si="103"/>
        <v>7</v>
      </c>
      <c r="O287" s="155">
        <f t="shared" ref="O287" si="106">AVERAGE(N287,N288,N289)</f>
        <v>7</v>
      </c>
    </row>
    <row r="288" spans="1:19" x14ac:dyDescent="0.25">
      <c r="A288" s="161"/>
      <c r="B288" s="153"/>
      <c r="C288" s="84" t="s">
        <v>19</v>
      </c>
      <c r="D288" s="108"/>
      <c r="E288" s="108"/>
      <c r="F288" s="108"/>
      <c r="G288" s="108">
        <v>3</v>
      </c>
      <c r="H288" s="108">
        <v>4</v>
      </c>
      <c r="I288" s="108"/>
      <c r="J288" s="108"/>
      <c r="K288" s="108"/>
      <c r="L288" s="108"/>
      <c r="M288" s="108"/>
      <c r="N288" s="109">
        <f t="shared" si="103"/>
        <v>7</v>
      </c>
      <c r="O288" s="156"/>
    </row>
    <row r="289" spans="1:15" x14ac:dyDescent="0.25">
      <c r="A289" s="161"/>
      <c r="B289" s="154"/>
      <c r="C289" s="85" t="s">
        <v>20</v>
      </c>
      <c r="D289" s="111"/>
      <c r="E289" s="111"/>
      <c r="F289" s="111">
        <v>1</v>
      </c>
      <c r="G289" s="111">
        <v>4</v>
      </c>
      <c r="H289" s="111">
        <v>2</v>
      </c>
      <c r="I289" s="111"/>
      <c r="J289" s="111"/>
      <c r="K289" s="111"/>
      <c r="L289" s="111"/>
      <c r="M289" s="111"/>
      <c r="N289" s="112">
        <f t="shared" si="103"/>
        <v>7</v>
      </c>
      <c r="O289" s="156"/>
    </row>
    <row r="290" spans="1:15" x14ac:dyDescent="0.25">
      <c r="A290" s="161"/>
      <c r="B290" s="152">
        <v>6</v>
      </c>
      <c r="C290" s="83" t="s">
        <v>18</v>
      </c>
      <c r="D290" s="113"/>
      <c r="E290" s="113"/>
      <c r="F290" s="113"/>
      <c r="G290" s="113">
        <v>1</v>
      </c>
      <c r="H290" s="113">
        <v>3</v>
      </c>
      <c r="I290" s="113">
        <v>2</v>
      </c>
      <c r="J290" s="108"/>
      <c r="K290" s="108"/>
      <c r="L290" s="108"/>
      <c r="M290" s="113"/>
      <c r="N290" s="114">
        <f t="shared" si="103"/>
        <v>6</v>
      </c>
      <c r="O290" s="155">
        <f t="shared" ref="O290" si="107">AVERAGE(N290,N291,N292)</f>
        <v>6</v>
      </c>
    </row>
    <row r="291" spans="1:15" x14ac:dyDescent="0.25">
      <c r="A291" s="161"/>
      <c r="B291" s="153"/>
      <c r="C291" s="84" t="s">
        <v>19</v>
      </c>
      <c r="D291" s="108"/>
      <c r="E291" s="108"/>
      <c r="F291" s="108"/>
      <c r="G291" s="108">
        <v>3</v>
      </c>
      <c r="H291" s="108">
        <v>4</v>
      </c>
      <c r="I291" s="108"/>
      <c r="J291" s="108"/>
      <c r="K291" s="108"/>
      <c r="L291" s="108"/>
      <c r="M291" s="108"/>
      <c r="N291" s="109">
        <f t="shared" si="103"/>
        <v>7</v>
      </c>
      <c r="O291" s="156"/>
    </row>
    <row r="292" spans="1:15" ht="16.5" thickBot="1" x14ac:dyDescent="0.3">
      <c r="A292" s="161"/>
      <c r="B292" s="153"/>
      <c r="C292" s="84" t="s">
        <v>20</v>
      </c>
      <c r="D292" s="108"/>
      <c r="E292" s="108"/>
      <c r="F292" s="108"/>
      <c r="G292" s="108">
        <v>2</v>
      </c>
      <c r="H292" s="108">
        <v>3</v>
      </c>
      <c r="I292" s="108"/>
      <c r="J292" s="108"/>
      <c r="K292" s="108"/>
      <c r="L292" s="108"/>
      <c r="M292" s="108"/>
      <c r="N292" s="109">
        <f t="shared" si="103"/>
        <v>5</v>
      </c>
      <c r="O292" s="156"/>
    </row>
    <row r="293" spans="1:15" x14ac:dyDescent="0.25">
      <c r="A293" s="161"/>
      <c r="B293" s="163">
        <v>7</v>
      </c>
      <c r="C293" s="86" t="s">
        <v>18</v>
      </c>
      <c r="D293" s="105"/>
      <c r="E293" s="105"/>
      <c r="F293" s="105"/>
      <c r="G293" s="105">
        <v>2</v>
      </c>
      <c r="H293" s="105">
        <v>2</v>
      </c>
      <c r="I293" s="105">
        <v>1</v>
      </c>
      <c r="J293" s="105"/>
      <c r="K293" s="105"/>
      <c r="L293" s="105"/>
      <c r="M293" s="105"/>
      <c r="N293" s="106">
        <f t="shared" si="103"/>
        <v>5</v>
      </c>
      <c r="O293" s="155">
        <f t="shared" ref="O293" si="108">AVERAGE(N293,N294,N295)</f>
        <v>5</v>
      </c>
    </row>
    <row r="294" spans="1:15" x14ac:dyDescent="0.25">
      <c r="A294" s="161"/>
      <c r="B294" s="153"/>
      <c r="C294" s="84" t="s">
        <v>19</v>
      </c>
      <c r="D294" s="108"/>
      <c r="E294" s="108"/>
      <c r="F294" s="108"/>
      <c r="G294" s="108">
        <v>2</v>
      </c>
      <c r="H294" s="108">
        <v>3</v>
      </c>
      <c r="I294" s="108"/>
      <c r="J294" s="108"/>
      <c r="K294" s="108"/>
      <c r="L294" s="108"/>
      <c r="M294" s="108"/>
      <c r="N294" s="109">
        <f t="shared" si="103"/>
        <v>5</v>
      </c>
      <c r="O294" s="156"/>
    </row>
    <row r="295" spans="1:15" x14ac:dyDescent="0.25">
      <c r="A295" s="161"/>
      <c r="B295" s="154"/>
      <c r="C295" s="85" t="s">
        <v>20</v>
      </c>
      <c r="D295" s="111"/>
      <c r="E295" s="111"/>
      <c r="F295" s="111"/>
      <c r="G295" s="111">
        <v>2</v>
      </c>
      <c r="H295" s="111">
        <v>3</v>
      </c>
      <c r="I295" s="111"/>
      <c r="J295" s="111"/>
      <c r="K295" s="111"/>
      <c r="L295" s="111"/>
      <c r="M295" s="111"/>
      <c r="N295" s="112">
        <f t="shared" si="103"/>
        <v>5</v>
      </c>
      <c r="O295" s="156"/>
    </row>
    <row r="296" spans="1:15" x14ac:dyDescent="0.25">
      <c r="A296" s="161"/>
      <c r="B296" s="152">
        <v>8</v>
      </c>
      <c r="C296" s="83" t="s">
        <v>18</v>
      </c>
      <c r="D296" s="113"/>
      <c r="E296" s="113"/>
      <c r="F296" s="113"/>
      <c r="G296" s="113">
        <v>1</v>
      </c>
      <c r="H296" s="113">
        <v>2</v>
      </c>
      <c r="I296" s="113">
        <v>1</v>
      </c>
      <c r="J296" s="113"/>
      <c r="K296" s="113"/>
      <c r="L296" s="108"/>
      <c r="M296" s="113"/>
      <c r="N296" s="114">
        <f t="shared" si="103"/>
        <v>4</v>
      </c>
      <c r="O296" s="155">
        <f t="shared" ref="O296" si="109">AVERAGE(N296,N297,N298)</f>
        <v>4.666666666666667</v>
      </c>
    </row>
    <row r="297" spans="1:15" x14ac:dyDescent="0.25">
      <c r="A297" s="161"/>
      <c r="B297" s="153"/>
      <c r="C297" s="84" t="s">
        <v>19</v>
      </c>
      <c r="D297" s="108"/>
      <c r="E297" s="108"/>
      <c r="F297" s="108">
        <v>1</v>
      </c>
      <c r="G297" s="108">
        <v>3</v>
      </c>
      <c r="H297" s="108">
        <v>2</v>
      </c>
      <c r="I297" s="108"/>
      <c r="J297" s="108"/>
      <c r="K297" s="108"/>
      <c r="L297" s="108"/>
      <c r="M297" s="108"/>
      <c r="N297" s="109">
        <f t="shared" si="103"/>
        <v>6</v>
      </c>
      <c r="O297" s="156"/>
    </row>
    <row r="298" spans="1:15" x14ac:dyDescent="0.25">
      <c r="A298" s="161"/>
      <c r="B298" s="154"/>
      <c r="C298" s="85" t="s">
        <v>20</v>
      </c>
      <c r="D298" s="111"/>
      <c r="E298" s="111"/>
      <c r="F298" s="111"/>
      <c r="G298" s="111">
        <v>2</v>
      </c>
      <c r="H298" s="111">
        <v>2</v>
      </c>
      <c r="I298" s="111"/>
      <c r="J298" s="111"/>
      <c r="K298" s="111"/>
      <c r="L298" s="111"/>
      <c r="M298" s="111"/>
      <c r="N298" s="112">
        <f t="shared" si="103"/>
        <v>4</v>
      </c>
      <c r="O298" s="156"/>
    </row>
    <row r="299" spans="1:15" x14ac:dyDescent="0.25">
      <c r="A299" s="161"/>
      <c r="B299" s="152">
        <v>9</v>
      </c>
      <c r="C299" s="83" t="s">
        <v>18</v>
      </c>
      <c r="D299" s="113"/>
      <c r="E299" s="113"/>
      <c r="F299" s="113"/>
      <c r="G299" s="113">
        <v>2</v>
      </c>
      <c r="H299" s="113">
        <v>3</v>
      </c>
      <c r="I299" s="108">
        <v>1</v>
      </c>
      <c r="J299" s="108"/>
      <c r="K299" s="108"/>
      <c r="L299" s="113"/>
      <c r="M299" s="113"/>
      <c r="N299" s="114">
        <f t="shared" si="103"/>
        <v>6</v>
      </c>
      <c r="O299" s="155">
        <f t="shared" ref="O299" si="110">AVERAGE(N299,N300,N301)</f>
        <v>6</v>
      </c>
    </row>
    <row r="300" spans="1:15" x14ac:dyDescent="0.25">
      <c r="A300" s="161"/>
      <c r="B300" s="153"/>
      <c r="C300" s="84" t="s">
        <v>19</v>
      </c>
      <c r="D300" s="108"/>
      <c r="E300" s="108"/>
      <c r="F300" s="108"/>
      <c r="G300" s="108">
        <v>3</v>
      </c>
      <c r="H300" s="108">
        <v>3</v>
      </c>
      <c r="I300" s="108"/>
      <c r="J300" s="108"/>
      <c r="K300" s="108"/>
      <c r="L300" s="108"/>
      <c r="M300" s="108"/>
      <c r="N300" s="109">
        <f t="shared" si="103"/>
        <v>6</v>
      </c>
      <c r="O300" s="156"/>
    </row>
    <row r="301" spans="1:15" ht="16.5" thickBot="1" x14ac:dyDescent="0.3">
      <c r="A301" s="161"/>
      <c r="B301" s="157"/>
      <c r="C301" s="87" t="s">
        <v>20</v>
      </c>
      <c r="D301" s="115"/>
      <c r="E301" s="115"/>
      <c r="F301" s="115">
        <v>1</v>
      </c>
      <c r="G301" s="115">
        <v>3</v>
      </c>
      <c r="H301" s="115">
        <v>2</v>
      </c>
      <c r="I301" s="115"/>
      <c r="J301" s="115"/>
      <c r="K301" s="115"/>
      <c r="L301" s="115"/>
      <c r="M301" s="115"/>
      <c r="N301" s="116">
        <f t="shared" si="103"/>
        <v>6</v>
      </c>
      <c r="O301" s="156"/>
    </row>
    <row r="302" spans="1:15" x14ac:dyDescent="0.25">
      <c r="A302" s="161"/>
      <c r="B302" s="153">
        <v>10</v>
      </c>
      <c r="C302" s="84" t="s">
        <v>18</v>
      </c>
      <c r="D302" s="108"/>
      <c r="E302" s="108"/>
      <c r="F302" s="108">
        <v>1</v>
      </c>
      <c r="G302" s="108">
        <v>1</v>
      </c>
      <c r="H302" s="108">
        <v>2</v>
      </c>
      <c r="I302" s="108"/>
      <c r="J302" s="108"/>
      <c r="K302" s="108"/>
      <c r="L302" s="108"/>
      <c r="M302" s="108"/>
      <c r="N302" s="109">
        <f t="shared" si="103"/>
        <v>4</v>
      </c>
      <c r="O302" s="155">
        <f t="shared" ref="O302" si="111">AVERAGE(N302,N303,N304)</f>
        <v>3.6666666666666665</v>
      </c>
    </row>
    <row r="303" spans="1:15" x14ac:dyDescent="0.25">
      <c r="A303" s="161"/>
      <c r="B303" s="153"/>
      <c r="C303" s="84" t="s">
        <v>19</v>
      </c>
      <c r="D303" s="108"/>
      <c r="E303" s="108">
        <v>1</v>
      </c>
      <c r="F303" s="108">
        <v>1</v>
      </c>
      <c r="G303" s="108">
        <v>2</v>
      </c>
      <c r="H303" s="108"/>
      <c r="I303" s="108"/>
      <c r="J303" s="108"/>
      <c r="K303" s="108"/>
      <c r="L303" s="108"/>
      <c r="M303" s="108"/>
      <c r="N303" s="109">
        <f t="shared" si="103"/>
        <v>4</v>
      </c>
      <c r="O303" s="156"/>
    </row>
    <row r="304" spans="1:15" x14ac:dyDescent="0.25">
      <c r="A304" s="161"/>
      <c r="B304" s="153"/>
      <c r="C304" s="84" t="s">
        <v>20</v>
      </c>
      <c r="D304" s="108"/>
      <c r="E304" s="108">
        <v>1</v>
      </c>
      <c r="F304" s="111">
        <v>2</v>
      </c>
      <c r="G304" s="111"/>
      <c r="H304" s="111"/>
      <c r="I304" s="108"/>
      <c r="J304" s="108"/>
      <c r="K304" s="108"/>
      <c r="L304" s="108"/>
      <c r="M304" s="108"/>
      <c r="N304" s="112">
        <f t="shared" si="103"/>
        <v>3</v>
      </c>
      <c r="O304" s="156"/>
    </row>
    <row r="305" spans="1:19" x14ac:dyDescent="0.25">
      <c r="A305" s="161"/>
      <c r="B305" s="152">
        <v>11</v>
      </c>
      <c r="C305" s="83" t="s">
        <v>18</v>
      </c>
      <c r="D305" s="113"/>
      <c r="E305" s="113"/>
      <c r="F305" s="108">
        <v>1</v>
      </c>
      <c r="G305" s="108">
        <v>2</v>
      </c>
      <c r="H305" s="108">
        <v>1</v>
      </c>
      <c r="I305" s="113"/>
      <c r="J305" s="113"/>
      <c r="K305" s="113"/>
      <c r="L305" s="113"/>
      <c r="M305" s="113"/>
      <c r="N305" s="114">
        <f t="shared" si="103"/>
        <v>4</v>
      </c>
      <c r="O305" s="155">
        <f t="shared" ref="O305" si="112">AVERAGE(N305,N306,N307)</f>
        <v>3.6666666666666665</v>
      </c>
    </row>
    <row r="306" spans="1:19" x14ac:dyDescent="0.25">
      <c r="A306" s="161"/>
      <c r="B306" s="153"/>
      <c r="C306" s="84" t="s">
        <v>19</v>
      </c>
      <c r="D306" s="108"/>
      <c r="E306" s="108"/>
      <c r="F306" s="107">
        <v>1</v>
      </c>
      <c r="G306" s="107">
        <v>3</v>
      </c>
      <c r="H306" s="107"/>
      <c r="I306" s="108"/>
      <c r="J306" s="108"/>
      <c r="K306" s="108"/>
      <c r="L306" s="108"/>
      <c r="M306" s="108"/>
      <c r="N306" s="109">
        <f t="shared" si="103"/>
        <v>4</v>
      </c>
      <c r="O306" s="156"/>
    </row>
    <row r="307" spans="1:19" x14ac:dyDescent="0.25">
      <c r="A307" s="161"/>
      <c r="B307" s="154"/>
      <c r="C307" s="85" t="s">
        <v>20</v>
      </c>
      <c r="D307" s="111"/>
      <c r="E307" s="111"/>
      <c r="F307" s="110">
        <v>1</v>
      </c>
      <c r="G307" s="110">
        <v>1</v>
      </c>
      <c r="H307" s="110">
        <v>1</v>
      </c>
      <c r="I307" s="111"/>
      <c r="J307" s="111"/>
      <c r="K307" s="111"/>
      <c r="L307" s="111"/>
      <c r="M307" s="111"/>
      <c r="N307" s="112">
        <f t="shared" si="103"/>
        <v>3</v>
      </c>
      <c r="O307" s="156"/>
    </row>
    <row r="308" spans="1:19" x14ac:dyDescent="0.25">
      <c r="A308" s="161"/>
      <c r="B308" s="153">
        <v>12</v>
      </c>
      <c r="C308" s="84" t="s">
        <v>18</v>
      </c>
      <c r="D308" s="108"/>
      <c r="E308" s="108"/>
      <c r="F308" s="108">
        <v>1</v>
      </c>
      <c r="G308" s="108">
        <v>1</v>
      </c>
      <c r="H308" s="108">
        <v>2</v>
      </c>
      <c r="I308" s="108"/>
      <c r="J308" s="108"/>
      <c r="K308" s="108"/>
      <c r="L308" s="108"/>
      <c r="M308" s="108"/>
      <c r="N308" s="114">
        <f t="shared" si="103"/>
        <v>4</v>
      </c>
      <c r="O308" s="155">
        <f t="shared" ref="O308" si="113">AVERAGE(N308,N309,N310)</f>
        <v>3.6666666666666665</v>
      </c>
    </row>
    <row r="309" spans="1:19" x14ac:dyDescent="0.25">
      <c r="A309" s="161"/>
      <c r="B309" s="153"/>
      <c r="C309" s="84" t="s">
        <v>19</v>
      </c>
      <c r="D309" s="108"/>
      <c r="E309" s="108">
        <v>1</v>
      </c>
      <c r="F309" s="108">
        <v>1</v>
      </c>
      <c r="G309" s="108">
        <v>2</v>
      </c>
      <c r="H309" s="108"/>
      <c r="I309" s="108"/>
      <c r="J309" s="108"/>
      <c r="K309" s="108"/>
      <c r="L309" s="108"/>
      <c r="M309" s="108"/>
      <c r="N309" s="109">
        <f t="shared" si="103"/>
        <v>4</v>
      </c>
      <c r="O309" s="156"/>
    </row>
    <row r="310" spans="1:19" ht="16.5" thickBot="1" x14ac:dyDescent="0.3">
      <c r="A310" s="162"/>
      <c r="B310" s="157"/>
      <c r="C310" s="87" t="s">
        <v>20</v>
      </c>
      <c r="D310" s="115"/>
      <c r="E310" s="115">
        <v>1</v>
      </c>
      <c r="F310" s="115">
        <v>2</v>
      </c>
      <c r="G310" s="115"/>
      <c r="H310" s="115"/>
      <c r="I310" s="115"/>
      <c r="J310" s="115"/>
      <c r="K310" s="115"/>
      <c r="L310" s="115"/>
      <c r="M310" s="115"/>
      <c r="N310" s="112">
        <f t="shared" si="103"/>
        <v>3</v>
      </c>
      <c r="O310" s="156"/>
    </row>
    <row r="311" spans="1:19" ht="19.5" thickBot="1" x14ac:dyDescent="0.3">
      <c r="A311" s="89"/>
      <c r="B311" s="158" t="s">
        <v>49</v>
      </c>
      <c r="C311" s="159"/>
      <c r="D311" s="117">
        <f t="shared" ref="D311:G311" si="114">SUM(D275:D310)</f>
        <v>0</v>
      </c>
      <c r="E311" s="117">
        <f t="shared" si="114"/>
        <v>4</v>
      </c>
      <c r="F311" s="117">
        <f t="shared" si="114"/>
        <v>14</v>
      </c>
      <c r="G311" s="117">
        <f t="shared" si="114"/>
        <v>47</v>
      </c>
      <c r="H311" s="117">
        <f>SUM(H275:H310)</f>
        <v>78</v>
      </c>
      <c r="I311" s="117">
        <f>SUM(I275:I310)</f>
        <v>50</v>
      </c>
      <c r="J311" s="117">
        <f>SUM(J275:J310)</f>
        <v>12</v>
      </c>
      <c r="K311" s="117">
        <f t="shared" ref="K311:M311" si="115">SUM(K275:K310)</f>
        <v>0</v>
      </c>
      <c r="L311" s="117">
        <f t="shared" si="115"/>
        <v>0</v>
      </c>
      <c r="M311" s="117">
        <f t="shared" si="115"/>
        <v>0</v>
      </c>
      <c r="N311" s="118">
        <f t="shared" ref="N311" si="116">SUM(D311:M311)</f>
        <v>205</v>
      </c>
      <c r="O311" s="89"/>
    </row>
    <row r="313" spans="1:19" ht="18.95" customHeight="1" thickBot="1" x14ac:dyDescent="0.3">
      <c r="A313" s="89" t="s">
        <v>22</v>
      </c>
      <c r="B313" s="89" t="s">
        <v>30</v>
      </c>
      <c r="C313" s="89" t="s">
        <v>31</v>
      </c>
      <c r="D313" s="90" t="s">
        <v>8</v>
      </c>
      <c r="E313" s="90" t="s">
        <v>9</v>
      </c>
      <c r="F313" s="90" t="s">
        <v>10</v>
      </c>
      <c r="G313" s="90" t="s">
        <v>11</v>
      </c>
      <c r="H313" s="90" t="s">
        <v>12</v>
      </c>
      <c r="I313" s="90" t="s">
        <v>13</v>
      </c>
      <c r="J313" s="90" t="s">
        <v>14</v>
      </c>
      <c r="K313" s="90" t="s">
        <v>15</v>
      </c>
      <c r="L313" s="90" t="s">
        <v>16</v>
      </c>
      <c r="M313" s="90" t="s">
        <v>17</v>
      </c>
      <c r="N313" s="90" t="s">
        <v>21</v>
      </c>
      <c r="O313" s="90" t="s">
        <v>32</v>
      </c>
      <c r="P313" s="74"/>
      <c r="Q313" s="74"/>
      <c r="R313" s="142"/>
      <c r="S313" s="142"/>
    </row>
    <row r="314" spans="1:19" x14ac:dyDescent="0.25">
      <c r="A314" s="160">
        <v>6</v>
      </c>
      <c r="B314" s="163">
        <v>1</v>
      </c>
      <c r="C314" s="86" t="s">
        <v>18</v>
      </c>
      <c r="D314" s="105"/>
      <c r="E314" s="105"/>
      <c r="F314" s="105"/>
      <c r="G314" s="105"/>
      <c r="H314" s="105">
        <v>1</v>
      </c>
      <c r="I314" s="105">
        <v>4</v>
      </c>
      <c r="J314" s="105">
        <v>4</v>
      </c>
      <c r="K314" s="105"/>
      <c r="L314" s="105"/>
      <c r="M314" s="105"/>
      <c r="N314" s="106">
        <f>SUM(D314:M314)</f>
        <v>9</v>
      </c>
      <c r="O314" s="155">
        <f>AVERAGE(N314,N315,N316)</f>
        <v>7.666666666666667</v>
      </c>
    </row>
    <row r="315" spans="1:19" x14ac:dyDescent="0.25">
      <c r="A315" s="161"/>
      <c r="B315" s="153"/>
      <c r="C315" s="84" t="s">
        <v>19</v>
      </c>
      <c r="D315" s="107"/>
      <c r="E315" s="107"/>
      <c r="F315" s="107"/>
      <c r="G315" s="107"/>
      <c r="H315" s="107">
        <v>2</v>
      </c>
      <c r="I315" s="107">
        <v>4</v>
      </c>
      <c r="J315" s="108">
        <v>2</v>
      </c>
      <c r="K315" s="108"/>
      <c r="L315" s="108"/>
      <c r="M315" s="108"/>
      <c r="N315" s="109">
        <f>SUM(D315:M315)</f>
        <v>8</v>
      </c>
      <c r="O315" s="156"/>
    </row>
    <row r="316" spans="1:19" x14ac:dyDescent="0.25">
      <c r="A316" s="161"/>
      <c r="B316" s="154"/>
      <c r="C316" s="85" t="s">
        <v>20</v>
      </c>
      <c r="D316" s="110"/>
      <c r="E316" s="110"/>
      <c r="F316" s="110"/>
      <c r="G316" s="110"/>
      <c r="H316" s="110">
        <v>1</v>
      </c>
      <c r="I316" s="110">
        <v>3</v>
      </c>
      <c r="J316" s="111">
        <v>2</v>
      </c>
      <c r="K316" s="111"/>
      <c r="L316" s="111"/>
      <c r="M316" s="111"/>
      <c r="N316" s="112">
        <f>SUM(D316:M316)</f>
        <v>6</v>
      </c>
      <c r="O316" s="156"/>
    </row>
    <row r="317" spans="1:19" x14ac:dyDescent="0.25">
      <c r="A317" s="161"/>
      <c r="B317" s="152">
        <v>2</v>
      </c>
      <c r="C317" s="83" t="s">
        <v>18</v>
      </c>
      <c r="D317" s="113"/>
      <c r="E317" s="113"/>
      <c r="F317" s="113"/>
      <c r="G317" s="113"/>
      <c r="H317" s="113">
        <v>1</v>
      </c>
      <c r="I317" s="113">
        <v>6</v>
      </c>
      <c r="J317" s="113">
        <v>4</v>
      </c>
      <c r="K317" s="113"/>
      <c r="L317" s="113"/>
      <c r="M317" s="113"/>
      <c r="N317" s="114">
        <f t="shared" ref="N317:N322" si="117">SUM(H317:M317)</f>
        <v>11</v>
      </c>
      <c r="O317" s="155">
        <f>AVERAGE(N317,N318,N319)</f>
        <v>8</v>
      </c>
    </row>
    <row r="318" spans="1:19" x14ac:dyDescent="0.25">
      <c r="A318" s="161"/>
      <c r="B318" s="153"/>
      <c r="C318" s="84" t="s">
        <v>19</v>
      </c>
      <c r="D318" s="108"/>
      <c r="E318" s="108"/>
      <c r="F318" s="108"/>
      <c r="G318" s="108"/>
      <c r="H318" s="108">
        <v>1</v>
      </c>
      <c r="I318" s="108">
        <v>5</v>
      </c>
      <c r="J318" s="108">
        <v>2</v>
      </c>
      <c r="K318" s="108"/>
      <c r="L318" s="108"/>
      <c r="M318" s="108"/>
      <c r="N318" s="109">
        <f t="shared" si="117"/>
        <v>8</v>
      </c>
      <c r="O318" s="156"/>
    </row>
    <row r="319" spans="1:19" x14ac:dyDescent="0.25">
      <c r="A319" s="161"/>
      <c r="B319" s="154"/>
      <c r="C319" s="85" t="s">
        <v>20</v>
      </c>
      <c r="D319" s="111"/>
      <c r="E319" s="111"/>
      <c r="F319" s="111"/>
      <c r="G319" s="111"/>
      <c r="H319" s="111">
        <v>1</v>
      </c>
      <c r="I319" s="111">
        <v>3</v>
      </c>
      <c r="J319" s="111">
        <v>1</v>
      </c>
      <c r="K319" s="111"/>
      <c r="L319" s="111"/>
      <c r="M319" s="111"/>
      <c r="N319" s="112">
        <f t="shared" si="117"/>
        <v>5</v>
      </c>
      <c r="O319" s="156"/>
    </row>
    <row r="320" spans="1:19" x14ac:dyDescent="0.25">
      <c r="A320" s="161"/>
      <c r="B320" s="152">
        <v>3</v>
      </c>
      <c r="C320" s="83" t="s">
        <v>18</v>
      </c>
      <c r="D320" s="113"/>
      <c r="E320" s="113"/>
      <c r="F320" s="113"/>
      <c r="G320" s="113"/>
      <c r="H320" s="113">
        <v>1</v>
      </c>
      <c r="I320" s="113">
        <v>5</v>
      </c>
      <c r="J320" s="113">
        <v>2</v>
      </c>
      <c r="K320" s="113"/>
      <c r="L320" s="113"/>
      <c r="M320" s="113"/>
      <c r="N320" s="114">
        <f t="shared" si="117"/>
        <v>8</v>
      </c>
      <c r="O320" s="155">
        <f t="shared" ref="O320" si="118">AVERAGE(N320,N321,N322)</f>
        <v>7.333333333333333</v>
      </c>
    </row>
    <row r="321" spans="1:15" x14ac:dyDescent="0.25">
      <c r="A321" s="161"/>
      <c r="B321" s="153"/>
      <c r="C321" s="84" t="s">
        <v>19</v>
      </c>
      <c r="D321" s="108"/>
      <c r="E321" s="108"/>
      <c r="F321" s="108"/>
      <c r="G321" s="108"/>
      <c r="H321" s="108">
        <v>1</v>
      </c>
      <c r="I321" s="108">
        <v>3</v>
      </c>
      <c r="J321" s="108">
        <v>3</v>
      </c>
      <c r="K321" s="108"/>
      <c r="L321" s="108"/>
      <c r="M321" s="108"/>
      <c r="N321" s="109">
        <f t="shared" si="117"/>
        <v>7</v>
      </c>
      <c r="O321" s="156"/>
    </row>
    <row r="322" spans="1:15" ht="16.5" thickBot="1" x14ac:dyDescent="0.3">
      <c r="A322" s="161"/>
      <c r="B322" s="157"/>
      <c r="C322" s="87" t="s">
        <v>20</v>
      </c>
      <c r="D322" s="115"/>
      <c r="E322" s="115"/>
      <c r="F322" s="115"/>
      <c r="G322" s="115"/>
      <c r="H322" s="115">
        <v>2</v>
      </c>
      <c r="I322" s="115">
        <v>4</v>
      </c>
      <c r="J322" s="115">
        <v>1</v>
      </c>
      <c r="K322" s="115"/>
      <c r="L322" s="115"/>
      <c r="M322" s="115"/>
      <c r="N322" s="116">
        <f t="shared" si="117"/>
        <v>7</v>
      </c>
      <c r="O322" s="156"/>
    </row>
    <row r="323" spans="1:15" x14ac:dyDescent="0.25">
      <c r="A323" s="161"/>
      <c r="B323" s="163">
        <v>4</v>
      </c>
      <c r="C323" s="86" t="s">
        <v>18</v>
      </c>
      <c r="D323" s="105"/>
      <c r="E323" s="105"/>
      <c r="F323" s="105"/>
      <c r="G323" s="105"/>
      <c r="H323" s="105">
        <v>5</v>
      </c>
      <c r="I323" s="105">
        <v>3</v>
      </c>
      <c r="J323" s="105"/>
      <c r="K323" s="105"/>
      <c r="L323" s="105"/>
      <c r="M323" s="105"/>
      <c r="N323" s="106">
        <f>SUM(D323:M323)</f>
        <v>8</v>
      </c>
      <c r="O323" s="155">
        <f t="shared" ref="O323" si="119">AVERAGE(N323,N324,N325)</f>
        <v>7.333333333333333</v>
      </c>
    </row>
    <row r="324" spans="1:15" x14ac:dyDescent="0.25">
      <c r="A324" s="161"/>
      <c r="B324" s="153"/>
      <c r="C324" s="84" t="s">
        <v>19</v>
      </c>
      <c r="D324" s="108"/>
      <c r="E324" s="108"/>
      <c r="F324" s="108"/>
      <c r="G324" s="108"/>
      <c r="H324" s="108">
        <v>5</v>
      </c>
      <c r="I324" s="108">
        <v>2</v>
      </c>
      <c r="J324" s="108"/>
      <c r="K324" s="108"/>
      <c r="L324" s="108"/>
      <c r="M324" s="108"/>
      <c r="N324" s="109">
        <f>SUM(D324:M324)</f>
        <v>7</v>
      </c>
      <c r="O324" s="156"/>
    </row>
    <row r="325" spans="1:15" x14ac:dyDescent="0.25">
      <c r="A325" s="161"/>
      <c r="B325" s="154"/>
      <c r="C325" s="85" t="s">
        <v>20</v>
      </c>
      <c r="D325" s="111"/>
      <c r="E325" s="111"/>
      <c r="F325" s="111"/>
      <c r="G325" s="111">
        <v>1</v>
      </c>
      <c r="H325" s="111">
        <v>3</v>
      </c>
      <c r="I325" s="111">
        <v>3</v>
      </c>
      <c r="J325" s="111"/>
      <c r="K325" s="111"/>
      <c r="L325" s="111"/>
      <c r="M325" s="111"/>
      <c r="N325" s="112">
        <f>SUM(D325:M325)</f>
        <v>7</v>
      </c>
      <c r="O325" s="156"/>
    </row>
    <row r="326" spans="1:15" x14ac:dyDescent="0.25">
      <c r="A326" s="161"/>
      <c r="B326" s="152">
        <v>5</v>
      </c>
      <c r="C326" s="83" t="s">
        <v>18</v>
      </c>
      <c r="D326" s="113"/>
      <c r="E326" s="113"/>
      <c r="F326" s="113"/>
      <c r="G326" s="108"/>
      <c r="H326" s="108">
        <v>3</v>
      </c>
      <c r="I326" s="108">
        <v>3</v>
      </c>
      <c r="J326" s="113"/>
      <c r="K326" s="113"/>
      <c r="L326" s="113"/>
      <c r="M326" s="113"/>
      <c r="N326" s="109">
        <f t="shared" ref="N326:N331" si="120">SUM(D326:M326)</f>
        <v>6</v>
      </c>
      <c r="O326" s="155">
        <f t="shared" ref="O326" si="121">AVERAGE(N326,N327,N328)</f>
        <v>6</v>
      </c>
    </row>
    <row r="327" spans="1:15" x14ac:dyDescent="0.25">
      <c r="A327" s="161"/>
      <c r="B327" s="153"/>
      <c r="C327" s="84" t="s">
        <v>19</v>
      </c>
      <c r="D327" s="108"/>
      <c r="E327" s="108"/>
      <c r="F327" s="108"/>
      <c r="G327" s="108">
        <v>1</v>
      </c>
      <c r="H327" s="108">
        <v>3</v>
      </c>
      <c r="I327" s="108">
        <v>2</v>
      </c>
      <c r="J327" s="108"/>
      <c r="K327" s="108"/>
      <c r="L327" s="108"/>
      <c r="M327" s="108"/>
      <c r="N327" s="109">
        <f t="shared" si="120"/>
        <v>6</v>
      </c>
      <c r="O327" s="156"/>
    </row>
    <row r="328" spans="1:15" x14ac:dyDescent="0.25">
      <c r="A328" s="161"/>
      <c r="B328" s="154"/>
      <c r="C328" s="85" t="s">
        <v>20</v>
      </c>
      <c r="D328" s="111"/>
      <c r="E328" s="111"/>
      <c r="F328" s="111"/>
      <c r="G328" s="111">
        <v>1</v>
      </c>
      <c r="H328" s="111">
        <v>3</v>
      </c>
      <c r="I328" s="111">
        <v>2</v>
      </c>
      <c r="J328" s="111"/>
      <c r="K328" s="111"/>
      <c r="L328" s="111"/>
      <c r="M328" s="111"/>
      <c r="N328" s="112">
        <f t="shared" si="120"/>
        <v>6</v>
      </c>
      <c r="O328" s="156"/>
    </row>
    <row r="329" spans="1:15" x14ac:dyDescent="0.25">
      <c r="A329" s="161"/>
      <c r="B329" s="152">
        <v>6</v>
      </c>
      <c r="C329" s="83" t="s">
        <v>18</v>
      </c>
      <c r="D329" s="113"/>
      <c r="E329" s="113"/>
      <c r="F329" s="113"/>
      <c r="G329" s="113"/>
      <c r="H329" s="113">
        <v>2</v>
      </c>
      <c r="I329" s="113">
        <v>4</v>
      </c>
      <c r="J329" s="113"/>
      <c r="K329" s="113"/>
      <c r="L329" s="113"/>
      <c r="M329" s="113"/>
      <c r="N329" s="109">
        <f t="shared" si="120"/>
        <v>6</v>
      </c>
      <c r="O329" s="155">
        <f t="shared" ref="O329" si="122">AVERAGE(N329,N330,N331)</f>
        <v>7</v>
      </c>
    </row>
    <row r="330" spans="1:15" x14ac:dyDescent="0.25">
      <c r="A330" s="161"/>
      <c r="B330" s="153"/>
      <c r="C330" s="84" t="s">
        <v>19</v>
      </c>
      <c r="D330" s="108"/>
      <c r="E330" s="108"/>
      <c r="F330" s="108"/>
      <c r="G330" s="108"/>
      <c r="H330" s="108">
        <v>3</v>
      </c>
      <c r="I330" s="108">
        <v>3</v>
      </c>
      <c r="J330" s="108">
        <v>1</v>
      </c>
      <c r="K330" s="108"/>
      <c r="L330" s="108"/>
      <c r="M330" s="108"/>
      <c r="N330" s="109">
        <f t="shared" si="120"/>
        <v>7</v>
      </c>
      <c r="O330" s="156"/>
    </row>
    <row r="331" spans="1:15" ht="16.5" thickBot="1" x14ac:dyDescent="0.3">
      <c r="A331" s="161"/>
      <c r="B331" s="157"/>
      <c r="C331" s="87" t="s">
        <v>20</v>
      </c>
      <c r="D331" s="115"/>
      <c r="E331" s="115"/>
      <c r="F331" s="115"/>
      <c r="G331" s="115">
        <v>1</v>
      </c>
      <c r="H331" s="115">
        <v>5</v>
      </c>
      <c r="I331" s="115">
        <v>2</v>
      </c>
      <c r="J331" s="115"/>
      <c r="K331" s="115"/>
      <c r="L331" s="115"/>
      <c r="M331" s="115"/>
      <c r="N331" s="112">
        <f t="shared" si="120"/>
        <v>8</v>
      </c>
      <c r="O331" s="156"/>
    </row>
    <row r="332" spans="1:15" x14ac:dyDescent="0.25">
      <c r="A332" s="161"/>
      <c r="B332" s="163">
        <v>7</v>
      </c>
      <c r="C332" s="86" t="s">
        <v>18</v>
      </c>
      <c r="D332" s="105"/>
      <c r="E332" s="105"/>
      <c r="F332" s="105"/>
      <c r="G332" s="105">
        <v>1</v>
      </c>
      <c r="H332" s="105">
        <v>4</v>
      </c>
      <c r="I332" s="105">
        <v>1</v>
      </c>
      <c r="J332" s="105"/>
      <c r="K332" s="105"/>
      <c r="L332" s="105"/>
      <c r="M332" s="105"/>
      <c r="N332" s="106">
        <f>SUM(D332:M332)</f>
        <v>6</v>
      </c>
      <c r="O332" s="155">
        <f t="shared" ref="O332" si="123">AVERAGE(N332,N333,N334)</f>
        <v>6</v>
      </c>
    </row>
    <row r="333" spans="1:15" x14ac:dyDescent="0.25">
      <c r="A333" s="161"/>
      <c r="B333" s="153"/>
      <c r="C333" s="84" t="s">
        <v>19</v>
      </c>
      <c r="D333" s="108"/>
      <c r="E333" s="108"/>
      <c r="F333" s="108"/>
      <c r="G333" s="108">
        <v>1</v>
      </c>
      <c r="H333" s="108">
        <v>4</v>
      </c>
      <c r="I333" s="108">
        <v>1</v>
      </c>
      <c r="J333" s="108"/>
      <c r="K333" s="108"/>
      <c r="L333" s="108"/>
      <c r="M333" s="108"/>
      <c r="N333" s="109">
        <f>SUM(D333:M333)</f>
        <v>6</v>
      </c>
      <c r="O333" s="156"/>
    </row>
    <row r="334" spans="1:15" x14ac:dyDescent="0.25">
      <c r="A334" s="161"/>
      <c r="B334" s="154"/>
      <c r="C334" s="85" t="s">
        <v>20</v>
      </c>
      <c r="D334" s="111"/>
      <c r="E334" s="111"/>
      <c r="F334" s="111"/>
      <c r="G334" s="111">
        <v>2</v>
      </c>
      <c r="H334" s="111">
        <v>4</v>
      </c>
      <c r="I334" s="111"/>
      <c r="J334" s="111"/>
      <c r="K334" s="111"/>
      <c r="L334" s="111"/>
      <c r="M334" s="111"/>
      <c r="N334" s="112">
        <f>SUM(D334:M334)</f>
        <v>6</v>
      </c>
      <c r="O334" s="156"/>
    </row>
    <row r="335" spans="1:15" x14ac:dyDescent="0.25">
      <c r="A335" s="161"/>
      <c r="B335" s="152">
        <v>8</v>
      </c>
      <c r="C335" s="83" t="s">
        <v>18</v>
      </c>
      <c r="D335" s="113"/>
      <c r="E335" s="113"/>
      <c r="F335" s="113"/>
      <c r="G335" s="113">
        <v>1</v>
      </c>
      <c r="H335" s="113">
        <v>3</v>
      </c>
      <c r="I335" s="113">
        <v>1</v>
      </c>
      <c r="J335" s="113"/>
      <c r="K335" s="113"/>
      <c r="L335" s="108"/>
      <c r="M335" s="113"/>
      <c r="N335" s="109">
        <f t="shared" ref="N335:N340" si="124">SUM(D335:M335)</f>
        <v>5</v>
      </c>
      <c r="O335" s="155">
        <f t="shared" ref="O335" si="125">AVERAGE(N335,N336,N337)</f>
        <v>4.666666666666667</v>
      </c>
    </row>
    <row r="336" spans="1:15" x14ac:dyDescent="0.25">
      <c r="A336" s="161"/>
      <c r="B336" s="153"/>
      <c r="C336" s="84" t="s">
        <v>19</v>
      </c>
      <c r="D336" s="108"/>
      <c r="E336" s="108"/>
      <c r="F336" s="108"/>
      <c r="G336" s="108">
        <v>1</v>
      </c>
      <c r="H336" s="108">
        <v>2</v>
      </c>
      <c r="I336" s="108">
        <v>1</v>
      </c>
      <c r="J336" s="108"/>
      <c r="K336" s="108"/>
      <c r="L336" s="108"/>
      <c r="M336" s="108"/>
      <c r="N336" s="109">
        <f t="shared" si="124"/>
        <v>4</v>
      </c>
      <c r="O336" s="156"/>
    </row>
    <row r="337" spans="1:19" x14ac:dyDescent="0.25">
      <c r="A337" s="161"/>
      <c r="B337" s="154"/>
      <c r="C337" s="85" t="s">
        <v>20</v>
      </c>
      <c r="D337" s="111"/>
      <c r="E337" s="111"/>
      <c r="F337" s="111"/>
      <c r="G337" s="111">
        <v>2</v>
      </c>
      <c r="H337" s="111">
        <v>2</v>
      </c>
      <c r="I337" s="111">
        <v>1</v>
      </c>
      <c r="J337" s="111"/>
      <c r="K337" s="111"/>
      <c r="L337" s="111"/>
      <c r="M337" s="111"/>
      <c r="N337" s="112">
        <f t="shared" si="124"/>
        <v>5</v>
      </c>
      <c r="O337" s="156"/>
    </row>
    <row r="338" spans="1:19" x14ac:dyDescent="0.25">
      <c r="A338" s="161"/>
      <c r="B338" s="152">
        <v>9</v>
      </c>
      <c r="C338" s="83" t="s">
        <v>18</v>
      </c>
      <c r="D338" s="113"/>
      <c r="E338" s="113"/>
      <c r="F338" s="113"/>
      <c r="G338" s="113">
        <v>1</v>
      </c>
      <c r="H338" s="113">
        <v>4</v>
      </c>
      <c r="I338" s="108">
        <v>1</v>
      </c>
      <c r="J338" s="108"/>
      <c r="K338" s="108"/>
      <c r="L338" s="113"/>
      <c r="M338" s="113"/>
      <c r="N338" s="109">
        <f t="shared" si="124"/>
        <v>6</v>
      </c>
      <c r="O338" s="155">
        <f t="shared" ref="O338" si="126">AVERAGE(N338,N339,N340)</f>
        <v>5</v>
      </c>
    </row>
    <row r="339" spans="1:19" x14ac:dyDescent="0.25">
      <c r="A339" s="161"/>
      <c r="B339" s="153"/>
      <c r="C339" s="84" t="s">
        <v>19</v>
      </c>
      <c r="D339" s="108"/>
      <c r="E339" s="108"/>
      <c r="F339" s="108"/>
      <c r="G339" s="108">
        <v>2</v>
      </c>
      <c r="H339" s="108">
        <v>3</v>
      </c>
      <c r="I339" s="108"/>
      <c r="J339" s="108"/>
      <c r="K339" s="108"/>
      <c r="L339" s="108"/>
      <c r="M339" s="108"/>
      <c r="N339" s="109">
        <f t="shared" si="124"/>
        <v>5</v>
      </c>
      <c r="O339" s="156"/>
    </row>
    <row r="340" spans="1:19" ht="16.5" thickBot="1" x14ac:dyDescent="0.3">
      <c r="A340" s="161"/>
      <c r="B340" s="157"/>
      <c r="C340" s="87" t="s">
        <v>20</v>
      </c>
      <c r="D340" s="115"/>
      <c r="E340" s="115"/>
      <c r="F340" s="115"/>
      <c r="G340" s="115">
        <v>2</v>
      </c>
      <c r="H340" s="115">
        <v>2</v>
      </c>
      <c r="I340" s="115"/>
      <c r="J340" s="115"/>
      <c r="K340" s="115"/>
      <c r="L340" s="115"/>
      <c r="M340" s="115"/>
      <c r="N340" s="112">
        <f t="shared" si="124"/>
        <v>4</v>
      </c>
      <c r="O340" s="156"/>
    </row>
    <row r="341" spans="1:19" x14ac:dyDescent="0.25">
      <c r="A341" s="161"/>
      <c r="B341" s="163">
        <v>10</v>
      </c>
      <c r="C341" s="86" t="s">
        <v>18</v>
      </c>
      <c r="D341" s="105"/>
      <c r="E341" s="105"/>
      <c r="F341" s="105">
        <v>1</v>
      </c>
      <c r="G341" s="105">
        <v>2</v>
      </c>
      <c r="H341" s="105">
        <v>1</v>
      </c>
      <c r="I341" s="105"/>
      <c r="J341" s="105"/>
      <c r="K341" s="105"/>
      <c r="L341" s="105"/>
      <c r="M341" s="105"/>
      <c r="N341" s="106">
        <f>SUM(D341:M341)</f>
        <v>4</v>
      </c>
      <c r="O341" s="155">
        <f t="shared" ref="O341" si="127">AVERAGE(N341,N342,N343)</f>
        <v>4.333333333333333</v>
      </c>
    </row>
    <row r="342" spans="1:19" x14ac:dyDescent="0.25">
      <c r="A342" s="161"/>
      <c r="B342" s="153"/>
      <c r="C342" s="84" t="s">
        <v>19</v>
      </c>
      <c r="D342" s="108"/>
      <c r="E342" s="108"/>
      <c r="F342" s="108">
        <v>1</v>
      </c>
      <c r="G342" s="108">
        <v>2</v>
      </c>
      <c r="H342" s="108">
        <v>1</v>
      </c>
      <c r="I342" s="108"/>
      <c r="J342" s="108"/>
      <c r="K342" s="108"/>
      <c r="L342" s="108"/>
      <c r="M342" s="108"/>
      <c r="N342" s="109">
        <f>SUM(D342:M342)</f>
        <v>4</v>
      </c>
      <c r="O342" s="156"/>
    </row>
    <row r="343" spans="1:19" x14ac:dyDescent="0.25">
      <c r="A343" s="161"/>
      <c r="B343" s="153"/>
      <c r="C343" s="84" t="s">
        <v>20</v>
      </c>
      <c r="D343" s="108"/>
      <c r="E343" s="108"/>
      <c r="F343" s="108">
        <v>1</v>
      </c>
      <c r="G343" s="108">
        <v>3</v>
      </c>
      <c r="H343" s="108">
        <v>1</v>
      </c>
      <c r="I343" s="108"/>
      <c r="J343" s="108"/>
      <c r="K343" s="108"/>
      <c r="L343" s="108"/>
      <c r="M343" s="108"/>
      <c r="N343" s="112">
        <f>SUM(D343:M343)</f>
        <v>5</v>
      </c>
      <c r="O343" s="156"/>
    </row>
    <row r="344" spans="1:19" x14ac:dyDescent="0.25">
      <c r="A344" s="161"/>
      <c r="B344" s="152">
        <v>11</v>
      </c>
      <c r="C344" s="83" t="s">
        <v>18</v>
      </c>
      <c r="D344" s="113"/>
      <c r="E344" s="113"/>
      <c r="F344" s="113"/>
      <c r="G344" s="113">
        <v>3</v>
      </c>
      <c r="H344" s="113">
        <v>1</v>
      </c>
      <c r="I344" s="113"/>
      <c r="J344" s="113"/>
      <c r="K344" s="113"/>
      <c r="L344" s="113"/>
      <c r="M344" s="113"/>
      <c r="N344" s="109">
        <f t="shared" ref="N344:N349" si="128">SUM(D344:M344)</f>
        <v>4</v>
      </c>
      <c r="O344" s="155">
        <f t="shared" ref="O344" si="129">AVERAGE(N344,N345,N346)</f>
        <v>3.6666666666666665</v>
      </c>
    </row>
    <row r="345" spans="1:19" x14ac:dyDescent="0.25">
      <c r="A345" s="161"/>
      <c r="B345" s="153"/>
      <c r="C345" s="84" t="s">
        <v>19</v>
      </c>
      <c r="D345" s="108"/>
      <c r="E345" s="108"/>
      <c r="F345" s="108"/>
      <c r="G345" s="108">
        <v>2</v>
      </c>
      <c r="H345" s="108">
        <v>1</v>
      </c>
      <c r="I345" s="108"/>
      <c r="J345" s="108"/>
      <c r="K345" s="108"/>
      <c r="L345" s="108"/>
      <c r="M345" s="108"/>
      <c r="N345" s="109">
        <f t="shared" si="128"/>
        <v>3</v>
      </c>
      <c r="O345" s="156"/>
    </row>
    <row r="346" spans="1:19" x14ac:dyDescent="0.25">
      <c r="A346" s="161"/>
      <c r="B346" s="154"/>
      <c r="C346" s="85" t="s">
        <v>20</v>
      </c>
      <c r="D346" s="111"/>
      <c r="E346" s="111"/>
      <c r="F346" s="111">
        <v>1</v>
      </c>
      <c r="G346" s="111">
        <v>2</v>
      </c>
      <c r="H346" s="111">
        <v>1</v>
      </c>
      <c r="I346" s="111"/>
      <c r="J346" s="111"/>
      <c r="K346" s="111"/>
      <c r="L346" s="111"/>
      <c r="M346" s="111"/>
      <c r="N346" s="112">
        <f t="shared" si="128"/>
        <v>4</v>
      </c>
      <c r="O346" s="156"/>
    </row>
    <row r="347" spans="1:19" x14ac:dyDescent="0.25">
      <c r="A347" s="161"/>
      <c r="B347" s="153">
        <v>12</v>
      </c>
      <c r="C347" s="84" t="s">
        <v>18</v>
      </c>
      <c r="D347" s="108"/>
      <c r="E347" s="108"/>
      <c r="F347" s="108"/>
      <c r="G347" s="108">
        <v>2</v>
      </c>
      <c r="H347" s="108">
        <v>1</v>
      </c>
      <c r="I347" s="108"/>
      <c r="J347" s="108"/>
      <c r="K347" s="108"/>
      <c r="L347" s="108"/>
      <c r="M347" s="108"/>
      <c r="N347" s="109">
        <f t="shared" si="128"/>
        <v>3</v>
      </c>
      <c r="O347" s="155">
        <f t="shared" ref="O347" si="130">AVERAGE(N347,N348,N349)</f>
        <v>3.3333333333333335</v>
      </c>
    </row>
    <row r="348" spans="1:19" x14ac:dyDescent="0.25">
      <c r="A348" s="161"/>
      <c r="B348" s="153"/>
      <c r="C348" s="84" t="s">
        <v>19</v>
      </c>
      <c r="D348" s="108"/>
      <c r="E348" s="108"/>
      <c r="F348" s="108"/>
      <c r="G348" s="108">
        <v>2</v>
      </c>
      <c r="H348" s="108">
        <v>1</v>
      </c>
      <c r="I348" s="108"/>
      <c r="J348" s="108"/>
      <c r="K348" s="108"/>
      <c r="L348" s="108"/>
      <c r="M348" s="108"/>
      <c r="N348" s="109">
        <f t="shared" si="128"/>
        <v>3</v>
      </c>
      <c r="O348" s="156"/>
    </row>
    <row r="349" spans="1:19" ht="16.5" thickBot="1" x14ac:dyDescent="0.3">
      <c r="A349" s="162"/>
      <c r="B349" s="157"/>
      <c r="C349" s="87" t="s">
        <v>20</v>
      </c>
      <c r="D349" s="115"/>
      <c r="E349" s="115"/>
      <c r="F349" s="115">
        <v>1</v>
      </c>
      <c r="G349" s="115">
        <v>2</v>
      </c>
      <c r="H349" s="115">
        <v>1</v>
      </c>
      <c r="I349" s="115"/>
      <c r="J349" s="115"/>
      <c r="K349" s="115"/>
      <c r="L349" s="115"/>
      <c r="M349" s="115"/>
      <c r="N349" s="112">
        <f t="shared" si="128"/>
        <v>4</v>
      </c>
      <c r="O349" s="156"/>
    </row>
    <row r="350" spans="1:19" ht="19.5" thickBot="1" x14ac:dyDescent="0.3">
      <c r="A350" s="89"/>
      <c r="B350" s="158" t="s">
        <v>49</v>
      </c>
      <c r="C350" s="159"/>
      <c r="D350" s="117">
        <f t="shared" ref="D350:G350" si="131">SUM(D314:D349)</f>
        <v>0</v>
      </c>
      <c r="E350" s="117">
        <f t="shared" si="131"/>
        <v>0</v>
      </c>
      <c r="F350" s="117">
        <f t="shared" si="131"/>
        <v>5</v>
      </c>
      <c r="G350" s="117">
        <f t="shared" si="131"/>
        <v>37</v>
      </c>
      <c r="H350" s="117">
        <f>SUM(H314:H349)</f>
        <v>80</v>
      </c>
      <c r="I350" s="117">
        <f>SUM(I314:I349)</f>
        <v>67</v>
      </c>
      <c r="J350" s="117">
        <f>SUM(J314:J349)</f>
        <v>22</v>
      </c>
      <c r="K350" s="117">
        <f t="shared" ref="K350:M350" si="132">SUM(K314:K349)</f>
        <v>0</v>
      </c>
      <c r="L350" s="117">
        <f t="shared" si="132"/>
        <v>0</v>
      </c>
      <c r="M350" s="117">
        <f t="shared" si="132"/>
        <v>0</v>
      </c>
      <c r="N350" s="118">
        <f t="shared" ref="N350" si="133">SUM(D350:M350)</f>
        <v>211</v>
      </c>
      <c r="O350" s="89"/>
    </row>
    <row r="352" spans="1:19" ht="18.95" customHeight="1" thickBot="1" x14ac:dyDescent="0.3">
      <c r="A352" s="89" t="s">
        <v>22</v>
      </c>
      <c r="B352" s="89" t="s">
        <v>30</v>
      </c>
      <c r="C352" s="89" t="s">
        <v>31</v>
      </c>
      <c r="D352" s="90" t="s">
        <v>8</v>
      </c>
      <c r="E352" s="90" t="s">
        <v>9</v>
      </c>
      <c r="F352" s="90" t="s">
        <v>10</v>
      </c>
      <c r="G352" s="90" t="s">
        <v>11</v>
      </c>
      <c r="H352" s="90" t="s">
        <v>12</v>
      </c>
      <c r="I352" s="90" t="s">
        <v>13</v>
      </c>
      <c r="J352" s="90" t="s">
        <v>14</v>
      </c>
      <c r="K352" s="90" t="s">
        <v>15</v>
      </c>
      <c r="L352" s="90" t="s">
        <v>16</v>
      </c>
      <c r="M352" s="90" t="s">
        <v>17</v>
      </c>
      <c r="N352" s="90" t="s">
        <v>21</v>
      </c>
      <c r="O352" s="90" t="s">
        <v>32</v>
      </c>
      <c r="P352" s="74"/>
      <c r="Q352" s="74"/>
      <c r="R352" s="142"/>
      <c r="S352" s="142"/>
    </row>
    <row r="353" spans="1:15" x14ac:dyDescent="0.25">
      <c r="A353" s="160">
        <v>7</v>
      </c>
      <c r="B353" s="163">
        <v>1</v>
      </c>
      <c r="C353" s="86" t="s">
        <v>18</v>
      </c>
      <c r="D353" s="105"/>
      <c r="E353" s="105"/>
      <c r="F353" s="105"/>
      <c r="G353" s="105"/>
      <c r="H353" s="105">
        <v>1</v>
      </c>
      <c r="I353" s="105">
        <v>5</v>
      </c>
      <c r="J353" s="105">
        <v>5</v>
      </c>
      <c r="K353" s="105"/>
      <c r="L353" s="105"/>
      <c r="M353" s="105"/>
      <c r="N353" s="106">
        <f>SUM(D353:M353)</f>
        <v>11</v>
      </c>
      <c r="O353" s="155">
        <f>AVERAGE(N353,N354,N355)</f>
        <v>9.6666666666666661</v>
      </c>
    </row>
    <row r="354" spans="1:15" x14ac:dyDescent="0.25">
      <c r="A354" s="161"/>
      <c r="B354" s="153"/>
      <c r="C354" s="84" t="s">
        <v>19</v>
      </c>
      <c r="D354" s="107"/>
      <c r="E354" s="107"/>
      <c r="F354" s="107"/>
      <c r="G354" s="107"/>
      <c r="H354" s="107">
        <v>1</v>
      </c>
      <c r="I354" s="108">
        <v>5</v>
      </c>
      <c r="J354" s="108">
        <v>3</v>
      </c>
      <c r="K354" s="108"/>
      <c r="L354" s="108"/>
      <c r="M354" s="108"/>
      <c r="N354" s="109">
        <f>SUM(D354:M354)</f>
        <v>9</v>
      </c>
      <c r="O354" s="156"/>
    </row>
    <row r="355" spans="1:15" x14ac:dyDescent="0.25">
      <c r="A355" s="161"/>
      <c r="B355" s="154"/>
      <c r="C355" s="85" t="s">
        <v>20</v>
      </c>
      <c r="D355" s="110"/>
      <c r="E355" s="110"/>
      <c r="F355" s="110"/>
      <c r="G355" s="110"/>
      <c r="H355" s="110">
        <v>3</v>
      </c>
      <c r="I355" s="111">
        <v>5</v>
      </c>
      <c r="J355" s="111">
        <v>1</v>
      </c>
      <c r="K355" s="111"/>
      <c r="L355" s="111"/>
      <c r="M355" s="111"/>
      <c r="N355" s="112">
        <f t="shared" ref="N355:N361" si="134">SUM(H355:M355)</f>
        <v>9</v>
      </c>
      <c r="O355" s="156"/>
    </row>
    <row r="356" spans="1:15" x14ac:dyDescent="0.25">
      <c r="A356" s="161"/>
      <c r="B356" s="152">
        <v>2</v>
      </c>
      <c r="C356" s="83" t="s">
        <v>18</v>
      </c>
      <c r="D356" s="113"/>
      <c r="E356" s="113"/>
      <c r="F356" s="113"/>
      <c r="G356" s="113"/>
      <c r="H356" s="113">
        <v>1</v>
      </c>
      <c r="I356" s="113">
        <v>5</v>
      </c>
      <c r="J356" s="113">
        <v>4</v>
      </c>
      <c r="K356" s="113"/>
      <c r="L356" s="113"/>
      <c r="M356" s="113"/>
      <c r="N356" s="114">
        <f t="shared" si="134"/>
        <v>10</v>
      </c>
      <c r="O356" s="155">
        <f>AVERAGE(N356,N357,N358)</f>
        <v>10</v>
      </c>
    </row>
    <row r="357" spans="1:15" x14ac:dyDescent="0.25">
      <c r="A357" s="161"/>
      <c r="B357" s="153"/>
      <c r="C357" s="84" t="s">
        <v>19</v>
      </c>
      <c r="D357" s="108"/>
      <c r="E357" s="108"/>
      <c r="F357" s="108"/>
      <c r="G357" s="108"/>
      <c r="H357" s="108">
        <v>1</v>
      </c>
      <c r="I357" s="108">
        <v>5</v>
      </c>
      <c r="J357" s="108">
        <v>4</v>
      </c>
      <c r="K357" s="108"/>
      <c r="L357" s="108"/>
      <c r="M357" s="108"/>
      <c r="N357" s="109">
        <f t="shared" si="134"/>
        <v>10</v>
      </c>
      <c r="O357" s="156"/>
    </row>
    <row r="358" spans="1:15" x14ac:dyDescent="0.25">
      <c r="A358" s="161"/>
      <c r="B358" s="154"/>
      <c r="C358" s="85" t="s">
        <v>20</v>
      </c>
      <c r="D358" s="111"/>
      <c r="E358" s="111"/>
      <c r="F358" s="111"/>
      <c r="G358" s="111"/>
      <c r="H358" s="111">
        <v>3</v>
      </c>
      <c r="I358" s="111">
        <v>5</v>
      </c>
      <c r="J358" s="111">
        <v>2</v>
      </c>
      <c r="K358" s="111"/>
      <c r="L358" s="111"/>
      <c r="M358" s="111"/>
      <c r="N358" s="112">
        <f t="shared" si="134"/>
        <v>10</v>
      </c>
      <c r="O358" s="156"/>
    </row>
    <row r="359" spans="1:15" x14ac:dyDescent="0.25">
      <c r="A359" s="161"/>
      <c r="B359" s="152">
        <v>3</v>
      </c>
      <c r="C359" s="83" t="s">
        <v>18</v>
      </c>
      <c r="D359" s="113"/>
      <c r="E359" s="113"/>
      <c r="F359" s="113"/>
      <c r="G359" s="113"/>
      <c r="H359" s="113">
        <v>1</v>
      </c>
      <c r="I359" s="108">
        <v>8</v>
      </c>
      <c r="J359" s="108">
        <v>2</v>
      </c>
      <c r="K359" s="108"/>
      <c r="L359" s="108"/>
      <c r="M359" s="113"/>
      <c r="N359" s="114">
        <f t="shared" si="134"/>
        <v>11</v>
      </c>
      <c r="O359" s="155">
        <f t="shared" ref="O359" si="135">AVERAGE(N359,N360,N361)</f>
        <v>11</v>
      </c>
    </row>
    <row r="360" spans="1:15" x14ac:dyDescent="0.25">
      <c r="A360" s="161"/>
      <c r="B360" s="153"/>
      <c r="C360" s="84" t="s">
        <v>19</v>
      </c>
      <c r="D360" s="108"/>
      <c r="E360" s="108"/>
      <c r="F360" s="108"/>
      <c r="G360" s="108"/>
      <c r="H360" s="108">
        <v>2</v>
      </c>
      <c r="I360" s="108">
        <v>7</v>
      </c>
      <c r="J360" s="108">
        <v>2</v>
      </c>
      <c r="K360" s="108"/>
      <c r="L360" s="108"/>
      <c r="M360" s="108"/>
      <c r="N360" s="109">
        <f t="shared" si="134"/>
        <v>11</v>
      </c>
      <c r="O360" s="156"/>
    </row>
    <row r="361" spans="1:15" ht="16.5" thickBot="1" x14ac:dyDescent="0.3">
      <c r="A361" s="161"/>
      <c r="B361" s="157"/>
      <c r="C361" s="87" t="s">
        <v>20</v>
      </c>
      <c r="D361" s="115"/>
      <c r="E361" s="115"/>
      <c r="F361" s="115"/>
      <c r="G361" s="115"/>
      <c r="H361" s="115">
        <v>5</v>
      </c>
      <c r="I361" s="115">
        <v>6</v>
      </c>
      <c r="J361" s="115"/>
      <c r="K361" s="115"/>
      <c r="L361" s="115"/>
      <c r="M361" s="115"/>
      <c r="N361" s="116">
        <f t="shared" si="134"/>
        <v>11</v>
      </c>
      <c r="O361" s="156"/>
    </row>
    <row r="362" spans="1:15" x14ac:dyDescent="0.25">
      <c r="A362" s="161"/>
      <c r="B362" s="163">
        <v>4</v>
      </c>
      <c r="C362" s="86" t="s">
        <v>18</v>
      </c>
      <c r="D362" s="105"/>
      <c r="E362" s="105"/>
      <c r="F362" s="105"/>
      <c r="G362" s="105">
        <v>1</v>
      </c>
      <c r="H362" s="105">
        <v>5</v>
      </c>
      <c r="I362" s="105">
        <v>3</v>
      </c>
      <c r="J362" s="105"/>
      <c r="K362" s="105"/>
      <c r="L362" s="105"/>
      <c r="M362" s="105"/>
      <c r="N362" s="106">
        <f>SUM(D362:M362)</f>
        <v>9</v>
      </c>
      <c r="O362" s="155">
        <f t="shared" ref="O362" si="136">AVERAGE(N362,N363,N364)</f>
        <v>8.6666666666666661</v>
      </c>
    </row>
    <row r="363" spans="1:15" x14ac:dyDescent="0.25">
      <c r="A363" s="161"/>
      <c r="B363" s="153"/>
      <c r="C363" s="84" t="s">
        <v>19</v>
      </c>
      <c r="D363" s="108"/>
      <c r="E363" s="108"/>
      <c r="F363" s="108"/>
      <c r="G363" s="108">
        <v>1</v>
      </c>
      <c r="H363" s="108">
        <v>7</v>
      </c>
      <c r="I363" s="108">
        <v>1</v>
      </c>
      <c r="J363" s="108"/>
      <c r="K363" s="108"/>
      <c r="L363" s="108"/>
      <c r="M363" s="108"/>
      <c r="N363" s="109">
        <f>SUM(D363:M363)</f>
        <v>9</v>
      </c>
      <c r="O363" s="156"/>
    </row>
    <row r="364" spans="1:15" x14ac:dyDescent="0.25">
      <c r="A364" s="161"/>
      <c r="B364" s="154"/>
      <c r="C364" s="85" t="s">
        <v>20</v>
      </c>
      <c r="D364" s="111"/>
      <c r="E364" s="111"/>
      <c r="F364" s="111"/>
      <c r="G364" s="111">
        <v>3</v>
      </c>
      <c r="H364" s="111">
        <v>5</v>
      </c>
      <c r="I364" s="111"/>
      <c r="J364" s="111"/>
      <c r="K364" s="111"/>
      <c r="L364" s="111"/>
      <c r="M364" s="111"/>
      <c r="N364" s="112">
        <f>SUM(D364:M364)</f>
        <v>8</v>
      </c>
      <c r="O364" s="156"/>
    </row>
    <row r="365" spans="1:15" x14ac:dyDescent="0.25">
      <c r="A365" s="161"/>
      <c r="B365" s="152">
        <v>5</v>
      </c>
      <c r="C365" s="83" t="s">
        <v>18</v>
      </c>
      <c r="D365" s="113"/>
      <c r="E365" s="113"/>
      <c r="F365" s="113"/>
      <c r="G365" s="113"/>
      <c r="H365" s="113">
        <v>6</v>
      </c>
      <c r="I365" s="113">
        <v>3</v>
      </c>
      <c r="J365" s="113"/>
      <c r="K365" s="113"/>
      <c r="L365" s="113"/>
      <c r="M365" s="113"/>
      <c r="N365" s="109">
        <f t="shared" ref="N365:N388" si="137">SUM(D365:M365)</f>
        <v>9</v>
      </c>
      <c r="O365" s="155">
        <f t="shared" ref="O365" si="138">AVERAGE(N365,N366,N367)</f>
        <v>8.3333333333333339</v>
      </c>
    </row>
    <row r="366" spans="1:15" x14ac:dyDescent="0.25">
      <c r="A366" s="161"/>
      <c r="B366" s="153"/>
      <c r="C366" s="84" t="s">
        <v>19</v>
      </c>
      <c r="D366" s="108"/>
      <c r="E366" s="108"/>
      <c r="F366" s="108"/>
      <c r="G366" s="108">
        <v>2</v>
      </c>
      <c r="H366" s="108">
        <v>4</v>
      </c>
      <c r="I366" s="108">
        <v>2</v>
      </c>
      <c r="J366" s="108"/>
      <c r="K366" s="108"/>
      <c r="L366" s="108"/>
      <c r="M366" s="108"/>
      <c r="N366" s="109">
        <f t="shared" si="137"/>
        <v>8</v>
      </c>
      <c r="O366" s="156"/>
    </row>
    <row r="367" spans="1:15" x14ac:dyDescent="0.25">
      <c r="A367" s="161"/>
      <c r="B367" s="154"/>
      <c r="C367" s="85" t="s">
        <v>20</v>
      </c>
      <c r="D367" s="111"/>
      <c r="E367" s="111"/>
      <c r="F367" s="111"/>
      <c r="G367" s="111">
        <v>1</v>
      </c>
      <c r="H367" s="111">
        <v>6</v>
      </c>
      <c r="I367" s="111">
        <v>1</v>
      </c>
      <c r="J367" s="111"/>
      <c r="K367" s="111"/>
      <c r="L367" s="111"/>
      <c r="M367" s="111"/>
      <c r="N367" s="112">
        <f t="shared" si="137"/>
        <v>8</v>
      </c>
      <c r="O367" s="156"/>
    </row>
    <row r="368" spans="1:15" x14ac:dyDescent="0.25">
      <c r="A368" s="161"/>
      <c r="B368" s="152">
        <v>6</v>
      </c>
      <c r="C368" s="83" t="s">
        <v>18</v>
      </c>
      <c r="D368" s="113"/>
      <c r="E368" s="113"/>
      <c r="F368" s="113"/>
      <c r="G368" s="113">
        <v>1</v>
      </c>
      <c r="H368" s="113">
        <v>5</v>
      </c>
      <c r="I368" s="113">
        <v>5</v>
      </c>
      <c r="J368" s="108"/>
      <c r="K368" s="108"/>
      <c r="L368" s="108"/>
      <c r="M368" s="113"/>
      <c r="N368" s="109">
        <f t="shared" si="137"/>
        <v>11</v>
      </c>
      <c r="O368" s="155">
        <f t="shared" ref="O368" si="139">AVERAGE(N368,N369,N370)</f>
        <v>9.3333333333333339</v>
      </c>
    </row>
    <row r="369" spans="1:15" x14ac:dyDescent="0.25">
      <c r="A369" s="161"/>
      <c r="B369" s="153"/>
      <c r="C369" s="84" t="s">
        <v>19</v>
      </c>
      <c r="D369" s="108"/>
      <c r="E369" s="108"/>
      <c r="F369" s="108"/>
      <c r="G369" s="108"/>
      <c r="H369" s="108">
        <v>5</v>
      </c>
      <c r="I369" s="108">
        <v>4</v>
      </c>
      <c r="J369" s="108"/>
      <c r="K369" s="108"/>
      <c r="L369" s="108"/>
      <c r="M369" s="108"/>
      <c r="N369" s="109">
        <f t="shared" si="137"/>
        <v>9</v>
      </c>
      <c r="O369" s="156"/>
    </row>
    <row r="370" spans="1:15" ht="16.5" thickBot="1" x14ac:dyDescent="0.3">
      <c r="A370" s="161"/>
      <c r="B370" s="153"/>
      <c r="C370" s="84" t="s">
        <v>20</v>
      </c>
      <c r="D370" s="108"/>
      <c r="E370" s="108"/>
      <c r="F370" s="108"/>
      <c r="G370" s="108"/>
      <c r="H370" s="108">
        <v>5</v>
      </c>
      <c r="I370" s="108">
        <v>3</v>
      </c>
      <c r="J370" s="108"/>
      <c r="K370" s="108"/>
      <c r="L370" s="108"/>
      <c r="M370" s="108"/>
      <c r="N370" s="112">
        <f t="shared" si="137"/>
        <v>8</v>
      </c>
      <c r="O370" s="156"/>
    </row>
    <row r="371" spans="1:15" x14ac:dyDescent="0.25">
      <c r="A371" s="161"/>
      <c r="B371" s="163">
        <v>7</v>
      </c>
      <c r="C371" s="86" t="s">
        <v>18</v>
      </c>
      <c r="D371" s="105"/>
      <c r="E371" s="105"/>
      <c r="F371" s="105"/>
      <c r="G371" s="105">
        <v>1</v>
      </c>
      <c r="H371" s="105">
        <v>5</v>
      </c>
      <c r="I371" s="105"/>
      <c r="J371" s="105"/>
      <c r="K371" s="105"/>
      <c r="L371" s="105"/>
      <c r="M371" s="105"/>
      <c r="N371" s="106">
        <f t="shared" si="137"/>
        <v>6</v>
      </c>
      <c r="O371" s="155">
        <f t="shared" ref="O371" si="140">AVERAGE(N371,N372,N373)</f>
        <v>6.666666666666667</v>
      </c>
    </row>
    <row r="372" spans="1:15" x14ac:dyDescent="0.25">
      <c r="A372" s="161"/>
      <c r="B372" s="153"/>
      <c r="C372" s="84" t="s">
        <v>19</v>
      </c>
      <c r="D372" s="108"/>
      <c r="E372" s="108"/>
      <c r="F372" s="108">
        <v>1</v>
      </c>
      <c r="G372" s="108">
        <v>3</v>
      </c>
      <c r="H372" s="108">
        <v>4</v>
      </c>
      <c r="I372" s="108"/>
      <c r="J372" s="108"/>
      <c r="K372" s="108"/>
      <c r="L372" s="108"/>
      <c r="M372" s="108"/>
      <c r="N372" s="109">
        <f t="shared" si="137"/>
        <v>8</v>
      </c>
      <c r="O372" s="156"/>
    </row>
    <row r="373" spans="1:15" x14ac:dyDescent="0.25">
      <c r="A373" s="161"/>
      <c r="B373" s="154"/>
      <c r="C373" s="85" t="s">
        <v>20</v>
      </c>
      <c r="D373" s="111"/>
      <c r="E373" s="111"/>
      <c r="F373" s="111"/>
      <c r="G373" s="111">
        <v>3</v>
      </c>
      <c r="H373" s="111">
        <v>3</v>
      </c>
      <c r="I373" s="111"/>
      <c r="J373" s="111"/>
      <c r="K373" s="111"/>
      <c r="L373" s="111"/>
      <c r="M373" s="111"/>
      <c r="N373" s="112">
        <f t="shared" si="137"/>
        <v>6</v>
      </c>
      <c r="O373" s="156"/>
    </row>
    <row r="374" spans="1:15" x14ac:dyDescent="0.25">
      <c r="A374" s="161"/>
      <c r="B374" s="152">
        <v>8</v>
      </c>
      <c r="C374" s="83" t="s">
        <v>18</v>
      </c>
      <c r="D374" s="113"/>
      <c r="E374" s="113"/>
      <c r="F374" s="113"/>
      <c r="G374" s="113">
        <v>2</v>
      </c>
      <c r="H374" s="113">
        <v>4</v>
      </c>
      <c r="I374" s="113">
        <v>1</v>
      </c>
      <c r="J374" s="113"/>
      <c r="K374" s="113"/>
      <c r="L374" s="108"/>
      <c r="M374" s="113"/>
      <c r="N374" s="109">
        <f t="shared" si="137"/>
        <v>7</v>
      </c>
      <c r="O374" s="155">
        <f t="shared" ref="O374" si="141">AVERAGE(N374,N375,N376)</f>
        <v>7</v>
      </c>
    </row>
    <row r="375" spans="1:15" x14ac:dyDescent="0.25">
      <c r="A375" s="161"/>
      <c r="B375" s="153"/>
      <c r="C375" s="84" t="s">
        <v>19</v>
      </c>
      <c r="D375" s="108"/>
      <c r="E375" s="108"/>
      <c r="F375" s="108"/>
      <c r="G375" s="108">
        <v>2</v>
      </c>
      <c r="H375" s="108">
        <v>5</v>
      </c>
      <c r="I375" s="108"/>
      <c r="J375" s="108"/>
      <c r="K375" s="108"/>
      <c r="L375" s="108"/>
      <c r="M375" s="108"/>
      <c r="N375" s="109">
        <f t="shared" si="137"/>
        <v>7</v>
      </c>
      <c r="O375" s="156"/>
    </row>
    <row r="376" spans="1:15" x14ac:dyDescent="0.25">
      <c r="A376" s="161"/>
      <c r="B376" s="154"/>
      <c r="C376" s="85" t="s">
        <v>20</v>
      </c>
      <c r="D376" s="111"/>
      <c r="E376" s="111"/>
      <c r="F376" s="111"/>
      <c r="G376" s="111">
        <v>2</v>
      </c>
      <c r="H376" s="111">
        <v>5</v>
      </c>
      <c r="I376" s="111"/>
      <c r="J376" s="111"/>
      <c r="K376" s="111"/>
      <c r="L376" s="111"/>
      <c r="M376" s="111"/>
      <c r="N376" s="112">
        <f t="shared" si="137"/>
        <v>7</v>
      </c>
      <c r="O376" s="156"/>
    </row>
    <row r="377" spans="1:15" x14ac:dyDescent="0.25">
      <c r="A377" s="161"/>
      <c r="B377" s="152">
        <v>9</v>
      </c>
      <c r="C377" s="83" t="s">
        <v>18</v>
      </c>
      <c r="D377" s="113"/>
      <c r="E377" s="113"/>
      <c r="F377" s="113"/>
      <c r="G377" s="113">
        <v>3</v>
      </c>
      <c r="H377" s="108">
        <v>4</v>
      </c>
      <c r="I377" s="108"/>
      <c r="J377" s="108"/>
      <c r="K377" s="108"/>
      <c r="L377" s="113"/>
      <c r="M377" s="113"/>
      <c r="N377" s="109">
        <f t="shared" si="137"/>
        <v>7</v>
      </c>
      <c r="O377" s="155">
        <f t="shared" ref="O377" si="142">AVERAGE(N377,N378,N379)</f>
        <v>7</v>
      </c>
    </row>
    <row r="378" spans="1:15" x14ac:dyDescent="0.25">
      <c r="A378" s="161"/>
      <c r="B378" s="153"/>
      <c r="C378" s="84" t="s">
        <v>19</v>
      </c>
      <c r="D378" s="108"/>
      <c r="E378" s="108"/>
      <c r="F378" s="108"/>
      <c r="G378" s="108">
        <v>3</v>
      </c>
      <c r="H378" s="108">
        <v>3</v>
      </c>
      <c r="I378" s="108"/>
      <c r="J378" s="108"/>
      <c r="K378" s="108"/>
      <c r="L378" s="108"/>
      <c r="M378" s="108"/>
      <c r="N378" s="109">
        <f t="shared" si="137"/>
        <v>6</v>
      </c>
      <c r="O378" s="156"/>
    </row>
    <row r="379" spans="1:15" ht="16.5" thickBot="1" x14ac:dyDescent="0.3">
      <c r="A379" s="161"/>
      <c r="B379" s="157"/>
      <c r="C379" s="87" t="s">
        <v>20</v>
      </c>
      <c r="D379" s="115"/>
      <c r="E379" s="115"/>
      <c r="F379" s="115"/>
      <c r="G379" s="115">
        <v>3</v>
      </c>
      <c r="H379" s="115">
        <v>5</v>
      </c>
      <c r="I379" s="115"/>
      <c r="J379" s="115"/>
      <c r="K379" s="115"/>
      <c r="L379" s="115"/>
      <c r="M379" s="115"/>
      <c r="N379" s="112">
        <f t="shared" si="137"/>
        <v>8</v>
      </c>
      <c r="O379" s="156"/>
    </row>
    <row r="380" spans="1:15" x14ac:dyDescent="0.25">
      <c r="A380" s="161"/>
      <c r="B380" s="153">
        <v>10</v>
      </c>
      <c r="C380" s="84" t="s">
        <v>18</v>
      </c>
      <c r="D380" s="108"/>
      <c r="E380" s="108"/>
      <c r="F380" s="108">
        <v>1</v>
      </c>
      <c r="G380" s="108">
        <v>3</v>
      </c>
      <c r="H380" s="108">
        <v>2</v>
      </c>
      <c r="I380" s="108"/>
      <c r="J380" s="108"/>
      <c r="K380" s="108"/>
      <c r="L380" s="108"/>
      <c r="M380" s="108"/>
      <c r="N380" s="106">
        <f t="shared" si="137"/>
        <v>6</v>
      </c>
      <c r="O380" s="155">
        <f t="shared" ref="O380" si="143">AVERAGE(N380,N381,N382)</f>
        <v>5</v>
      </c>
    </row>
    <row r="381" spans="1:15" x14ac:dyDescent="0.25">
      <c r="A381" s="161"/>
      <c r="B381" s="153"/>
      <c r="C381" s="84" t="s">
        <v>19</v>
      </c>
      <c r="D381" s="108"/>
      <c r="E381" s="108"/>
      <c r="F381" s="108"/>
      <c r="G381" s="108">
        <v>3</v>
      </c>
      <c r="H381" s="108">
        <v>1</v>
      </c>
      <c r="I381" s="108"/>
      <c r="J381" s="108"/>
      <c r="K381" s="108"/>
      <c r="L381" s="108"/>
      <c r="M381" s="108"/>
      <c r="N381" s="109">
        <f t="shared" si="137"/>
        <v>4</v>
      </c>
      <c r="O381" s="156"/>
    </row>
    <row r="382" spans="1:15" x14ac:dyDescent="0.25">
      <c r="A382" s="161"/>
      <c r="B382" s="153"/>
      <c r="C382" s="84" t="s">
        <v>20</v>
      </c>
      <c r="D382" s="108"/>
      <c r="E382" s="108"/>
      <c r="F382" s="108">
        <v>1</v>
      </c>
      <c r="G382" s="108">
        <v>3</v>
      </c>
      <c r="H382" s="111">
        <v>1</v>
      </c>
      <c r="I382" s="111"/>
      <c r="J382" s="111"/>
      <c r="K382" s="108"/>
      <c r="L382" s="108"/>
      <c r="M382" s="108"/>
      <c r="N382" s="112">
        <f t="shared" si="137"/>
        <v>5</v>
      </c>
      <c r="O382" s="156"/>
    </row>
    <row r="383" spans="1:15" x14ac:dyDescent="0.25">
      <c r="A383" s="161"/>
      <c r="B383" s="152">
        <v>11</v>
      </c>
      <c r="C383" s="83" t="s">
        <v>18</v>
      </c>
      <c r="D383" s="113"/>
      <c r="E383" s="113"/>
      <c r="F383" s="113">
        <v>1</v>
      </c>
      <c r="G383" s="113">
        <v>5</v>
      </c>
      <c r="H383" s="113"/>
      <c r="I383" s="113"/>
      <c r="J383" s="113"/>
      <c r="K383" s="113"/>
      <c r="L383" s="113"/>
      <c r="M383" s="113"/>
      <c r="N383" s="109">
        <f t="shared" si="137"/>
        <v>6</v>
      </c>
      <c r="O383" s="155">
        <f t="shared" ref="O383" si="144">AVERAGE(N383,N384,N385)</f>
        <v>5.333333333333333</v>
      </c>
    </row>
    <row r="384" spans="1:15" x14ac:dyDescent="0.25">
      <c r="A384" s="161"/>
      <c r="B384" s="153"/>
      <c r="C384" s="84" t="s">
        <v>19</v>
      </c>
      <c r="D384" s="108"/>
      <c r="E384" s="108"/>
      <c r="F384" s="108">
        <v>1</v>
      </c>
      <c r="G384" s="108">
        <v>4</v>
      </c>
      <c r="H384" s="108"/>
      <c r="I384" s="108"/>
      <c r="J384" s="108"/>
      <c r="K384" s="108"/>
      <c r="L384" s="108"/>
      <c r="M384" s="108"/>
      <c r="N384" s="109">
        <f t="shared" si="137"/>
        <v>5</v>
      </c>
      <c r="O384" s="156"/>
    </row>
    <row r="385" spans="1:15" x14ac:dyDescent="0.25">
      <c r="A385" s="161"/>
      <c r="B385" s="154"/>
      <c r="C385" s="85" t="s">
        <v>20</v>
      </c>
      <c r="D385" s="111"/>
      <c r="E385" s="111"/>
      <c r="F385" s="111">
        <v>1</v>
      </c>
      <c r="G385" s="111">
        <v>4</v>
      </c>
      <c r="H385" s="111"/>
      <c r="I385" s="111"/>
      <c r="J385" s="111"/>
      <c r="K385" s="111"/>
      <c r="L385" s="111"/>
      <c r="M385" s="111"/>
      <c r="N385" s="112">
        <f t="shared" si="137"/>
        <v>5</v>
      </c>
      <c r="O385" s="156"/>
    </row>
    <row r="386" spans="1:15" x14ac:dyDescent="0.25">
      <c r="A386" s="161"/>
      <c r="B386" s="153">
        <v>12</v>
      </c>
      <c r="C386" s="84" t="s">
        <v>18</v>
      </c>
      <c r="D386" s="108"/>
      <c r="E386" s="108"/>
      <c r="F386" s="108">
        <v>1</v>
      </c>
      <c r="G386" s="108">
        <v>4</v>
      </c>
      <c r="H386" s="108">
        <v>2</v>
      </c>
      <c r="I386" s="108"/>
      <c r="J386" s="108"/>
      <c r="K386" s="108"/>
      <c r="L386" s="108"/>
      <c r="M386" s="108"/>
      <c r="N386" s="109">
        <f t="shared" si="137"/>
        <v>7</v>
      </c>
      <c r="O386" s="155">
        <f t="shared" ref="O386" si="145">AVERAGE(N386,N387,N388)</f>
        <v>5.666666666666667</v>
      </c>
    </row>
    <row r="387" spans="1:15" x14ac:dyDescent="0.25">
      <c r="A387" s="161"/>
      <c r="B387" s="153"/>
      <c r="C387" s="84" t="s">
        <v>19</v>
      </c>
      <c r="D387" s="108"/>
      <c r="E387" s="108"/>
      <c r="F387" s="108">
        <v>1</v>
      </c>
      <c r="G387" s="108">
        <v>4</v>
      </c>
      <c r="H387" s="108">
        <v>1</v>
      </c>
      <c r="I387" s="108"/>
      <c r="J387" s="108"/>
      <c r="K387" s="108"/>
      <c r="L387" s="108"/>
      <c r="M387" s="108"/>
      <c r="N387" s="109">
        <f t="shared" si="137"/>
        <v>6</v>
      </c>
      <c r="O387" s="156"/>
    </row>
    <row r="388" spans="1:15" ht="16.5" thickBot="1" x14ac:dyDescent="0.3">
      <c r="A388" s="162"/>
      <c r="B388" s="157"/>
      <c r="C388" s="87" t="s">
        <v>20</v>
      </c>
      <c r="D388" s="115"/>
      <c r="E388" s="115"/>
      <c r="F388" s="115"/>
      <c r="G388" s="115">
        <v>3</v>
      </c>
      <c r="H388" s="115">
        <v>1</v>
      </c>
      <c r="I388" s="115"/>
      <c r="J388" s="115"/>
      <c r="K388" s="115"/>
      <c r="L388" s="115"/>
      <c r="M388" s="115"/>
      <c r="N388" s="112">
        <f t="shared" si="137"/>
        <v>4</v>
      </c>
      <c r="O388" s="156"/>
    </row>
    <row r="389" spans="1:15" ht="19.5" thickBot="1" x14ac:dyDescent="0.3">
      <c r="A389" s="89"/>
      <c r="B389" s="158" t="s">
        <v>49</v>
      </c>
      <c r="C389" s="159"/>
      <c r="D389" s="117">
        <f t="shared" ref="D389:G389" si="146">SUM(D353:D388)</f>
        <v>0</v>
      </c>
      <c r="E389" s="117">
        <f t="shared" si="146"/>
        <v>0</v>
      </c>
      <c r="F389" s="117">
        <f t="shared" si="146"/>
        <v>8</v>
      </c>
      <c r="G389" s="117">
        <f t="shared" si="146"/>
        <v>64</v>
      </c>
      <c r="H389" s="117">
        <f>SUM(H353:H388)</f>
        <v>112</v>
      </c>
      <c r="I389" s="117">
        <f>SUM(I353:I388)</f>
        <v>74</v>
      </c>
      <c r="J389" s="117">
        <f>SUM(J353:J388)</f>
        <v>23</v>
      </c>
      <c r="K389" s="117">
        <f t="shared" ref="K389:M389" si="147">SUM(K353:K388)</f>
        <v>0</v>
      </c>
      <c r="L389" s="117">
        <f t="shared" si="147"/>
        <v>0</v>
      </c>
      <c r="M389" s="117">
        <f t="shared" si="147"/>
        <v>0</v>
      </c>
      <c r="N389" s="118">
        <f t="shared" ref="N389" si="148">SUM(D389:M389)</f>
        <v>281</v>
      </c>
      <c r="O389" s="89"/>
    </row>
    <row r="390" spans="1:15" ht="19.5" thickBot="1" x14ac:dyDescent="0.3">
      <c r="A390" s="89"/>
      <c r="B390" s="88"/>
      <c r="C390" s="88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89"/>
    </row>
    <row r="391" spans="1:15" ht="24" customHeight="1" x14ac:dyDescent="0.25">
      <c r="B391" s="148" t="s">
        <v>34</v>
      </c>
      <c r="C391" s="149"/>
      <c r="D391" s="93" t="s">
        <v>8</v>
      </c>
      <c r="E391" s="94" t="s">
        <v>9</v>
      </c>
      <c r="F391" s="94" t="s">
        <v>10</v>
      </c>
      <c r="G391" s="94" t="s">
        <v>11</v>
      </c>
      <c r="H391" s="94" t="s">
        <v>12</v>
      </c>
      <c r="I391" s="122" t="s">
        <v>13</v>
      </c>
      <c r="J391" s="122" t="s">
        <v>14</v>
      </c>
      <c r="K391" s="122" t="s">
        <v>15</v>
      </c>
      <c r="L391" s="94" t="s">
        <v>16</v>
      </c>
      <c r="M391" s="134" t="s">
        <v>17</v>
      </c>
      <c r="N391" s="127" t="s">
        <v>21</v>
      </c>
    </row>
    <row r="392" spans="1:15" ht="21.95" customHeight="1" thickBot="1" x14ac:dyDescent="0.3">
      <c r="B392" s="150"/>
      <c r="C392" s="151"/>
      <c r="D392" s="97">
        <f t="shared" ref="D392:N392" si="149">SUM(D38,D77,D116,D155,D194,D233,D272,D311,D350,D389)/10</f>
        <v>0</v>
      </c>
      <c r="E392" s="98">
        <f t="shared" si="149"/>
        <v>0.5</v>
      </c>
      <c r="F392" s="98">
        <f t="shared" si="149"/>
        <v>9.1</v>
      </c>
      <c r="G392" s="98">
        <f t="shared" si="149"/>
        <v>51.9</v>
      </c>
      <c r="H392" s="98">
        <f t="shared" si="149"/>
        <v>83.9</v>
      </c>
      <c r="I392" s="98">
        <f t="shared" si="149"/>
        <v>67</v>
      </c>
      <c r="J392" s="98">
        <f t="shared" si="149"/>
        <v>24.9</v>
      </c>
      <c r="K392" s="98">
        <f t="shared" si="149"/>
        <v>1</v>
      </c>
      <c r="L392" s="98">
        <f t="shared" si="149"/>
        <v>0</v>
      </c>
      <c r="M392" s="135">
        <f t="shared" si="149"/>
        <v>0</v>
      </c>
      <c r="N392" s="121">
        <f t="shared" si="149"/>
        <v>224.4</v>
      </c>
    </row>
    <row r="393" spans="1:15" ht="16.5" thickBot="1" x14ac:dyDescent="0.3">
      <c r="C393" s="126" t="s">
        <v>4</v>
      </c>
      <c r="D393" s="132">
        <f>STDEV(D38,D77,D116,D155,D194,D233,D272,D311,D350,D389)</f>
        <v>0</v>
      </c>
      <c r="E393" s="133">
        <f t="shared" ref="E393:M393" si="150">STDEV(E38,E77,E116,E155,E194,E233,E272,E311,E350,E389)</f>
        <v>1.2692955176439846</v>
      </c>
      <c r="F393" s="133">
        <f t="shared" si="150"/>
        <v>3.414023367751831</v>
      </c>
      <c r="G393" s="133">
        <f t="shared" si="150"/>
        <v>10.608696642116062</v>
      </c>
      <c r="H393" s="133">
        <f t="shared" si="150"/>
        <v>17.400191569826639</v>
      </c>
      <c r="I393" s="133">
        <f t="shared" si="150"/>
        <v>9.7524925588851961</v>
      </c>
      <c r="J393" s="133">
        <f t="shared" si="150"/>
        <v>7.1250730990402209</v>
      </c>
      <c r="K393" s="133">
        <f>STDEV(K38,K77,K116,K155,K194,K233,K272,K311,K350,K389)</f>
        <v>2</v>
      </c>
      <c r="L393" s="133">
        <f t="shared" si="150"/>
        <v>0</v>
      </c>
      <c r="M393" s="102">
        <f t="shared" si="150"/>
        <v>0</v>
      </c>
      <c r="N393" s="128">
        <f>STDEV(N38,N77,N116,N155,N194,N233,N272,N311,N350,N389)</f>
        <v>33.207094288888236</v>
      </c>
    </row>
    <row r="395" spans="1:15" ht="18" customHeight="1" x14ac:dyDescent="0.25"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</row>
    <row r="396" spans="1:15" x14ac:dyDescent="0.25">
      <c r="E396" s="81"/>
    </row>
  </sheetData>
  <mergeCells count="261">
    <mergeCell ref="O14:O16"/>
    <mergeCell ref="B17:B19"/>
    <mergeCell ref="O17:O19"/>
    <mergeCell ref="B20:B22"/>
    <mergeCell ref="O20:O22"/>
    <mergeCell ref="B23:B25"/>
    <mergeCell ref="O23:O25"/>
    <mergeCell ref="A2:A37"/>
    <mergeCell ref="B2:B4"/>
    <mergeCell ref="O2:O4"/>
    <mergeCell ref="B5:B7"/>
    <mergeCell ref="O5:O7"/>
    <mergeCell ref="B8:B10"/>
    <mergeCell ref="O8:O10"/>
    <mergeCell ref="B11:B13"/>
    <mergeCell ref="O11:O13"/>
    <mergeCell ref="B14:B16"/>
    <mergeCell ref="A41:A76"/>
    <mergeCell ref="B41:B43"/>
    <mergeCell ref="O41:O43"/>
    <mergeCell ref="B44:B46"/>
    <mergeCell ref="O44:O46"/>
    <mergeCell ref="B47:B49"/>
    <mergeCell ref="O47:O49"/>
    <mergeCell ref="B26:B28"/>
    <mergeCell ref="O26:O28"/>
    <mergeCell ref="B29:B31"/>
    <mergeCell ref="O29:O31"/>
    <mergeCell ref="B32:B34"/>
    <mergeCell ref="O32:O34"/>
    <mergeCell ref="B50:B52"/>
    <mergeCell ref="O50:O52"/>
    <mergeCell ref="B53:B55"/>
    <mergeCell ref="O53:O55"/>
    <mergeCell ref="B56:B58"/>
    <mergeCell ref="O56:O58"/>
    <mergeCell ref="B35:B37"/>
    <mergeCell ref="O35:O37"/>
    <mergeCell ref="B38:C38"/>
    <mergeCell ref="B68:B70"/>
    <mergeCell ref="O68:O70"/>
    <mergeCell ref="B71:B73"/>
    <mergeCell ref="O71:O73"/>
    <mergeCell ref="B74:B76"/>
    <mergeCell ref="O74:O76"/>
    <mergeCell ref="B59:B61"/>
    <mergeCell ref="O59:O61"/>
    <mergeCell ref="B62:B64"/>
    <mergeCell ref="O62:O64"/>
    <mergeCell ref="B65:B67"/>
    <mergeCell ref="O65:O67"/>
    <mergeCell ref="B77:C77"/>
    <mergeCell ref="A80:A115"/>
    <mergeCell ref="B80:B82"/>
    <mergeCell ref="O80:O82"/>
    <mergeCell ref="B83:B85"/>
    <mergeCell ref="O83:O85"/>
    <mergeCell ref="B86:B88"/>
    <mergeCell ref="O86:O88"/>
    <mergeCell ref="B89:B91"/>
    <mergeCell ref="O89:O91"/>
    <mergeCell ref="B101:B103"/>
    <mergeCell ref="O101:O103"/>
    <mergeCell ref="B104:B106"/>
    <mergeCell ref="O104:O106"/>
    <mergeCell ref="B107:B109"/>
    <mergeCell ref="O107:O109"/>
    <mergeCell ref="B92:B94"/>
    <mergeCell ref="O92:O94"/>
    <mergeCell ref="B95:B97"/>
    <mergeCell ref="O95:O97"/>
    <mergeCell ref="B98:B100"/>
    <mergeCell ref="O98:O100"/>
    <mergeCell ref="B110:B112"/>
    <mergeCell ref="O110:O112"/>
    <mergeCell ref="B113:B115"/>
    <mergeCell ref="O113:O115"/>
    <mergeCell ref="B116:C116"/>
    <mergeCell ref="A119:A154"/>
    <mergeCell ref="B119:B121"/>
    <mergeCell ref="O119:O121"/>
    <mergeCell ref="B122:B124"/>
    <mergeCell ref="O122:O124"/>
    <mergeCell ref="B134:B136"/>
    <mergeCell ref="O134:O136"/>
    <mergeCell ref="B137:B139"/>
    <mergeCell ref="O137:O139"/>
    <mergeCell ref="B140:B142"/>
    <mergeCell ref="O140:O142"/>
    <mergeCell ref="B125:B127"/>
    <mergeCell ref="O125:O127"/>
    <mergeCell ref="B128:B130"/>
    <mergeCell ref="O128:O130"/>
    <mergeCell ref="B131:B133"/>
    <mergeCell ref="O131:O133"/>
    <mergeCell ref="A158:A193"/>
    <mergeCell ref="B158:B160"/>
    <mergeCell ref="O158:O160"/>
    <mergeCell ref="B161:B163"/>
    <mergeCell ref="O161:O163"/>
    <mergeCell ref="B164:B166"/>
    <mergeCell ref="O164:O166"/>
    <mergeCell ref="B143:B145"/>
    <mergeCell ref="O143:O145"/>
    <mergeCell ref="B146:B148"/>
    <mergeCell ref="O146:O148"/>
    <mergeCell ref="B149:B151"/>
    <mergeCell ref="O149:O151"/>
    <mergeCell ref="B167:B169"/>
    <mergeCell ref="O167:O169"/>
    <mergeCell ref="B170:B172"/>
    <mergeCell ref="O170:O172"/>
    <mergeCell ref="B173:B175"/>
    <mergeCell ref="O173:O175"/>
    <mergeCell ref="B152:B154"/>
    <mergeCell ref="O152:O154"/>
    <mergeCell ref="B155:C155"/>
    <mergeCell ref="B185:B187"/>
    <mergeCell ref="O185:O187"/>
    <mergeCell ref="B188:B190"/>
    <mergeCell ref="O188:O190"/>
    <mergeCell ref="B191:B193"/>
    <mergeCell ref="O191:O193"/>
    <mergeCell ref="B176:B178"/>
    <mergeCell ref="O176:O178"/>
    <mergeCell ref="B179:B181"/>
    <mergeCell ref="O179:O181"/>
    <mergeCell ref="B182:B184"/>
    <mergeCell ref="O182:O184"/>
    <mergeCell ref="B194:C194"/>
    <mergeCell ref="A197:A232"/>
    <mergeCell ref="B197:B199"/>
    <mergeCell ref="O197:O199"/>
    <mergeCell ref="B200:B202"/>
    <mergeCell ref="O200:O202"/>
    <mergeCell ref="B203:B205"/>
    <mergeCell ref="O203:O205"/>
    <mergeCell ref="B206:B208"/>
    <mergeCell ref="O206:O208"/>
    <mergeCell ref="B218:B220"/>
    <mergeCell ref="O218:O220"/>
    <mergeCell ref="B221:B223"/>
    <mergeCell ref="O221:O223"/>
    <mergeCell ref="B224:B226"/>
    <mergeCell ref="O224:O226"/>
    <mergeCell ref="B209:B211"/>
    <mergeCell ref="O209:O211"/>
    <mergeCell ref="B212:B214"/>
    <mergeCell ref="O212:O214"/>
    <mergeCell ref="B215:B217"/>
    <mergeCell ref="O215:O217"/>
    <mergeCell ref="B227:B229"/>
    <mergeCell ref="O227:O229"/>
    <mergeCell ref="B230:B232"/>
    <mergeCell ref="O230:O232"/>
    <mergeCell ref="B233:C233"/>
    <mergeCell ref="A236:A271"/>
    <mergeCell ref="B236:B238"/>
    <mergeCell ref="O236:O238"/>
    <mergeCell ref="B239:B241"/>
    <mergeCell ref="O239:O241"/>
    <mergeCell ref="B251:B253"/>
    <mergeCell ref="O251:O253"/>
    <mergeCell ref="B254:B256"/>
    <mergeCell ref="O254:O256"/>
    <mergeCell ref="B257:B259"/>
    <mergeCell ref="O257:O259"/>
    <mergeCell ref="B242:B244"/>
    <mergeCell ref="O242:O244"/>
    <mergeCell ref="B245:B247"/>
    <mergeCell ref="O245:O247"/>
    <mergeCell ref="B248:B250"/>
    <mergeCell ref="O248:O250"/>
    <mergeCell ref="A275:A310"/>
    <mergeCell ref="B275:B277"/>
    <mergeCell ref="O275:O277"/>
    <mergeCell ref="B278:B280"/>
    <mergeCell ref="O278:O280"/>
    <mergeCell ref="B281:B283"/>
    <mergeCell ref="O281:O283"/>
    <mergeCell ref="B260:B262"/>
    <mergeCell ref="O260:O262"/>
    <mergeCell ref="B263:B265"/>
    <mergeCell ref="O263:O265"/>
    <mergeCell ref="B266:B268"/>
    <mergeCell ref="O266:O268"/>
    <mergeCell ref="B284:B286"/>
    <mergeCell ref="O284:O286"/>
    <mergeCell ref="B287:B289"/>
    <mergeCell ref="O287:O289"/>
    <mergeCell ref="B290:B292"/>
    <mergeCell ref="O290:O292"/>
    <mergeCell ref="B269:B271"/>
    <mergeCell ref="O269:O271"/>
    <mergeCell ref="B272:C272"/>
    <mergeCell ref="B302:B304"/>
    <mergeCell ref="O302:O304"/>
    <mergeCell ref="B305:B307"/>
    <mergeCell ref="O305:O307"/>
    <mergeCell ref="B308:B310"/>
    <mergeCell ref="O308:O310"/>
    <mergeCell ref="B293:B295"/>
    <mergeCell ref="O293:O295"/>
    <mergeCell ref="B296:B298"/>
    <mergeCell ref="O296:O298"/>
    <mergeCell ref="B299:B301"/>
    <mergeCell ref="O299:O301"/>
    <mergeCell ref="B311:C311"/>
    <mergeCell ref="A314:A349"/>
    <mergeCell ref="B314:B316"/>
    <mergeCell ref="O314:O316"/>
    <mergeCell ref="B317:B319"/>
    <mergeCell ref="O317:O319"/>
    <mergeCell ref="B320:B322"/>
    <mergeCell ref="O320:O322"/>
    <mergeCell ref="B323:B325"/>
    <mergeCell ref="O323:O325"/>
    <mergeCell ref="B335:B337"/>
    <mergeCell ref="O335:O337"/>
    <mergeCell ref="B338:B340"/>
    <mergeCell ref="O338:O340"/>
    <mergeCell ref="B341:B343"/>
    <mergeCell ref="O341:O343"/>
    <mergeCell ref="B326:B328"/>
    <mergeCell ref="O326:O328"/>
    <mergeCell ref="B329:B331"/>
    <mergeCell ref="O329:O331"/>
    <mergeCell ref="B332:B334"/>
    <mergeCell ref="O332:O334"/>
    <mergeCell ref="B344:B346"/>
    <mergeCell ref="O344:O346"/>
    <mergeCell ref="A353:A388"/>
    <mergeCell ref="B353:B355"/>
    <mergeCell ref="O353:O355"/>
    <mergeCell ref="B356:B358"/>
    <mergeCell ref="O356:O358"/>
    <mergeCell ref="B368:B370"/>
    <mergeCell ref="O368:O370"/>
    <mergeCell ref="B371:B373"/>
    <mergeCell ref="O371:O373"/>
    <mergeCell ref="B374:B376"/>
    <mergeCell ref="O374:O376"/>
    <mergeCell ref="B359:B361"/>
    <mergeCell ref="O359:O361"/>
    <mergeCell ref="B362:B364"/>
    <mergeCell ref="O362:O364"/>
    <mergeCell ref="B365:B367"/>
    <mergeCell ref="O365:O367"/>
    <mergeCell ref="B386:B388"/>
    <mergeCell ref="O386:O388"/>
    <mergeCell ref="B389:C389"/>
    <mergeCell ref="B391:C392"/>
    <mergeCell ref="B377:B379"/>
    <mergeCell ref="O377:O379"/>
    <mergeCell ref="B380:B382"/>
    <mergeCell ref="O380:O382"/>
    <mergeCell ref="B383:B385"/>
    <mergeCell ref="O383:O385"/>
    <mergeCell ref="B347:B349"/>
    <mergeCell ref="O347:O349"/>
    <mergeCell ref="B350:C35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83F40-6312-8E4A-BF17-278C8AFAB329}">
  <dimension ref="A1:S396"/>
  <sheetViews>
    <sheetView tabSelected="1" topLeftCell="A384" zoomScale="85" zoomScaleNormal="85" workbookViewId="0">
      <selection activeCell="B389" sqref="B389:C389"/>
    </sheetView>
  </sheetViews>
  <sheetFormatPr defaultColWidth="10.875" defaultRowHeight="15.75" x14ac:dyDescent="0.25"/>
  <cols>
    <col min="1" max="1" width="8.5" style="126" customWidth="1"/>
    <col min="2" max="2" width="8.625" style="126" customWidth="1"/>
    <col min="3" max="3" width="10.375" style="126" customWidth="1"/>
    <col min="4" max="4" width="9.375" style="126" customWidth="1"/>
    <col min="5" max="5" width="9.875" style="126" customWidth="1"/>
    <col min="6" max="12" width="10.875" style="126"/>
    <col min="13" max="13" width="9.125" style="126" customWidth="1"/>
    <col min="14" max="14" width="10.875" style="126"/>
    <col min="15" max="15" width="13.875" style="126" customWidth="1"/>
    <col min="16" max="17" width="10.875" style="126"/>
    <col min="18" max="18" width="10.5" style="126" customWidth="1"/>
    <col min="19" max="19" width="13.125" style="126" bestFit="1" customWidth="1"/>
    <col min="20" max="16384" width="10.875" style="126"/>
  </cols>
  <sheetData>
    <row r="1" spans="1:19" ht="18.95" customHeight="1" thickBot="1" x14ac:dyDescent="0.3">
      <c r="A1" s="89" t="s">
        <v>22</v>
      </c>
      <c r="B1" s="89" t="s">
        <v>30</v>
      </c>
      <c r="C1" s="89" t="s">
        <v>31</v>
      </c>
      <c r="D1" s="90" t="s">
        <v>8</v>
      </c>
      <c r="E1" s="90" t="s">
        <v>9</v>
      </c>
      <c r="F1" s="90" t="s">
        <v>10</v>
      </c>
      <c r="G1" s="90" t="s">
        <v>11</v>
      </c>
      <c r="H1" s="90" t="s">
        <v>12</v>
      </c>
      <c r="I1" s="90" t="s">
        <v>13</v>
      </c>
      <c r="J1" s="90" t="s">
        <v>14</v>
      </c>
      <c r="K1" s="90" t="s">
        <v>15</v>
      </c>
      <c r="L1" s="90" t="s">
        <v>16</v>
      </c>
      <c r="M1" s="90" t="s">
        <v>17</v>
      </c>
      <c r="N1" s="90" t="s">
        <v>21</v>
      </c>
      <c r="O1" s="90" t="s">
        <v>32</v>
      </c>
      <c r="P1" s="74"/>
      <c r="Q1" s="74"/>
      <c r="R1" s="142"/>
      <c r="S1" s="142"/>
    </row>
    <row r="2" spans="1:19" ht="15.95" customHeight="1" x14ac:dyDescent="0.25">
      <c r="A2" s="160">
        <v>4</v>
      </c>
      <c r="B2" s="163">
        <v>1</v>
      </c>
      <c r="C2" s="86" t="s">
        <v>18</v>
      </c>
      <c r="D2" s="105"/>
      <c r="E2" s="105"/>
      <c r="F2" s="105"/>
      <c r="G2" s="105">
        <v>1</v>
      </c>
      <c r="H2" s="105">
        <v>1</v>
      </c>
      <c r="I2" s="105">
        <v>4</v>
      </c>
      <c r="J2" s="105">
        <v>3</v>
      </c>
      <c r="K2" s="105"/>
      <c r="L2" s="105"/>
      <c r="M2" s="105"/>
      <c r="N2" s="106">
        <f>SUM(D2:M2)</f>
        <v>9</v>
      </c>
      <c r="O2" s="155">
        <f>AVERAGE(N2,N3,N4)</f>
        <v>7.666666666666667</v>
      </c>
      <c r="P2" s="74"/>
      <c r="Q2" s="74"/>
      <c r="R2" s="74"/>
      <c r="S2" s="131"/>
    </row>
    <row r="3" spans="1:19" x14ac:dyDescent="0.25">
      <c r="A3" s="161"/>
      <c r="B3" s="153"/>
      <c r="C3" s="84" t="s">
        <v>19</v>
      </c>
      <c r="D3" s="107"/>
      <c r="E3" s="107"/>
      <c r="F3" s="107"/>
      <c r="G3" s="107"/>
      <c r="H3" s="108">
        <v>2</v>
      </c>
      <c r="I3" s="108">
        <v>4</v>
      </c>
      <c r="J3" s="108">
        <v>3</v>
      </c>
      <c r="K3" s="108"/>
      <c r="L3" s="108"/>
      <c r="M3" s="108"/>
      <c r="N3" s="109">
        <f t="shared" ref="N3:N4" si="0">SUM(H3:M3)</f>
        <v>9</v>
      </c>
      <c r="O3" s="156"/>
      <c r="P3" s="130"/>
      <c r="Q3" s="130"/>
      <c r="R3" s="79"/>
      <c r="S3" s="131"/>
    </row>
    <row r="4" spans="1:19" x14ac:dyDescent="0.25">
      <c r="A4" s="161"/>
      <c r="B4" s="154"/>
      <c r="C4" s="85" t="s">
        <v>20</v>
      </c>
      <c r="D4" s="110"/>
      <c r="E4" s="110"/>
      <c r="F4" s="110"/>
      <c r="G4" s="110"/>
      <c r="H4" s="111">
        <v>1</v>
      </c>
      <c r="I4" s="111">
        <v>1</v>
      </c>
      <c r="J4" s="111">
        <v>3</v>
      </c>
      <c r="K4" s="111"/>
      <c r="L4" s="111"/>
      <c r="M4" s="111"/>
      <c r="N4" s="112">
        <f t="shared" si="0"/>
        <v>5</v>
      </c>
      <c r="O4" s="156"/>
      <c r="P4" s="130"/>
      <c r="Q4" s="130"/>
      <c r="R4" s="79"/>
      <c r="S4" s="131"/>
    </row>
    <row r="5" spans="1:19" x14ac:dyDescent="0.25">
      <c r="A5" s="161"/>
      <c r="B5" s="152">
        <v>2</v>
      </c>
      <c r="C5" s="83" t="s">
        <v>18</v>
      </c>
      <c r="D5" s="113"/>
      <c r="E5" s="113"/>
      <c r="F5" s="113"/>
      <c r="G5" s="113"/>
      <c r="H5" s="113">
        <v>1</v>
      </c>
      <c r="I5" s="113">
        <v>1</v>
      </c>
      <c r="J5" s="113">
        <v>2</v>
      </c>
      <c r="K5" s="113"/>
      <c r="L5" s="113"/>
      <c r="M5" s="113"/>
      <c r="N5" s="114">
        <f>SUM(D5:M5)</f>
        <v>4</v>
      </c>
      <c r="O5" s="155">
        <f>AVERAGE(N5,N6,N7)</f>
        <v>5.333333333333333</v>
      </c>
      <c r="P5" s="130"/>
      <c r="Q5" s="130"/>
      <c r="R5" s="79"/>
      <c r="S5" s="131"/>
    </row>
    <row r="6" spans="1:19" x14ac:dyDescent="0.25">
      <c r="A6" s="161"/>
      <c r="B6" s="153"/>
      <c r="C6" s="84" t="s">
        <v>19</v>
      </c>
      <c r="D6" s="108"/>
      <c r="E6" s="108"/>
      <c r="F6" s="108"/>
      <c r="G6" s="108"/>
      <c r="H6" s="108">
        <v>1</v>
      </c>
      <c r="I6" s="108">
        <v>3</v>
      </c>
      <c r="J6" s="108">
        <v>2</v>
      </c>
      <c r="K6" s="108"/>
      <c r="L6" s="108"/>
      <c r="M6" s="108"/>
      <c r="N6" s="109">
        <f>SUM(D6:M6)</f>
        <v>6</v>
      </c>
      <c r="O6" s="156"/>
      <c r="P6" s="130"/>
      <c r="Q6" s="130"/>
      <c r="R6" s="79"/>
      <c r="S6" s="131"/>
    </row>
    <row r="7" spans="1:19" x14ac:dyDescent="0.25">
      <c r="A7" s="161"/>
      <c r="B7" s="154"/>
      <c r="C7" s="85" t="s">
        <v>20</v>
      </c>
      <c r="D7" s="111"/>
      <c r="E7" s="111"/>
      <c r="F7" s="111"/>
      <c r="G7" s="111"/>
      <c r="H7" s="111">
        <v>1</v>
      </c>
      <c r="I7" s="111">
        <v>3</v>
      </c>
      <c r="J7" s="111">
        <v>2</v>
      </c>
      <c r="K7" s="111"/>
      <c r="L7" s="111"/>
      <c r="M7" s="111"/>
      <c r="N7" s="112">
        <f>SUM(D7:M7)</f>
        <v>6</v>
      </c>
      <c r="O7" s="156"/>
      <c r="P7" s="130"/>
      <c r="Q7" s="130"/>
      <c r="R7" s="79"/>
      <c r="S7" s="131"/>
    </row>
    <row r="8" spans="1:19" x14ac:dyDescent="0.25">
      <c r="A8" s="161"/>
      <c r="B8" s="152">
        <v>3</v>
      </c>
      <c r="C8" s="83" t="s">
        <v>18</v>
      </c>
      <c r="D8" s="113"/>
      <c r="E8" s="113"/>
      <c r="F8" s="113"/>
      <c r="G8" s="113"/>
      <c r="H8" s="108">
        <v>1</v>
      </c>
      <c r="I8" s="108">
        <v>2</v>
      </c>
      <c r="J8" s="108">
        <v>4</v>
      </c>
      <c r="K8" s="113"/>
      <c r="L8" s="113"/>
      <c r="M8" s="113"/>
      <c r="N8" s="114">
        <f t="shared" ref="N8:N37" si="1">SUM(D8:M8)</f>
        <v>7</v>
      </c>
      <c r="O8" s="155">
        <f t="shared" ref="O8" si="2">AVERAGE(N8,N9,N10)</f>
        <v>7.333333333333333</v>
      </c>
      <c r="P8" s="130"/>
      <c r="Q8" s="130"/>
      <c r="R8" s="79"/>
      <c r="S8" s="131"/>
    </row>
    <row r="9" spans="1:19" x14ac:dyDescent="0.25">
      <c r="A9" s="161"/>
      <c r="B9" s="153"/>
      <c r="C9" s="84" t="s">
        <v>19</v>
      </c>
      <c r="D9" s="108"/>
      <c r="E9" s="108"/>
      <c r="F9" s="108"/>
      <c r="G9" s="108"/>
      <c r="H9" s="108">
        <v>1</v>
      </c>
      <c r="I9" s="108">
        <v>5</v>
      </c>
      <c r="J9" s="108">
        <v>2</v>
      </c>
      <c r="K9" s="108"/>
      <c r="L9" s="108"/>
      <c r="M9" s="108"/>
      <c r="N9" s="109">
        <f t="shared" si="1"/>
        <v>8</v>
      </c>
      <c r="O9" s="156"/>
      <c r="P9" s="130"/>
      <c r="Q9" s="130"/>
      <c r="R9" s="79"/>
      <c r="S9" s="131"/>
    </row>
    <row r="10" spans="1:19" ht="16.5" thickBot="1" x14ac:dyDescent="0.3">
      <c r="A10" s="161"/>
      <c r="B10" s="153"/>
      <c r="C10" s="84" t="s">
        <v>20</v>
      </c>
      <c r="D10" s="108"/>
      <c r="E10" s="108"/>
      <c r="F10" s="108"/>
      <c r="G10" s="108"/>
      <c r="H10" s="108">
        <v>1</v>
      </c>
      <c r="I10" s="108">
        <v>3</v>
      </c>
      <c r="J10" s="108">
        <v>3</v>
      </c>
      <c r="K10" s="108"/>
      <c r="L10" s="108"/>
      <c r="M10" s="108"/>
      <c r="N10" s="109">
        <f t="shared" si="1"/>
        <v>7</v>
      </c>
      <c r="O10" s="156"/>
      <c r="P10" s="130"/>
      <c r="Q10" s="130"/>
      <c r="R10" s="79"/>
      <c r="S10" s="131"/>
    </row>
    <row r="11" spans="1:19" x14ac:dyDescent="0.25">
      <c r="A11" s="161"/>
      <c r="B11" s="163">
        <v>4</v>
      </c>
      <c r="C11" s="86" t="s">
        <v>18</v>
      </c>
      <c r="D11" s="105"/>
      <c r="E11" s="105"/>
      <c r="F11" s="105"/>
      <c r="G11" s="105"/>
      <c r="H11" s="105">
        <v>4</v>
      </c>
      <c r="I11" s="105">
        <v>2</v>
      </c>
      <c r="J11" s="105"/>
      <c r="K11" s="105"/>
      <c r="L11" s="105"/>
      <c r="M11" s="105"/>
      <c r="N11" s="106">
        <f t="shared" si="1"/>
        <v>6</v>
      </c>
      <c r="O11" s="155">
        <f t="shared" ref="O11" si="3">AVERAGE(N11,N12,N13)</f>
        <v>5.333333333333333</v>
      </c>
      <c r="P11" s="130"/>
      <c r="Q11" s="130"/>
      <c r="R11" s="79"/>
      <c r="S11" s="131"/>
    </row>
    <row r="12" spans="1:19" x14ac:dyDescent="0.25">
      <c r="A12" s="161"/>
      <c r="B12" s="153"/>
      <c r="C12" s="84" t="s">
        <v>19</v>
      </c>
      <c r="D12" s="108"/>
      <c r="E12" s="108"/>
      <c r="F12" s="108"/>
      <c r="G12" s="108">
        <v>1</v>
      </c>
      <c r="H12" s="108">
        <v>3</v>
      </c>
      <c r="I12" s="108">
        <v>2</v>
      </c>
      <c r="J12" s="108"/>
      <c r="K12" s="108"/>
      <c r="L12" s="108"/>
      <c r="M12" s="108"/>
      <c r="N12" s="109">
        <f t="shared" si="1"/>
        <v>6</v>
      </c>
      <c r="O12" s="156"/>
      <c r="P12" s="130"/>
      <c r="Q12" s="130"/>
      <c r="R12" s="79"/>
      <c r="S12" s="131"/>
    </row>
    <row r="13" spans="1:19" x14ac:dyDescent="0.25">
      <c r="A13" s="161"/>
      <c r="B13" s="154"/>
      <c r="C13" s="85" t="s">
        <v>20</v>
      </c>
      <c r="D13" s="111"/>
      <c r="E13" s="111"/>
      <c r="F13" s="111"/>
      <c r="G13" s="111">
        <v>1</v>
      </c>
      <c r="H13" s="111">
        <v>1</v>
      </c>
      <c r="I13" s="111">
        <v>2</v>
      </c>
      <c r="J13" s="111"/>
      <c r="K13" s="111"/>
      <c r="L13" s="111"/>
      <c r="M13" s="111"/>
      <c r="N13" s="112">
        <f t="shared" si="1"/>
        <v>4</v>
      </c>
      <c r="O13" s="156"/>
      <c r="P13" s="130"/>
      <c r="Q13" s="130"/>
      <c r="R13" s="79"/>
      <c r="S13" s="131"/>
    </row>
    <row r="14" spans="1:19" x14ac:dyDescent="0.25">
      <c r="A14" s="161"/>
      <c r="B14" s="152">
        <v>5</v>
      </c>
      <c r="C14" s="83" t="s">
        <v>18</v>
      </c>
      <c r="D14" s="113"/>
      <c r="E14" s="113"/>
      <c r="F14" s="113"/>
      <c r="G14" s="113"/>
      <c r="H14" s="113">
        <v>2</v>
      </c>
      <c r="I14" s="113">
        <v>3</v>
      </c>
      <c r="J14" s="113"/>
      <c r="K14" s="113"/>
      <c r="L14" s="113"/>
      <c r="M14" s="113"/>
      <c r="N14" s="114">
        <f t="shared" si="1"/>
        <v>5</v>
      </c>
      <c r="O14" s="155">
        <f t="shared" ref="O14" si="4">AVERAGE(N14,N15,N16)</f>
        <v>6</v>
      </c>
      <c r="P14" s="130"/>
      <c r="Q14" s="130"/>
      <c r="R14" s="79"/>
      <c r="S14" s="131"/>
    </row>
    <row r="15" spans="1:19" x14ac:dyDescent="0.25">
      <c r="A15" s="161"/>
      <c r="B15" s="153"/>
      <c r="C15" s="84" t="s">
        <v>19</v>
      </c>
      <c r="D15" s="108"/>
      <c r="E15" s="108"/>
      <c r="F15" s="108"/>
      <c r="G15" s="108">
        <v>1</v>
      </c>
      <c r="H15" s="108">
        <v>4</v>
      </c>
      <c r="I15" s="108">
        <v>2</v>
      </c>
      <c r="J15" s="108"/>
      <c r="K15" s="108"/>
      <c r="L15" s="108"/>
      <c r="M15" s="108"/>
      <c r="N15" s="109">
        <f t="shared" si="1"/>
        <v>7</v>
      </c>
      <c r="O15" s="156"/>
      <c r="P15" s="130"/>
      <c r="Q15" s="130"/>
      <c r="R15" s="79"/>
      <c r="S15" s="131"/>
    </row>
    <row r="16" spans="1:19" x14ac:dyDescent="0.25">
      <c r="A16" s="161"/>
      <c r="B16" s="154"/>
      <c r="C16" s="85" t="s">
        <v>20</v>
      </c>
      <c r="D16" s="111"/>
      <c r="E16" s="111"/>
      <c r="F16" s="111"/>
      <c r="G16" s="111">
        <v>1</v>
      </c>
      <c r="H16" s="111">
        <v>3</v>
      </c>
      <c r="I16" s="111">
        <v>2</v>
      </c>
      <c r="J16" s="111"/>
      <c r="K16" s="111"/>
      <c r="L16" s="111"/>
      <c r="M16" s="111"/>
      <c r="N16" s="112">
        <f t="shared" si="1"/>
        <v>6</v>
      </c>
      <c r="O16" s="156"/>
      <c r="P16" s="130"/>
      <c r="Q16" s="130"/>
      <c r="R16" s="79"/>
      <c r="S16" s="131"/>
    </row>
    <row r="17" spans="1:19" x14ac:dyDescent="0.25">
      <c r="A17" s="161"/>
      <c r="B17" s="152">
        <v>6</v>
      </c>
      <c r="C17" s="83" t="s">
        <v>18</v>
      </c>
      <c r="D17" s="113"/>
      <c r="E17" s="113"/>
      <c r="F17" s="113"/>
      <c r="G17" s="113"/>
      <c r="H17" s="113">
        <v>6</v>
      </c>
      <c r="I17" s="113">
        <v>2</v>
      </c>
      <c r="J17" s="113"/>
      <c r="K17" s="113"/>
      <c r="L17" s="113"/>
      <c r="M17" s="113"/>
      <c r="N17" s="114">
        <f t="shared" si="1"/>
        <v>8</v>
      </c>
      <c r="O17" s="155">
        <f t="shared" ref="O17" si="5">AVERAGE(N17,N18,N19)</f>
        <v>6.666666666666667</v>
      </c>
      <c r="P17" s="130"/>
      <c r="Q17" s="130"/>
      <c r="R17" s="79"/>
      <c r="S17" s="131"/>
    </row>
    <row r="18" spans="1:19" x14ac:dyDescent="0.25">
      <c r="A18" s="161"/>
      <c r="B18" s="153"/>
      <c r="C18" s="84" t="s">
        <v>19</v>
      </c>
      <c r="D18" s="108"/>
      <c r="E18" s="108"/>
      <c r="F18" s="108"/>
      <c r="G18" s="108"/>
      <c r="H18" s="108">
        <v>3</v>
      </c>
      <c r="I18" s="108">
        <v>3</v>
      </c>
      <c r="J18" s="108"/>
      <c r="K18" s="108"/>
      <c r="L18" s="108"/>
      <c r="M18" s="108"/>
      <c r="N18" s="109">
        <f t="shared" si="1"/>
        <v>6</v>
      </c>
      <c r="O18" s="156"/>
      <c r="P18" s="130"/>
      <c r="Q18" s="130"/>
      <c r="R18" s="79"/>
      <c r="S18" s="131"/>
    </row>
    <row r="19" spans="1:19" ht="16.5" thickBot="1" x14ac:dyDescent="0.3">
      <c r="A19" s="161"/>
      <c r="B19" s="157"/>
      <c r="C19" s="87" t="s">
        <v>20</v>
      </c>
      <c r="D19" s="115"/>
      <c r="E19" s="115"/>
      <c r="F19" s="115"/>
      <c r="G19" s="115"/>
      <c r="H19" s="115">
        <v>3</v>
      </c>
      <c r="I19" s="115">
        <v>3</v>
      </c>
      <c r="J19" s="115"/>
      <c r="K19" s="115"/>
      <c r="L19" s="115"/>
      <c r="M19" s="115"/>
      <c r="N19" s="116">
        <f t="shared" si="1"/>
        <v>6</v>
      </c>
      <c r="O19" s="156"/>
      <c r="P19" s="130"/>
      <c r="Q19" s="130"/>
      <c r="R19" s="79"/>
      <c r="S19" s="131"/>
    </row>
    <row r="20" spans="1:19" x14ac:dyDescent="0.25">
      <c r="A20" s="161"/>
      <c r="B20" s="163">
        <v>7</v>
      </c>
      <c r="C20" s="86" t="s">
        <v>18</v>
      </c>
      <c r="D20" s="105"/>
      <c r="E20" s="105"/>
      <c r="F20" s="105"/>
      <c r="G20" s="105">
        <v>1</v>
      </c>
      <c r="H20" s="105">
        <v>4</v>
      </c>
      <c r="I20" s="105"/>
      <c r="J20" s="105"/>
      <c r="K20" s="105"/>
      <c r="L20" s="105"/>
      <c r="M20" s="105"/>
      <c r="N20" s="106">
        <f t="shared" si="1"/>
        <v>5</v>
      </c>
      <c r="O20" s="155">
        <f t="shared" ref="O20" si="6">AVERAGE(N20,N21,N22)</f>
        <v>5</v>
      </c>
      <c r="P20" s="130"/>
      <c r="Q20" s="130"/>
      <c r="R20" s="79"/>
      <c r="S20" s="131"/>
    </row>
    <row r="21" spans="1:19" x14ac:dyDescent="0.25">
      <c r="A21" s="161"/>
      <c r="B21" s="153"/>
      <c r="C21" s="84" t="s">
        <v>19</v>
      </c>
      <c r="D21" s="108"/>
      <c r="E21" s="108"/>
      <c r="F21" s="108"/>
      <c r="G21" s="108">
        <v>1</v>
      </c>
      <c r="H21" s="107">
        <v>3</v>
      </c>
      <c r="I21" s="107">
        <v>1</v>
      </c>
      <c r="J21" s="108"/>
      <c r="K21" s="108"/>
      <c r="L21" s="108"/>
      <c r="M21" s="108"/>
      <c r="N21" s="109">
        <f t="shared" si="1"/>
        <v>5</v>
      </c>
      <c r="O21" s="156"/>
      <c r="P21" s="130"/>
      <c r="Q21" s="130"/>
      <c r="R21" s="75"/>
      <c r="S21" s="79"/>
    </row>
    <row r="22" spans="1:19" x14ac:dyDescent="0.25">
      <c r="A22" s="161"/>
      <c r="B22" s="154"/>
      <c r="C22" s="85" t="s">
        <v>20</v>
      </c>
      <c r="D22" s="111"/>
      <c r="E22" s="111"/>
      <c r="F22" s="111"/>
      <c r="G22" s="111"/>
      <c r="H22" s="110">
        <v>4</v>
      </c>
      <c r="I22" s="110">
        <v>1</v>
      </c>
      <c r="J22" s="111"/>
      <c r="K22" s="111"/>
      <c r="L22" s="111"/>
      <c r="M22" s="111"/>
      <c r="N22" s="112">
        <f t="shared" si="1"/>
        <v>5</v>
      </c>
      <c r="O22" s="156"/>
      <c r="P22" s="130"/>
      <c r="Q22" s="130"/>
      <c r="R22" s="76"/>
      <c r="S22" s="131"/>
    </row>
    <row r="23" spans="1:19" x14ac:dyDescent="0.25">
      <c r="A23" s="161"/>
      <c r="B23" s="152">
        <v>8</v>
      </c>
      <c r="C23" s="83" t="s">
        <v>18</v>
      </c>
      <c r="D23" s="113"/>
      <c r="E23" s="113"/>
      <c r="F23" s="113"/>
      <c r="G23" s="113">
        <v>1</v>
      </c>
      <c r="H23" s="113">
        <v>3</v>
      </c>
      <c r="I23" s="113">
        <v>2</v>
      </c>
      <c r="J23" s="113"/>
      <c r="K23" s="113"/>
      <c r="L23" s="108"/>
      <c r="M23" s="113"/>
      <c r="N23" s="114">
        <f t="shared" si="1"/>
        <v>6</v>
      </c>
      <c r="O23" s="155">
        <f t="shared" ref="O23" si="7">AVERAGE(N23,N24,N25)</f>
        <v>5</v>
      </c>
      <c r="P23" s="130"/>
      <c r="Q23" s="130"/>
      <c r="R23" s="75"/>
      <c r="S23" s="79"/>
    </row>
    <row r="24" spans="1:19" x14ac:dyDescent="0.25">
      <c r="A24" s="161"/>
      <c r="B24" s="153"/>
      <c r="C24" s="84" t="s">
        <v>19</v>
      </c>
      <c r="D24" s="108"/>
      <c r="E24" s="108"/>
      <c r="F24" s="108"/>
      <c r="G24" s="108">
        <v>1</v>
      </c>
      <c r="H24" s="108">
        <v>2</v>
      </c>
      <c r="I24" s="108">
        <v>1</v>
      </c>
      <c r="J24" s="108"/>
      <c r="K24" s="108"/>
      <c r="L24" s="108"/>
      <c r="M24" s="108"/>
      <c r="N24" s="109">
        <f t="shared" si="1"/>
        <v>4</v>
      </c>
      <c r="O24" s="156"/>
      <c r="P24" s="130"/>
      <c r="Q24" s="130"/>
      <c r="R24" s="76"/>
      <c r="S24" s="131"/>
    </row>
    <row r="25" spans="1:19" x14ac:dyDescent="0.25">
      <c r="A25" s="161"/>
      <c r="B25" s="154"/>
      <c r="C25" s="85" t="s">
        <v>20</v>
      </c>
      <c r="D25" s="111"/>
      <c r="E25" s="111"/>
      <c r="F25" s="111"/>
      <c r="G25" s="111">
        <v>1</v>
      </c>
      <c r="H25" s="111">
        <v>2</v>
      </c>
      <c r="I25" s="111">
        <v>2</v>
      </c>
      <c r="J25" s="111"/>
      <c r="K25" s="111"/>
      <c r="L25" s="111"/>
      <c r="M25" s="111"/>
      <c r="N25" s="112">
        <f t="shared" si="1"/>
        <v>5</v>
      </c>
      <c r="O25" s="156"/>
      <c r="P25" s="131"/>
      <c r="Q25" s="131"/>
      <c r="R25" s="131"/>
      <c r="S25" s="131"/>
    </row>
    <row r="26" spans="1:19" x14ac:dyDescent="0.25">
      <c r="A26" s="161"/>
      <c r="B26" s="152">
        <v>9</v>
      </c>
      <c r="C26" s="83" t="s">
        <v>18</v>
      </c>
      <c r="D26" s="113"/>
      <c r="E26" s="113"/>
      <c r="F26" s="113"/>
      <c r="G26" s="113">
        <v>2</v>
      </c>
      <c r="H26" s="113">
        <v>3</v>
      </c>
      <c r="I26" s="108"/>
      <c r="J26" s="108"/>
      <c r="K26" s="108"/>
      <c r="L26" s="113"/>
      <c r="M26" s="113"/>
      <c r="N26" s="114">
        <f t="shared" si="1"/>
        <v>5</v>
      </c>
      <c r="O26" s="155">
        <f t="shared" ref="O26" si="8">AVERAGE(N26,N27,N28)</f>
        <v>4.333333333333333</v>
      </c>
      <c r="P26" s="131"/>
      <c r="Q26" s="131"/>
      <c r="R26" s="131"/>
      <c r="S26" s="131"/>
    </row>
    <row r="27" spans="1:19" x14ac:dyDescent="0.25">
      <c r="A27" s="161"/>
      <c r="B27" s="153"/>
      <c r="C27" s="84" t="s">
        <v>19</v>
      </c>
      <c r="D27" s="108"/>
      <c r="E27" s="108"/>
      <c r="F27" s="108"/>
      <c r="G27" s="108">
        <v>2</v>
      </c>
      <c r="H27" s="108">
        <v>2</v>
      </c>
      <c r="I27" s="108"/>
      <c r="J27" s="108"/>
      <c r="K27" s="108"/>
      <c r="L27" s="108"/>
      <c r="M27" s="108"/>
      <c r="N27" s="109">
        <f t="shared" si="1"/>
        <v>4</v>
      </c>
      <c r="O27" s="156"/>
      <c r="R27" s="81"/>
    </row>
    <row r="28" spans="1:19" ht="16.5" thickBot="1" x14ac:dyDescent="0.3">
      <c r="A28" s="161"/>
      <c r="B28" s="157"/>
      <c r="C28" s="87" t="s">
        <v>20</v>
      </c>
      <c r="D28" s="115"/>
      <c r="E28" s="115"/>
      <c r="F28" s="115"/>
      <c r="G28" s="115">
        <v>2</v>
      </c>
      <c r="H28" s="115">
        <v>1</v>
      </c>
      <c r="I28" s="115">
        <v>1</v>
      </c>
      <c r="J28" s="115"/>
      <c r="K28" s="115"/>
      <c r="L28" s="115"/>
      <c r="M28" s="115"/>
      <c r="N28" s="116">
        <f t="shared" si="1"/>
        <v>4</v>
      </c>
      <c r="O28" s="156"/>
      <c r="R28" s="81"/>
    </row>
    <row r="29" spans="1:19" x14ac:dyDescent="0.25">
      <c r="A29" s="161"/>
      <c r="B29" s="153">
        <v>10</v>
      </c>
      <c r="C29" s="84" t="s">
        <v>18</v>
      </c>
      <c r="D29" s="108"/>
      <c r="E29" s="108"/>
      <c r="F29" s="108"/>
      <c r="G29" s="108">
        <v>2</v>
      </c>
      <c r="H29" s="108">
        <v>1</v>
      </c>
      <c r="I29" s="108"/>
      <c r="J29" s="108"/>
      <c r="K29" s="108"/>
      <c r="L29" s="108"/>
      <c r="M29" s="108"/>
      <c r="N29" s="109">
        <f t="shared" si="1"/>
        <v>3</v>
      </c>
      <c r="O29" s="155">
        <f t="shared" ref="O29" si="9">AVERAGE(N29,N30,N31)</f>
        <v>3</v>
      </c>
    </row>
    <row r="30" spans="1:19" x14ac:dyDescent="0.25">
      <c r="A30" s="161"/>
      <c r="B30" s="153"/>
      <c r="C30" s="84" t="s">
        <v>19</v>
      </c>
      <c r="D30" s="108"/>
      <c r="E30" s="108"/>
      <c r="F30" s="108"/>
      <c r="G30" s="108">
        <v>2</v>
      </c>
      <c r="H30" s="108">
        <v>1</v>
      </c>
      <c r="I30" s="108"/>
      <c r="J30" s="108"/>
      <c r="K30" s="108"/>
      <c r="L30" s="108"/>
      <c r="M30" s="108"/>
      <c r="N30" s="109">
        <f t="shared" si="1"/>
        <v>3</v>
      </c>
      <c r="O30" s="156"/>
    </row>
    <row r="31" spans="1:19" x14ac:dyDescent="0.25">
      <c r="A31" s="161"/>
      <c r="B31" s="154"/>
      <c r="C31" s="85" t="s">
        <v>20</v>
      </c>
      <c r="D31" s="111"/>
      <c r="E31" s="111"/>
      <c r="F31" s="111">
        <v>1</v>
      </c>
      <c r="G31" s="111">
        <v>2</v>
      </c>
      <c r="H31" s="111"/>
      <c r="I31" s="111"/>
      <c r="J31" s="111"/>
      <c r="K31" s="111"/>
      <c r="L31" s="111"/>
      <c r="M31" s="111"/>
      <c r="N31" s="112">
        <f t="shared" si="1"/>
        <v>3</v>
      </c>
      <c r="O31" s="156"/>
    </row>
    <row r="32" spans="1:19" x14ac:dyDescent="0.25">
      <c r="A32" s="161"/>
      <c r="B32" s="152">
        <v>11</v>
      </c>
      <c r="C32" s="83" t="s">
        <v>18</v>
      </c>
      <c r="D32" s="113"/>
      <c r="E32" s="113"/>
      <c r="F32" s="113">
        <v>1</v>
      </c>
      <c r="G32" s="113">
        <v>2</v>
      </c>
      <c r="H32" s="108">
        <v>1</v>
      </c>
      <c r="I32" s="108"/>
      <c r="J32" s="108"/>
      <c r="K32" s="113"/>
      <c r="L32" s="113"/>
      <c r="M32" s="113"/>
      <c r="N32" s="114">
        <f t="shared" si="1"/>
        <v>4</v>
      </c>
      <c r="O32" s="155">
        <f t="shared" ref="O32" si="10">AVERAGE(N32,N33,N34)</f>
        <v>4</v>
      </c>
    </row>
    <row r="33" spans="1:19" x14ac:dyDescent="0.25">
      <c r="A33" s="161"/>
      <c r="B33" s="153"/>
      <c r="C33" s="84" t="s">
        <v>19</v>
      </c>
      <c r="D33" s="108"/>
      <c r="E33" s="108"/>
      <c r="F33" s="108">
        <v>1</v>
      </c>
      <c r="G33" s="108">
        <v>2</v>
      </c>
      <c r="H33" s="108">
        <v>1</v>
      </c>
      <c r="I33" s="108"/>
      <c r="J33" s="108"/>
      <c r="K33" s="108"/>
      <c r="L33" s="108"/>
      <c r="M33" s="108"/>
      <c r="N33" s="109">
        <f t="shared" si="1"/>
        <v>4</v>
      </c>
      <c r="O33" s="156"/>
    </row>
    <row r="34" spans="1:19" x14ac:dyDescent="0.25">
      <c r="A34" s="161"/>
      <c r="B34" s="154"/>
      <c r="C34" s="85" t="s">
        <v>20</v>
      </c>
      <c r="D34" s="111"/>
      <c r="E34" s="111"/>
      <c r="F34" s="111">
        <v>1</v>
      </c>
      <c r="G34" s="111">
        <v>1</v>
      </c>
      <c r="H34" s="111">
        <v>2</v>
      </c>
      <c r="I34" s="111"/>
      <c r="J34" s="111"/>
      <c r="K34" s="111"/>
      <c r="L34" s="111"/>
      <c r="M34" s="111"/>
      <c r="N34" s="112">
        <f t="shared" si="1"/>
        <v>4</v>
      </c>
      <c r="O34" s="156"/>
    </row>
    <row r="35" spans="1:19" x14ac:dyDescent="0.25">
      <c r="A35" s="161"/>
      <c r="B35" s="152">
        <v>12</v>
      </c>
      <c r="C35" s="83" t="s">
        <v>18</v>
      </c>
      <c r="D35" s="113"/>
      <c r="E35" s="113"/>
      <c r="F35" s="113">
        <v>1</v>
      </c>
      <c r="G35" s="113">
        <v>2</v>
      </c>
      <c r="H35" s="108">
        <v>1</v>
      </c>
      <c r="I35" s="108"/>
      <c r="J35" s="108"/>
      <c r="K35" s="113"/>
      <c r="L35" s="113"/>
      <c r="M35" s="113"/>
      <c r="N35" s="114">
        <f t="shared" si="1"/>
        <v>4</v>
      </c>
      <c r="O35" s="155">
        <f t="shared" ref="O35" si="11">AVERAGE(N35,N36,N37)</f>
        <v>4</v>
      </c>
    </row>
    <row r="36" spans="1:19" x14ac:dyDescent="0.25">
      <c r="A36" s="161"/>
      <c r="B36" s="153"/>
      <c r="C36" s="84" t="s">
        <v>19</v>
      </c>
      <c r="D36" s="108"/>
      <c r="E36" s="108"/>
      <c r="F36" s="108">
        <v>2</v>
      </c>
      <c r="G36" s="108">
        <v>3</v>
      </c>
      <c r="H36" s="108"/>
      <c r="I36" s="108"/>
      <c r="J36" s="108"/>
      <c r="K36" s="108"/>
      <c r="L36" s="108"/>
      <c r="M36" s="108"/>
      <c r="N36" s="109">
        <f t="shared" si="1"/>
        <v>5</v>
      </c>
      <c r="O36" s="156"/>
    </row>
    <row r="37" spans="1:19" ht="16.5" thickBot="1" x14ac:dyDescent="0.3">
      <c r="A37" s="166"/>
      <c r="B37" s="157"/>
      <c r="C37" s="87" t="s">
        <v>20</v>
      </c>
      <c r="D37" s="115"/>
      <c r="E37" s="115"/>
      <c r="F37" s="115"/>
      <c r="G37" s="115">
        <v>2</v>
      </c>
      <c r="H37" s="115">
        <v>1</v>
      </c>
      <c r="I37" s="115"/>
      <c r="J37" s="115"/>
      <c r="K37" s="115"/>
      <c r="L37" s="115"/>
      <c r="M37" s="115"/>
      <c r="N37" s="112">
        <f t="shared" si="1"/>
        <v>3</v>
      </c>
      <c r="O37" s="156"/>
    </row>
    <row r="38" spans="1:19" ht="19.5" thickBot="1" x14ac:dyDescent="0.3">
      <c r="A38" s="91"/>
      <c r="B38" s="158" t="s">
        <v>49</v>
      </c>
      <c r="C38" s="159"/>
      <c r="D38" s="117">
        <f t="shared" ref="D38:G38" si="12">SUM(D2:D37)</f>
        <v>0</v>
      </c>
      <c r="E38" s="117">
        <f t="shared" si="12"/>
        <v>0</v>
      </c>
      <c r="F38" s="117">
        <f t="shared" si="12"/>
        <v>7</v>
      </c>
      <c r="G38" s="117">
        <f t="shared" si="12"/>
        <v>34</v>
      </c>
      <c r="H38" s="117">
        <f>SUM(H2:H37)</f>
        <v>71</v>
      </c>
      <c r="I38" s="117">
        <f>SUM(I2:I37)</f>
        <v>55</v>
      </c>
      <c r="J38" s="117">
        <f>SUM(J2:J37)</f>
        <v>24</v>
      </c>
      <c r="K38" s="117">
        <f t="shared" ref="K38:M38" si="13">SUM(K2:K37)</f>
        <v>0</v>
      </c>
      <c r="L38" s="117">
        <f t="shared" si="13"/>
        <v>0</v>
      </c>
      <c r="M38" s="117">
        <f t="shared" si="13"/>
        <v>0</v>
      </c>
      <c r="N38" s="118">
        <f>SUM(H38:L38)</f>
        <v>150</v>
      </c>
    </row>
    <row r="39" spans="1:19" ht="18.75" x14ac:dyDescent="0.25">
      <c r="A39" s="88"/>
      <c r="B39" s="88"/>
      <c r="C39" s="88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9" ht="18.95" customHeight="1" thickBot="1" x14ac:dyDescent="0.3">
      <c r="A40" s="89" t="s">
        <v>22</v>
      </c>
      <c r="B40" s="89" t="s">
        <v>30</v>
      </c>
      <c r="C40" s="89" t="s">
        <v>31</v>
      </c>
      <c r="D40" s="90" t="s">
        <v>8</v>
      </c>
      <c r="E40" s="90" t="s">
        <v>9</v>
      </c>
      <c r="F40" s="90" t="s">
        <v>10</v>
      </c>
      <c r="G40" s="90" t="s">
        <v>11</v>
      </c>
      <c r="H40" s="90" t="s">
        <v>12</v>
      </c>
      <c r="I40" s="90" t="s">
        <v>13</v>
      </c>
      <c r="J40" s="90" t="s">
        <v>14</v>
      </c>
      <c r="K40" s="90" t="s">
        <v>15</v>
      </c>
      <c r="L40" s="90" t="s">
        <v>16</v>
      </c>
      <c r="M40" s="90" t="s">
        <v>17</v>
      </c>
      <c r="N40" s="90" t="s">
        <v>21</v>
      </c>
      <c r="O40" s="90" t="s">
        <v>32</v>
      </c>
      <c r="P40" s="74"/>
      <c r="Q40" s="74"/>
      <c r="R40" s="142"/>
      <c r="S40" s="142"/>
    </row>
    <row r="41" spans="1:19" x14ac:dyDescent="0.25">
      <c r="A41" s="160">
        <v>5</v>
      </c>
      <c r="B41" s="163">
        <v>1</v>
      </c>
      <c r="C41" s="86" t="s">
        <v>18</v>
      </c>
      <c r="D41" s="105"/>
      <c r="E41" s="105"/>
      <c r="F41" s="105"/>
      <c r="G41" s="105"/>
      <c r="H41" s="105"/>
      <c r="I41" s="105">
        <v>4</v>
      </c>
      <c r="J41" s="105">
        <v>5</v>
      </c>
      <c r="K41" s="105"/>
      <c r="L41" s="105"/>
      <c r="M41" s="105"/>
      <c r="N41" s="106">
        <f>SUM(D41:M41)</f>
        <v>9</v>
      </c>
      <c r="O41" s="155">
        <f>AVERAGE(N41,N42,N43)</f>
        <v>10.333333333333334</v>
      </c>
    </row>
    <row r="42" spans="1:19" x14ac:dyDescent="0.25">
      <c r="A42" s="161"/>
      <c r="B42" s="153"/>
      <c r="C42" s="84" t="s">
        <v>19</v>
      </c>
      <c r="D42" s="107"/>
      <c r="E42" s="107"/>
      <c r="F42" s="107"/>
      <c r="G42" s="107"/>
      <c r="H42" s="107">
        <v>1</v>
      </c>
      <c r="I42" s="107">
        <v>5</v>
      </c>
      <c r="J42" s="108">
        <v>8</v>
      </c>
      <c r="K42" s="108"/>
      <c r="L42" s="108"/>
      <c r="M42" s="108"/>
      <c r="N42" s="109">
        <f>SUM(D42:M42)</f>
        <v>14</v>
      </c>
      <c r="O42" s="156"/>
    </row>
    <row r="43" spans="1:19" x14ac:dyDescent="0.25">
      <c r="A43" s="161"/>
      <c r="B43" s="154"/>
      <c r="C43" s="85" t="s">
        <v>20</v>
      </c>
      <c r="D43" s="110"/>
      <c r="E43" s="110"/>
      <c r="F43" s="110"/>
      <c r="G43" s="110"/>
      <c r="H43" s="110">
        <v>1</v>
      </c>
      <c r="I43" s="110">
        <v>3</v>
      </c>
      <c r="J43" s="111">
        <v>4</v>
      </c>
      <c r="K43" s="111"/>
      <c r="L43" s="111"/>
      <c r="M43" s="111"/>
      <c r="N43" s="112">
        <f>SUM(D43:M43)</f>
        <v>8</v>
      </c>
      <c r="O43" s="156"/>
    </row>
    <row r="44" spans="1:19" x14ac:dyDescent="0.25">
      <c r="A44" s="161"/>
      <c r="B44" s="152">
        <v>2</v>
      </c>
      <c r="C44" s="83" t="s">
        <v>18</v>
      </c>
      <c r="D44" s="113"/>
      <c r="E44" s="113"/>
      <c r="F44" s="113"/>
      <c r="G44" s="113"/>
      <c r="H44" s="113"/>
      <c r="I44" s="113">
        <v>6</v>
      </c>
      <c r="J44" s="113">
        <v>7</v>
      </c>
      <c r="K44" s="113"/>
      <c r="L44" s="113"/>
      <c r="M44" s="113"/>
      <c r="N44" s="109">
        <f t="shared" ref="N44:N58" si="14">SUM(D44:M44)</f>
        <v>13</v>
      </c>
      <c r="O44" s="155">
        <f>AVERAGE(N44,N45,N46)</f>
        <v>13.333333333333334</v>
      </c>
    </row>
    <row r="45" spans="1:19" x14ac:dyDescent="0.25">
      <c r="A45" s="161"/>
      <c r="B45" s="153"/>
      <c r="C45" s="84" t="s">
        <v>19</v>
      </c>
      <c r="D45" s="108"/>
      <c r="E45" s="108"/>
      <c r="F45" s="108"/>
      <c r="G45" s="108"/>
      <c r="H45" s="108">
        <v>1</v>
      </c>
      <c r="I45" s="108">
        <v>5</v>
      </c>
      <c r="J45" s="108">
        <v>7</v>
      </c>
      <c r="K45" s="108"/>
      <c r="L45" s="108"/>
      <c r="M45" s="108"/>
      <c r="N45" s="109">
        <f t="shared" si="14"/>
        <v>13</v>
      </c>
      <c r="O45" s="156"/>
    </row>
    <row r="46" spans="1:19" x14ac:dyDescent="0.25">
      <c r="A46" s="161"/>
      <c r="B46" s="154"/>
      <c r="C46" s="85" t="s">
        <v>20</v>
      </c>
      <c r="D46" s="111"/>
      <c r="E46" s="111"/>
      <c r="F46" s="111"/>
      <c r="G46" s="111"/>
      <c r="H46" s="111">
        <v>1</v>
      </c>
      <c r="I46" s="111">
        <v>8</v>
      </c>
      <c r="J46" s="111">
        <v>5</v>
      </c>
      <c r="K46" s="111"/>
      <c r="L46" s="111"/>
      <c r="M46" s="111"/>
      <c r="N46" s="112">
        <f t="shared" si="14"/>
        <v>14</v>
      </c>
      <c r="O46" s="156"/>
    </row>
    <row r="47" spans="1:19" x14ac:dyDescent="0.25">
      <c r="A47" s="161"/>
      <c r="B47" s="152">
        <v>3</v>
      </c>
      <c r="C47" s="83" t="s">
        <v>18</v>
      </c>
      <c r="D47" s="113"/>
      <c r="E47" s="113"/>
      <c r="F47" s="113"/>
      <c r="G47" s="113"/>
      <c r="H47" s="113">
        <v>2</v>
      </c>
      <c r="I47" s="113">
        <v>2</v>
      </c>
      <c r="J47" s="113">
        <v>4</v>
      </c>
      <c r="K47" s="113"/>
      <c r="L47" s="113"/>
      <c r="M47" s="113"/>
      <c r="N47" s="109">
        <f t="shared" si="14"/>
        <v>8</v>
      </c>
      <c r="O47" s="155">
        <f t="shared" ref="O47" si="15">AVERAGE(N47,N48,N49)</f>
        <v>8.6666666666666661</v>
      </c>
    </row>
    <row r="48" spans="1:19" x14ac:dyDescent="0.25">
      <c r="A48" s="161"/>
      <c r="B48" s="153"/>
      <c r="C48" s="84" t="s">
        <v>19</v>
      </c>
      <c r="D48" s="108"/>
      <c r="E48" s="108"/>
      <c r="F48" s="108"/>
      <c r="G48" s="108">
        <v>1</v>
      </c>
      <c r="H48" s="108">
        <v>1</v>
      </c>
      <c r="I48" s="108">
        <v>5</v>
      </c>
      <c r="J48" s="108">
        <v>2</v>
      </c>
      <c r="K48" s="108"/>
      <c r="L48" s="108"/>
      <c r="M48" s="108"/>
      <c r="N48" s="109">
        <f t="shared" si="14"/>
        <v>9</v>
      </c>
      <c r="O48" s="156"/>
    </row>
    <row r="49" spans="1:15" ht="16.5" thickBot="1" x14ac:dyDescent="0.3">
      <c r="A49" s="161"/>
      <c r="B49" s="157"/>
      <c r="C49" s="87" t="s">
        <v>20</v>
      </c>
      <c r="D49" s="115"/>
      <c r="E49" s="115"/>
      <c r="F49" s="115"/>
      <c r="G49" s="115">
        <v>1</v>
      </c>
      <c r="H49" s="115">
        <v>3</v>
      </c>
      <c r="I49" s="115">
        <v>3</v>
      </c>
      <c r="J49" s="115">
        <v>2</v>
      </c>
      <c r="K49" s="115"/>
      <c r="L49" s="115"/>
      <c r="M49" s="115"/>
      <c r="N49" s="112">
        <f t="shared" si="14"/>
        <v>9</v>
      </c>
      <c r="O49" s="156"/>
    </row>
    <row r="50" spans="1:15" x14ac:dyDescent="0.25">
      <c r="A50" s="161"/>
      <c r="B50" s="163">
        <v>4</v>
      </c>
      <c r="C50" s="86" t="s">
        <v>18</v>
      </c>
      <c r="D50" s="105"/>
      <c r="E50" s="105"/>
      <c r="F50" s="105"/>
      <c r="G50" s="105">
        <v>1</v>
      </c>
      <c r="H50" s="105">
        <v>5</v>
      </c>
      <c r="I50" s="105">
        <v>4</v>
      </c>
      <c r="J50" s="105">
        <v>1</v>
      </c>
      <c r="K50" s="105"/>
      <c r="L50" s="105"/>
      <c r="M50" s="105"/>
      <c r="N50" s="106">
        <f t="shared" si="14"/>
        <v>11</v>
      </c>
      <c r="O50" s="155">
        <f t="shared" ref="O50" si="16">AVERAGE(N50,N51,N52)</f>
        <v>9.3333333333333339</v>
      </c>
    </row>
    <row r="51" spans="1:15" x14ac:dyDescent="0.25">
      <c r="A51" s="161"/>
      <c r="B51" s="153"/>
      <c r="C51" s="84" t="s">
        <v>19</v>
      </c>
      <c r="D51" s="108"/>
      <c r="E51" s="108"/>
      <c r="F51" s="108"/>
      <c r="G51" s="108">
        <v>1</v>
      </c>
      <c r="H51" s="108">
        <v>5</v>
      </c>
      <c r="I51" s="108">
        <v>4</v>
      </c>
      <c r="J51" s="108"/>
      <c r="K51" s="108"/>
      <c r="L51" s="108"/>
      <c r="M51" s="108"/>
      <c r="N51" s="109">
        <f t="shared" si="14"/>
        <v>10</v>
      </c>
      <c r="O51" s="156"/>
    </row>
    <row r="52" spans="1:15" x14ac:dyDescent="0.25">
      <c r="A52" s="161"/>
      <c r="B52" s="154"/>
      <c r="C52" s="85" t="s">
        <v>20</v>
      </c>
      <c r="D52" s="111"/>
      <c r="E52" s="111"/>
      <c r="F52" s="111"/>
      <c r="G52" s="111"/>
      <c r="H52" s="111">
        <v>1</v>
      </c>
      <c r="I52" s="111">
        <v>4</v>
      </c>
      <c r="J52" s="111">
        <v>2</v>
      </c>
      <c r="K52" s="111"/>
      <c r="L52" s="111"/>
      <c r="M52" s="111"/>
      <c r="N52" s="112">
        <f t="shared" si="14"/>
        <v>7</v>
      </c>
      <c r="O52" s="156"/>
    </row>
    <row r="53" spans="1:15" x14ac:dyDescent="0.25">
      <c r="A53" s="161"/>
      <c r="B53" s="152">
        <v>5</v>
      </c>
      <c r="C53" s="83" t="s">
        <v>18</v>
      </c>
      <c r="D53" s="113"/>
      <c r="E53" s="113"/>
      <c r="F53" s="113"/>
      <c r="G53" s="108">
        <v>1</v>
      </c>
      <c r="H53" s="108">
        <v>3</v>
      </c>
      <c r="I53" s="108">
        <v>6</v>
      </c>
      <c r="J53" s="113"/>
      <c r="K53" s="113"/>
      <c r="L53" s="113"/>
      <c r="M53" s="113"/>
      <c r="N53" s="109">
        <f t="shared" si="14"/>
        <v>10</v>
      </c>
      <c r="O53" s="155">
        <f t="shared" ref="O53" si="17">AVERAGE(N53,N54,N55)</f>
        <v>8.6666666666666661</v>
      </c>
    </row>
    <row r="54" spans="1:15" x14ac:dyDescent="0.25">
      <c r="A54" s="161"/>
      <c r="B54" s="153"/>
      <c r="C54" s="84" t="s">
        <v>19</v>
      </c>
      <c r="D54" s="108"/>
      <c r="E54" s="108"/>
      <c r="F54" s="108"/>
      <c r="G54" s="108">
        <v>1</v>
      </c>
      <c r="H54" s="108">
        <v>4</v>
      </c>
      <c r="I54" s="108">
        <v>3</v>
      </c>
      <c r="J54" s="108"/>
      <c r="K54" s="108"/>
      <c r="L54" s="108"/>
      <c r="M54" s="108"/>
      <c r="N54" s="109">
        <f t="shared" si="14"/>
        <v>8</v>
      </c>
      <c r="O54" s="156"/>
    </row>
    <row r="55" spans="1:15" x14ac:dyDescent="0.25">
      <c r="A55" s="161"/>
      <c r="B55" s="154"/>
      <c r="C55" s="85" t="s">
        <v>20</v>
      </c>
      <c r="D55" s="111"/>
      <c r="E55" s="111"/>
      <c r="F55" s="111"/>
      <c r="G55" s="111"/>
      <c r="H55" s="111">
        <v>2</v>
      </c>
      <c r="I55" s="111">
        <v>6</v>
      </c>
      <c r="J55" s="111"/>
      <c r="K55" s="111"/>
      <c r="L55" s="111"/>
      <c r="M55" s="111"/>
      <c r="N55" s="112">
        <f t="shared" si="14"/>
        <v>8</v>
      </c>
      <c r="O55" s="156"/>
    </row>
    <row r="56" spans="1:15" x14ac:dyDescent="0.25">
      <c r="A56" s="161"/>
      <c r="B56" s="152">
        <v>6</v>
      </c>
      <c r="C56" s="83" t="s">
        <v>18</v>
      </c>
      <c r="D56" s="113"/>
      <c r="E56" s="113"/>
      <c r="F56" s="113"/>
      <c r="G56" s="113"/>
      <c r="H56" s="113">
        <v>2</v>
      </c>
      <c r="I56" s="113">
        <v>2</v>
      </c>
      <c r="J56" s="113">
        <v>1</v>
      </c>
      <c r="K56" s="113"/>
      <c r="L56" s="113"/>
      <c r="M56" s="113"/>
      <c r="N56" s="109">
        <f t="shared" si="14"/>
        <v>5</v>
      </c>
      <c r="O56" s="155">
        <f t="shared" ref="O56" si="18">AVERAGE(N56,N57,N58)</f>
        <v>6</v>
      </c>
    </row>
    <row r="57" spans="1:15" x14ac:dyDescent="0.25">
      <c r="A57" s="161"/>
      <c r="B57" s="153"/>
      <c r="C57" s="84" t="s">
        <v>19</v>
      </c>
      <c r="D57" s="108"/>
      <c r="E57" s="108"/>
      <c r="F57" s="108"/>
      <c r="G57" s="108">
        <v>1</v>
      </c>
      <c r="H57" s="108">
        <v>2</v>
      </c>
      <c r="I57" s="108">
        <v>4</v>
      </c>
      <c r="J57" s="108"/>
      <c r="K57" s="108"/>
      <c r="L57" s="108"/>
      <c r="M57" s="108"/>
      <c r="N57" s="109">
        <f t="shared" si="14"/>
        <v>7</v>
      </c>
      <c r="O57" s="156"/>
    </row>
    <row r="58" spans="1:15" ht="16.5" thickBot="1" x14ac:dyDescent="0.3">
      <c r="A58" s="161"/>
      <c r="B58" s="157"/>
      <c r="C58" s="87" t="s">
        <v>20</v>
      </c>
      <c r="D58" s="115"/>
      <c r="E58" s="115"/>
      <c r="F58" s="115"/>
      <c r="G58" s="115">
        <v>1</v>
      </c>
      <c r="H58" s="115">
        <v>3</v>
      </c>
      <c r="I58" s="115">
        <v>2</v>
      </c>
      <c r="J58" s="115"/>
      <c r="K58" s="115"/>
      <c r="L58" s="115"/>
      <c r="M58" s="115"/>
      <c r="N58" s="112">
        <f t="shared" si="14"/>
        <v>6</v>
      </c>
      <c r="O58" s="156"/>
    </row>
    <row r="59" spans="1:15" x14ac:dyDescent="0.25">
      <c r="A59" s="161"/>
      <c r="B59" s="163">
        <v>7</v>
      </c>
      <c r="C59" s="86" t="s">
        <v>18</v>
      </c>
      <c r="D59" s="105"/>
      <c r="E59" s="105"/>
      <c r="F59" s="105"/>
      <c r="G59" s="105">
        <v>3</v>
      </c>
      <c r="H59" s="105">
        <v>3</v>
      </c>
      <c r="I59" s="105"/>
      <c r="J59" s="105"/>
      <c r="K59" s="105"/>
      <c r="L59" s="105"/>
      <c r="M59" s="105"/>
      <c r="N59" s="106">
        <f>SUM(D59:M59)</f>
        <v>6</v>
      </c>
      <c r="O59" s="155">
        <f t="shared" ref="O59" si="19">AVERAGE(N59,N60,N61)</f>
        <v>6.666666666666667</v>
      </c>
    </row>
    <row r="60" spans="1:15" x14ac:dyDescent="0.25">
      <c r="A60" s="161"/>
      <c r="B60" s="153"/>
      <c r="C60" s="84" t="s">
        <v>19</v>
      </c>
      <c r="D60" s="108"/>
      <c r="E60" s="108"/>
      <c r="F60" s="108">
        <v>1</v>
      </c>
      <c r="G60" s="108">
        <v>3</v>
      </c>
      <c r="H60" s="108">
        <v>5</v>
      </c>
      <c r="I60" s="108"/>
      <c r="J60" s="108"/>
      <c r="K60" s="108"/>
      <c r="L60" s="108"/>
      <c r="M60" s="108"/>
      <c r="N60" s="109">
        <f>SUM(D60:M60)</f>
        <v>9</v>
      </c>
      <c r="O60" s="156"/>
    </row>
    <row r="61" spans="1:15" x14ac:dyDescent="0.25">
      <c r="A61" s="161"/>
      <c r="B61" s="154"/>
      <c r="C61" s="85" t="s">
        <v>20</v>
      </c>
      <c r="D61" s="111"/>
      <c r="E61" s="111"/>
      <c r="F61" s="111"/>
      <c r="G61" s="111">
        <v>1</v>
      </c>
      <c r="H61" s="111">
        <v>1</v>
      </c>
      <c r="I61" s="111">
        <v>3</v>
      </c>
      <c r="J61" s="111"/>
      <c r="K61" s="111"/>
      <c r="L61" s="111"/>
      <c r="M61" s="111"/>
      <c r="N61" s="112">
        <f>SUM(D61:M61)</f>
        <v>5</v>
      </c>
      <c r="O61" s="156"/>
    </row>
    <row r="62" spans="1:15" x14ac:dyDescent="0.25">
      <c r="A62" s="161"/>
      <c r="B62" s="152">
        <v>8</v>
      </c>
      <c r="C62" s="83" t="s">
        <v>18</v>
      </c>
      <c r="D62" s="113"/>
      <c r="E62" s="113"/>
      <c r="F62" s="108"/>
      <c r="G62" s="108">
        <v>4</v>
      </c>
      <c r="H62" s="108">
        <v>2</v>
      </c>
      <c r="I62" s="108"/>
      <c r="J62" s="113"/>
      <c r="K62" s="113"/>
      <c r="L62" s="108"/>
      <c r="M62" s="113"/>
      <c r="N62" s="109">
        <f t="shared" ref="N62:N76" si="20">SUM(D62:M62)</f>
        <v>6</v>
      </c>
      <c r="O62" s="155">
        <f t="shared" ref="O62" si="21">AVERAGE(N62,N63,N64)</f>
        <v>6.333333333333333</v>
      </c>
    </row>
    <row r="63" spans="1:15" x14ac:dyDescent="0.25">
      <c r="A63" s="161"/>
      <c r="B63" s="153"/>
      <c r="C63" s="84" t="s">
        <v>19</v>
      </c>
      <c r="D63" s="108"/>
      <c r="E63" s="108"/>
      <c r="F63" s="108">
        <v>1</v>
      </c>
      <c r="G63" s="108">
        <v>2</v>
      </c>
      <c r="H63" s="108"/>
      <c r="I63" s="108">
        <v>2</v>
      </c>
      <c r="J63" s="108"/>
      <c r="K63" s="108"/>
      <c r="L63" s="108"/>
      <c r="M63" s="108"/>
      <c r="N63" s="109">
        <f t="shared" si="20"/>
        <v>5</v>
      </c>
      <c r="O63" s="156"/>
    </row>
    <row r="64" spans="1:15" x14ac:dyDescent="0.25">
      <c r="A64" s="161"/>
      <c r="B64" s="154"/>
      <c r="C64" s="85" t="s">
        <v>20</v>
      </c>
      <c r="D64" s="111"/>
      <c r="E64" s="111"/>
      <c r="F64" s="111">
        <v>1</v>
      </c>
      <c r="G64" s="111">
        <v>4</v>
      </c>
      <c r="H64" s="111">
        <v>3</v>
      </c>
      <c r="I64" s="111"/>
      <c r="J64" s="111"/>
      <c r="K64" s="111"/>
      <c r="L64" s="111"/>
      <c r="M64" s="111"/>
      <c r="N64" s="112">
        <f t="shared" si="20"/>
        <v>8</v>
      </c>
      <c r="O64" s="156"/>
    </row>
    <row r="65" spans="1:19" x14ac:dyDescent="0.25">
      <c r="A65" s="161"/>
      <c r="B65" s="152">
        <v>9</v>
      </c>
      <c r="C65" s="83" t="s">
        <v>18</v>
      </c>
      <c r="D65" s="113"/>
      <c r="E65" s="113"/>
      <c r="F65" s="113"/>
      <c r="G65" s="113">
        <v>1</v>
      </c>
      <c r="H65" s="113">
        <v>5</v>
      </c>
      <c r="I65" s="113">
        <v>1</v>
      </c>
      <c r="J65" s="108"/>
      <c r="K65" s="108"/>
      <c r="L65" s="113"/>
      <c r="M65" s="113"/>
      <c r="N65" s="109">
        <f t="shared" si="20"/>
        <v>7</v>
      </c>
      <c r="O65" s="155">
        <f t="shared" ref="O65" si="22">AVERAGE(N65,N66,N67)</f>
        <v>7</v>
      </c>
    </row>
    <row r="66" spans="1:19" x14ac:dyDescent="0.25">
      <c r="A66" s="161"/>
      <c r="B66" s="153"/>
      <c r="C66" s="84" t="s">
        <v>19</v>
      </c>
      <c r="D66" s="108"/>
      <c r="E66" s="108"/>
      <c r="F66" s="108"/>
      <c r="G66" s="108">
        <v>1</v>
      </c>
      <c r="H66" s="108">
        <v>6</v>
      </c>
      <c r="I66" s="108"/>
      <c r="J66" s="108"/>
      <c r="K66" s="108"/>
      <c r="L66" s="108"/>
      <c r="M66" s="108"/>
      <c r="N66" s="109">
        <f t="shared" si="20"/>
        <v>7</v>
      </c>
      <c r="O66" s="156"/>
    </row>
    <row r="67" spans="1:19" ht="16.5" thickBot="1" x14ac:dyDescent="0.3">
      <c r="A67" s="161"/>
      <c r="B67" s="157"/>
      <c r="C67" s="87" t="s">
        <v>20</v>
      </c>
      <c r="D67" s="115"/>
      <c r="E67" s="115"/>
      <c r="F67" s="115"/>
      <c r="G67" s="115">
        <v>1</v>
      </c>
      <c r="H67" s="115">
        <v>6</v>
      </c>
      <c r="I67" s="115"/>
      <c r="J67" s="115"/>
      <c r="K67" s="115"/>
      <c r="L67" s="115"/>
      <c r="M67" s="115"/>
      <c r="N67" s="116">
        <f t="shared" si="20"/>
        <v>7</v>
      </c>
      <c r="O67" s="156"/>
    </row>
    <row r="68" spans="1:19" x14ac:dyDescent="0.25">
      <c r="A68" s="161"/>
      <c r="B68" s="153">
        <v>10</v>
      </c>
      <c r="C68" s="84" t="s">
        <v>18</v>
      </c>
      <c r="D68" s="108"/>
      <c r="E68" s="108"/>
      <c r="F68" s="108"/>
      <c r="G68" s="108">
        <v>3</v>
      </c>
      <c r="H68" s="108">
        <v>1</v>
      </c>
      <c r="I68" s="108"/>
      <c r="J68" s="108"/>
      <c r="K68" s="108"/>
      <c r="L68" s="108"/>
      <c r="M68" s="108"/>
      <c r="N68" s="109">
        <f t="shared" si="20"/>
        <v>4</v>
      </c>
      <c r="O68" s="164">
        <f t="shared" ref="O68" si="23">AVERAGE(N68,N69,N70)</f>
        <v>5</v>
      </c>
    </row>
    <row r="69" spans="1:19" x14ac:dyDescent="0.25">
      <c r="A69" s="161"/>
      <c r="B69" s="153"/>
      <c r="C69" s="84" t="s">
        <v>19</v>
      </c>
      <c r="D69" s="108"/>
      <c r="E69" s="108"/>
      <c r="F69" s="108"/>
      <c r="G69" s="108">
        <v>4</v>
      </c>
      <c r="H69" s="108">
        <v>1</v>
      </c>
      <c r="I69" s="108"/>
      <c r="J69" s="108"/>
      <c r="K69" s="108"/>
      <c r="L69" s="108"/>
      <c r="M69" s="108"/>
      <c r="N69" s="109">
        <f t="shared" si="20"/>
        <v>5</v>
      </c>
      <c r="O69" s="165"/>
    </row>
    <row r="70" spans="1:19" x14ac:dyDescent="0.25">
      <c r="A70" s="161"/>
      <c r="B70" s="154"/>
      <c r="C70" s="85" t="s">
        <v>20</v>
      </c>
      <c r="D70" s="111"/>
      <c r="E70" s="111"/>
      <c r="F70" s="111">
        <v>2</v>
      </c>
      <c r="G70" s="111">
        <v>3</v>
      </c>
      <c r="H70" s="111">
        <v>1</v>
      </c>
      <c r="I70" s="111"/>
      <c r="J70" s="111"/>
      <c r="K70" s="111"/>
      <c r="L70" s="111"/>
      <c r="M70" s="111"/>
      <c r="N70" s="112">
        <f t="shared" si="20"/>
        <v>6</v>
      </c>
      <c r="O70" s="165"/>
    </row>
    <row r="71" spans="1:19" x14ac:dyDescent="0.25">
      <c r="A71" s="161"/>
      <c r="B71" s="152">
        <v>11</v>
      </c>
      <c r="C71" s="83" t="s">
        <v>18</v>
      </c>
      <c r="D71" s="113"/>
      <c r="E71" s="113"/>
      <c r="F71" s="108">
        <v>1</v>
      </c>
      <c r="G71" s="108">
        <v>3</v>
      </c>
      <c r="H71" s="108">
        <v>1</v>
      </c>
      <c r="I71" s="108"/>
      <c r="J71" s="108"/>
      <c r="K71" s="113"/>
      <c r="L71" s="113"/>
      <c r="M71" s="113"/>
      <c r="N71" s="109">
        <f t="shared" si="20"/>
        <v>5</v>
      </c>
      <c r="O71" s="164">
        <f t="shared" ref="O71" si="24">AVERAGE(N71,N72,N73)</f>
        <v>5.333333333333333</v>
      </c>
    </row>
    <row r="72" spans="1:19" x14ac:dyDescent="0.25">
      <c r="A72" s="161"/>
      <c r="B72" s="153"/>
      <c r="C72" s="84" t="s">
        <v>19</v>
      </c>
      <c r="D72" s="108"/>
      <c r="E72" s="108"/>
      <c r="F72" s="108">
        <v>1</v>
      </c>
      <c r="G72" s="108">
        <v>3</v>
      </c>
      <c r="H72" s="108">
        <v>2</v>
      </c>
      <c r="I72" s="108"/>
      <c r="J72" s="108"/>
      <c r="K72" s="108"/>
      <c r="L72" s="108"/>
      <c r="M72" s="108"/>
      <c r="N72" s="109">
        <f t="shared" si="20"/>
        <v>6</v>
      </c>
      <c r="O72" s="165"/>
    </row>
    <row r="73" spans="1:19" x14ac:dyDescent="0.25">
      <c r="A73" s="161"/>
      <c r="B73" s="154"/>
      <c r="C73" s="85" t="s">
        <v>20</v>
      </c>
      <c r="D73" s="111"/>
      <c r="E73" s="111"/>
      <c r="F73" s="111">
        <v>1</v>
      </c>
      <c r="G73" s="111">
        <v>4</v>
      </c>
      <c r="H73" s="111"/>
      <c r="I73" s="111"/>
      <c r="J73" s="111"/>
      <c r="K73" s="111"/>
      <c r="L73" s="111"/>
      <c r="M73" s="111"/>
      <c r="N73" s="112">
        <f t="shared" si="20"/>
        <v>5</v>
      </c>
      <c r="O73" s="165"/>
    </row>
    <row r="74" spans="1:19" x14ac:dyDescent="0.25">
      <c r="A74" s="161"/>
      <c r="B74" s="152">
        <v>12</v>
      </c>
      <c r="C74" s="83" t="s">
        <v>18</v>
      </c>
      <c r="D74" s="113"/>
      <c r="E74" s="113"/>
      <c r="F74" s="113"/>
      <c r="G74" s="113">
        <v>5</v>
      </c>
      <c r="H74" s="108"/>
      <c r="I74" s="108"/>
      <c r="J74" s="108"/>
      <c r="K74" s="113"/>
      <c r="L74" s="113"/>
      <c r="M74" s="113"/>
      <c r="N74" s="109">
        <f t="shared" si="20"/>
        <v>5</v>
      </c>
      <c r="O74" s="164">
        <f t="shared" ref="O74" si="25">AVERAGE(N74,N75,N76)</f>
        <v>5.333333333333333</v>
      </c>
    </row>
    <row r="75" spans="1:19" x14ac:dyDescent="0.25">
      <c r="A75" s="161"/>
      <c r="B75" s="153"/>
      <c r="C75" s="84" t="s">
        <v>19</v>
      </c>
      <c r="D75" s="108"/>
      <c r="E75" s="108"/>
      <c r="F75" s="108">
        <v>1</v>
      </c>
      <c r="G75" s="108">
        <v>5</v>
      </c>
      <c r="H75" s="108"/>
      <c r="I75" s="108"/>
      <c r="J75" s="108"/>
      <c r="K75" s="108"/>
      <c r="L75" s="108"/>
      <c r="M75" s="108"/>
      <c r="N75" s="109">
        <f t="shared" si="20"/>
        <v>6</v>
      </c>
      <c r="O75" s="165"/>
    </row>
    <row r="76" spans="1:19" ht="16.5" thickBot="1" x14ac:dyDescent="0.3">
      <c r="A76" s="166"/>
      <c r="B76" s="157"/>
      <c r="C76" s="87" t="s">
        <v>20</v>
      </c>
      <c r="D76" s="115"/>
      <c r="E76" s="115"/>
      <c r="F76" s="115">
        <v>1</v>
      </c>
      <c r="G76" s="115">
        <v>3</v>
      </c>
      <c r="H76" s="115">
        <v>1</v>
      </c>
      <c r="I76" s="115"/>
      <c r="J76" s="115"/>
      <c r="K76" s="115"/>
      <c r="L76" s="115"/>
      <c r="M76" s="115"/>
      <c r="N76" s="112">
        <f t="shared" si="20"/>
        <v>5</v>
      </c>
      <c r="O76" s="165"/>
    </row>
    <row r="77" spans="1:19" ht="19.5" thickBot="1" x14ac:dyDescent="0.3">
      <c r="B77" s="158" t="s">
        <v>49</v>
      </c>
      <c r="C77" s="159"/>
      <c r="D77" s="117">
        <f t="shared" ref="D77:G77" si="26">SUM(D41:D76)</f>
        <v>0</v>
      </c>
      <c r="E77" s="117">
        <f t="shared" si="26"/>
        <v>0</v>
      </c>
      <c r="F77" s="117">
        <f t="shared" si="26"/>
        <v>10</v>
      </c>
      <c r="G77" s="117">
        <f t="shared" si="26"/>
        <v>61</v>
      </c>
      <c r="H77" s="117">
        <f>SUM(H41:H76)</f>
        <v>75</v>
      </c>
      <c r="I77" s="117">
        <f>SUM(I41:I76)</f>
        <v>82</v>
      </c>
      <c r="J77" s="117">
        <f>SUM(J41:J76)</f>
        <v>48</v>
      </c>
      <c r="K77" s="117">
        <f t="shared" ref="K77:M77" si="27">SUM(K41:K76)</f>
        <v>0</v>
      </c>
      <c r="L77" s="117">
        <f t="shared" si="27"/>
        <v>0</v>
      </c>
      <c r="M77" s="117">
        <f t="shared" si="27"/>
        <v>0</v>
      </c>
      <c r="N77" s="118">
        <f>SUM(H77:L77)</f>
        <v>205</v>
      </c>
    </row>
    <row r="79" spans="1:19" ht="18.95" customHeight="1" thickBot="1" x14ac:dyDescent="0.3">
      <c r="A79" s="89" t="s">
        <v>22</v>
      </c>
      <c r="B79" s="89" t="s">
        <v>30</v>
      </c>
      <c r="C79" s="89" t="s">
        <v>31</v>
      </c>
      <c r="D79" s="90" t="s">
        <v>8</v>
      </c>
      <c r="E79" s="90" t="s">
        <v>9</v>
      </c>
      <c r="F79" s="90" t="s">
        <v>10</v>
      </c>
      <c r="G79" s="90" t="s">
        <v>11</v>
      </c>
      <c r="H79" s="90" t="s">
        <v>12</v>
      </c>
      <c r="I79" s="90" t="s">
        <v>13</v>
      </c>
      <c r="J79" s="90" t="s">
        <v>14</v>
      </c>
      <c r="K79" s="90" t="s">
        <v>15</v>
      </c>
      <c r="L79" s="90" t="s">
        <v>16</v>
      </c>
      <c r="M79" s="90" t="s">
        <v>17</v>
      </c>
      <c r="N79" s="90" t="s">
        <v>21</v>
      </c>
      <c r="O79" s="90" t="s">
        <v>32</v>
      </c>
      <c r="P79" s="74"/>
      <c r="Q79" s="74"/>
      <c r="R79" s="142"/>
      <c r="S79" s="142"/>
    </row>
    <row r="80" spans="1:19" x14ac:dyDescent="0.25">
      <c r="A80" s="160">
        <v>9</v>
      </c>
      <c r="B80" s="163">
        <v>1</v>
      </c>
      <c r="C80" s="86" t="s">
        <v>18</v>
      </c>
      <c r="D80" s="105"/>
      <c r="E80" s="105"/>
      <c r="F80" s="105"/>
      <c r="G80" s="105"/>
      <c r="H80" s="105">
        <v>1</v>
      </c>
      <c r="I80" s="105">
        <v>11</v>
      </c>
      <c r="J80" s="105">
        <v>5</v>
      </c>
      <c r="K80" s="105"/>
      <c r="L80" s="105"/>
      <c r="M80" s="105"/>
      <c r="N80" s="106">
        <f>SUM(D80:M80)</f>
        <v>17</v>
      </c>
      <c r="O80" s="155">
        <f>AVERAGE(N80,N81,N82)</f>
        <v>13.333333333333334</v>
      </c>
    </row>
    <row r="81" spans="1:15" x14ac:dyDescent="0.25">
      <c r="A81" s="161"/>
      <c r="B81" s="153"/>
      <c r="C81" s="84" t="s">
        <v>19</v>
      </c>
      <c r="D81" s="107"/>
      <c r="E81" s="107"/>
      <c r="F81" s="107"/>
      <c r="G81" s="107"/>
      <c r="H81" s="107">
        <v>3</v>
      </c>
      <c r="I81" s="107">
        <v>5</v>
      </c>
      <c r="J81" s="108">
        <v>3</v>
      </c>
      <c r="K81" s="108"/>
      <c r="L81" s="108"/>
      <c r="M81" s="108"/>
      <c r="N81" s="109">
        <f>SUM(D81:M81)</f>
        <v>11</v>
      </c>
      <c r="O81" s="156"/>
    </row>
    <row r="82" spans="1:15" x14ac:dyDescent="0.25">
      <c r="A82" s="161"/>
      <c r="B82" s="154"/>
      <c r="C82" s="85" t="s">
        <v>20</v>
      </c>
      <c r="D82" s="110"/>
      <c r="E82" s="110"/>
      <c r="F82" s="110"/>
      <c r="G82" s="110"/>
      <c r="H82" s="110">
        <v>1</v>
      </c>
      <c r="I82" s="110">
        <v>8</v>
      </c>
      <c r="J82" s="111">
        <v>3</v>
      </c>
      <c r="K82" s="111"/>
      <c r="L82" s="111"/>
      <c r="M82" s="111"/>
      <c r="N82" s="112">
        <f t="shared" ref="N82:N88" si="28">SUM(H82:M82)</f>
        <v>12</v>
      </c>
      <c r="O82" s="156"/>
    </row>
    <row r="83" spans="1:15" x14ac:dyDescent="0.25">
      <c r="A83" s="161"/>
      <c r="B83" s="152">
        <v>2</v>
      </c>
      <c r="C83" s="83" t="s">
        <v>18</v>
      </c>
      <c r="D83" s="113"/>
      <c r="E83" s="113"/>
      <c r="F83" s="113"/>
      <c r="G83" s="113"/>
      <c r="H83" s="113"/>
      <c r="I83" s="113">
        <v>15</v>
      </c>
      <c r="J83" s="113">
        <v>5</v>
      </c>
      <c r="K83" s="113"/>
      <c r="L83" s="113"/>
      <c r="M83" s="113"/>
      <c r="N83" s="114">
        <f t="shared" si="28"/>
        <v>20</v>
      </c>
      <c r="O83" s="155">
        <f>AVERAGE(N83,N84,N85)</f>
        <v>16.666666666666668</v>
      </c>
    </row>
    <row r="84" spans="1:15" x14ac:dyDescent="0.25">
      <c r="A84" s="161"/>
      <c r="B84" s="153"/>
      <c r="C84" s="84" t="s">
        <v>19</v>
      </c>
      <c r="D84" s="108"/>
      <c r="E84" s="108"/>
      <c r="F84" s="108"/>
      <c r="G84" s="108"/>
      <c r="H84" s="108">
        <v>1</v>
      </c>
      <c r="I84" s="108">
        <v>12</v>
      </c>
      <c r="J84" s="108">
        <v>2</v>
      </c>
      <c r="K84" s="108"/>
      <c r="L84" s="108"/>
      <c r="M84" s="108"/>
      <c r="N84" s="109">
        <f t="shared" si="28"/>
        <v>15</v>
      </c>
      <c r="O84" s="156"/>
    </row>
    <row r="85" spans="1:15" x14ac:dyDescent="0.25">
      <c r="A85" s="161"/>
      <c r="B85" s="154"/>
      <c r="C85" s="85" t="s">
        <v>20</v>
      </c>
      <c r="D85" s="111"/>
      <c r="E85" s="111"/>
      <c r="F85" s="111"/>
      <c r="G85" s="111"/>
      <c r="H85" s="111">
        <v>3</v>
      </c>
      <c r="I85" s="111">
        <v>6</v>
      </c>
      <c r="J85" s="111">
        <v>6</v>
      </c>
      <c r="K85" s="111"/>
      <c r="L85" s="111"/>
      <c r="M85" s="111"/>
      <c r="N85" s="112">
        <f t="shared" si="28"/>
        <v>15</v>
      </c>
      <c r="O85" s="156"/>
    </row>
    <row r="86" spans="1:15" x14ac:dyDescent="0.25">
      <c r="A86" s="161"/>
      <c r="B86" s="152">
        <v>3</v>
      </c>
      <c r="C86" s="83" t="s">
        <v>18</v>
      </c>
      <c r="D86" s="113"/>
      <c r="E86" s="113"/>
      <c r="F86" s="113"/>
      <c r="G86" s="113"/>
      <c r="H86" s="113">
        <v>1</v>
      </c>
      <c r="I86" s="113">
        <v>14</v>
      </c>
      <c r="J86" s="113">
        <v>6</v>
      </c>
      <c r="K86" s="113"/>
      <c r="L86" s="113"/>
      <c r="M86" s="113"/>
      <c r="N86" s="114">
        <f t="shared" si="28"/>
        <v>21</v>
      </c>
      <c r="O86" s="155">
        <f t="shared" ref="O86" si="29">AVERAGE(N86,N87,N88)</f>
        <v>18.666666666666668</v>
      </c>
    </row>
    <row r="87" spans="1:15" x14ac:dyDescent="0.25">
      <c r="A87" s="161"/>
      <c r="B87" s="153"/>
      <c r="C87" s="84" t="s">
        <v>19</v>
      </c>
      <c r="D87" s="108"/>
      <c r="E87" s="108"/>
      <c r="F87" s="108"/>
      <c r="G87" s="108"/>
      <c r="H87" s="108">
        <v>3</v>
      </c>
      <c r="I87" s="108">
        <v>10</v>
      </c>
      <c r="J87" s="108">
        <v>5</v>
      </c>
      <c r="K87" s="108"/>
      <c r="L87" s="108"/>
      <c r="M87" s="108"/>
      <c r="N87" s="109">
        <f t="shared" si="28"/>
        <v>18</v>
      </c>
      <c r="O87" s="156"/>
    </row>
    <row r="88" spans="1:15" ht="16.5" thickBot="1" x14ac:dyDescent="0.3">
      <c r="A88" s="161"/>
      <c r="B88" s="157"/>
      <c r="C88" s="87" t="s">
        <v>20</v>
      </c>
      <c r="D88" s="115"/>
      <c r="E88" s="115"/>
      <c r="F88" s="115"/>
      <c r="G88" s="115"/>
      <c r="H88" s="115">
        <v>3</v>
      </c>
      <c r="I88" s="115">
        <v>9</v>
      </c>
      <c r="J88" s="115">
        <v>5</v>
      </c>
      <c r="K88" s="115"/>
      <c r="L88" s="115"/>
      <c r="M88" s="115"/>
      <c r="N88" s="116">
        <f t="shared" si="28"/>
        <v>17</v>
      </c>
      <c r="O88" s="156"/>
    </row>
    <row r="89" spans="1:15" x14ac:dyDescent="0.25">
      <c r="A89" s="161"/>
      <c r="B89" s="163">
        <v>4</v>
      </c>
      <c r="C89" s="86" t="s">
        <v>18</v>
      </c>
      <c r="D89" s="105"/>
      <c r="E89" s="105"/>
      <c r="F89" s="105"/>
      <c r="G89" s="105"/>
      <c r="H89" s="105">
        <v>5</v>
      </c>
      <c r="I89" s="105">
        <v>7</v>
      </c>
      <c r="J89" s="105">
        <v>3</v>
      </c>
      <c r="K89" s="105"/>
      <c r="L89" s="105"/>
      <c r="M89" s="105"/>
      <c r="N89" s="106">
        <f>SUM(D89:M89)</f>
        <v>15</v>
      </c>
      <c r="O89" s="155">
        <f t="shared" ref="O89" si="30">AVERAGE(N89,N90,N91)</f>
        <v>14</v>
      </c>
    </row>
    <row r="90" spans="1:15" x14ac:dyDescent="0.25">
      <c r="A90" s="161"/>
      <c r="B90" s="153"/>
      <c r="C90" s="84" t="s">
        <v>19</v>
      </c>
      <c r="D90" s="108"/>
      <c r="E90" s="108"/>
      <c r="F90" s="108"/>
      <c r="G90" s="108"/>
      <c r="H90" s="108">
        <v>5</v>
      </c>
      <c r="I90" s="108">
        <v>9</v>
      </c>
      <c r="J90" s="108"/>
      <c r="K90" s="108"/>
      <c r="L90" s="108"/>
      <c r="M90" s="108"/>
      <c r="N90" s="109">
        <f>SUM(D90:M90)</f>
        <v>14</v>
      </c>
      <c r="O90" s="156"/>
    </row>
    <row r="91" spans="1:15" x14ac:dyDescent="0.25">
      <c r="A91" s="161"/>
      <c r="B91" s="154"/>
      <c r="C91" s="85" t="s">
        <v>20</v>
      </c>
      <c r="D91" s="111"/>
      <c r="E91" s="111"/>
      <c r="F91" s="111"/>
      <c r="G91" s="111">
        <v>1</v>
      </c>
      <c r="H91" s="111">
        <v>5</v>
      </c>
      <c r="I91" s="111">
        <v>7</v>
      </c>
      <c r="J91" s="111"/>
      <c r="K91" s="111"/>
      <c r="L91" s="111"/>
      <c r="M91" s="111"/>
      <c r="N91" s="112">
        <f>SUM(D91:M91)</f>
        <v>13</v>
      </c>
      <c r="O91" s="156"/>
    </row>
    <row r="92" spans="1:15" x14ac:dyDescent="0.25">
      <c r="A92" s="161"/>
      <c r="B92" s="152">
        <v>5</v>
      </c>
      <c r="C92" s="83" t="s">
        <v>18</v>
      </c>
      <c r="D92" s="113"/>
      <c r="E92" s="113"/>
      <c r="F92" s="113"/>
      <c r="G92" s="113"/>
      <c r="H92" s="113">
        <v>4</v>
      </c>
      <c r="I92" s="113">
        <v>6</v>
      </c>
      <c r="J92" s="113">
        <v>2</v>
      </c>
      <c r="K92" s="113"/>
      <c r="L92" s="113"/>
      <c r="M92" s="113"/>
      <c r="N92" s="109">
        <f t="shared" ref="N92:N112" si="31">SUM(D92:M92)</f>
        <v>12</v>
      </c>
      <c r="O92" s="155">
        <f t="shared" ref="O92" si="32">AVERAGE(N92,N93,N94)</f>
        <v>11.333333333333334</v>
      </c>
    </row>
    <row r="93" spans="1:15" x14ac:dyDescent="0.25">
      <c r="A93" s="161"/>
      <c r="B93" s="153"/>
      <c r="C93" s="84" t="s">
        <v>19</v>
      </c>
      <c r="D93" s="108"/>
      <c r="E93" s="108"/>
      <c r="F93" s="108"/>
      <c r="G93" s="108">
        <v>1</v>
      </c>
      <c r="H93" s="108">
        <v>6</v>
      </c>
      <c r="I93" s="108">
        <v>5</v>
      </c>
      <c r="J93" s="108"/>
      <c r="K93" s="108"/>
      <c r="L93" s="108"/>
      <c r="M93" s="108"/>
      <c r="N93" s="109">
        <f t="shared" si="31"/>
        <v>12</v>
      </c>
      <c r="O93" s="156"/>
    </row>
    <row r="94" spans="1:15" x14ac:dyDescent="0.25">
      <c r="A94" s="161"/>
      <c r="B94" s="154"/>
      <c r="C94" s="85" t="s">
        <v>20</v>
      </c>
      <c r="D94" s="111"/>
      <c r="E94" s="111"/>
      <c r="F94" s="111"/>
      <c r="G94" s="111">
        <v>1</v>
      </c>
      <c r="H94" s="111">
        <v>5</v>
      </c>
      <c r="I94" s="111">
        <v>4</v>
      </c>
      <c r="J94" s="111"/>
      <c r="K94" s="111"/>
      <c r="L94" s="111"/>
      <c r="M94" s="111"/>
      <c r="N94" s="112">
        <f t="shared" si="31"/>
        <v>10</v>
      </c>
      <c r="O94" s="156"/>
    </row>
    <row r="95" spans="1:15" x14ac:dyDescent="0.25">
      <c r="A95" s="161"/>
      <c r="B95" s="152">
        <v>6</v>
      </c>
      <c r="C95" s="83" t="s">
        <v>18</v>
      </c>
      <c r="D95" s="113"/>
      <c r="E95" s="113"/>
      <c r="F95" s="113"/>
      <c r="G95" s="113">
        <v>1</v>
      </c>
      <c r="H95" s="113">
        <v>8</v>
      </c>
      <c r="I95" s="113">
        <v>5</v>
      </c>
      <c r="J95" s="113"/>
      <c r="K95" s="113"/>
      <c r="L95" s="113"/>
      <c r="M95" s="113"/>
      <c r="N95" s="109">
        <f t="shared" si="31"/>
        <v>14</v>
      </c>
      <c r="O95" s="155">
        <f t="shared" ref="O95" si="33">AVERAGE(N95,N96,N97)</f>
        <v>11.666666666666666</v>
      </c>
    </row>
    <row r="96" spans="1:15" x14ac:dyDescent="0.25">
      <c r="A96" s="161"/>
      <c r="B96" s="153"/>
      <c r="C96" s="84" t="s">
        <v>19</v>
      </c>
      <c r="D96" s="108"/>
      <c r="E96" s="108"/>
      <c r="F96" s="108"/>
      <c r="G96" s="108">
        <v>1</v>
      </c>
      <c r="H96" s="108">
        <v>5</v>
      </c>
      <c r="I96" s="108">
        <v>5</v>
      </c>
      <c r="J96" s="108"/>
      <c r="K96" s="108"/>
      <c r="L96" s="108"/>
      <c r="M96" s="108"/>
      <c r="N96" s="109">
        <f t="shared" si="31"/>
        <v>11</v>
      </c>
      <c r="O96" s="156"/>
    </row>
    <row r="97" spans="1:15" ht="16.5" thickBot="1" x14ac:dyDescent="0.3">
      <c r="A97" s="161"/>
      <c r="B97" s="157"/>
      <c r="C97" s="87" t="s">
        <v>20</v>
      </c>
      <c r="D97" s="115"/>
      <c r="E97" s="115"/>
      <c r="F97" s="115"/>
      <c r="G97" s="115">
        <v>1</v>
      </c>
      <c r="H97" s="115">
        <v>4</v>
      </c>
      <c r="I97" s="115">
        <v>5</v>
      </c>
      <c r="J97" s="115"/>
      <c r="K97" s="115"/>
      <c r="L97" s="115"/>
      <c r="M97" s="115"/>
      <c r="N97" s="112">
        <f t="shared" si="31"/>
        <v>10</v>
      </c>
      <c r="O97" s="156"/>
    </row>
    <row r="98" spans="1:15" x14ac:dyDescent="0.25">
      <c r="A98" s="161"/>
      <c r="B98" s="163">
        <v>7</v>
      </c>
      <c r="C98" s="86" t="s">
        <v>18</v>
      </c>
      <c r="D98" s="105"/>
      <c r="E98" s="105"/>
      <c r="F98" s="105"/>
      <c r="G98" s="105">
        <v>3</v>
      </c>
      <c r="H98" s="105">
        <v>6</v>
      </c>
      <c r="I98" s="105">
        <v>1</v>
      </c>
      <c r="J98" s="105"/>
      <c r="K98" s="105"/>
      <c r="L98" s="105"/>
      <c r="M98" s="105"/>
      <c r="N98" s="106">
        <f t="shared" si="31"/>
        <v>10</v>
      </c>
      <c r="O98" s="155">
        <f t="shared" ref="O98" si="34">AVERAGE(N98,N99,N100)</f>
        <v>8.6666666666666661</v>
      </c>
    </row>
    <row r="99" spans="1:15" x14ac:dyDescent="0.25">
      <c r="A99" s="161"/>
      <c r="B99" s="153"/>
      <c r="C99" s="84" t="s">
        <v>19</v>
      </c>
      <c r="D99" s="108"/>
      <c r="E99" s="108"/>
      <c r="F99" s="108"/>
      <c r="G99" s="108">
        <v>1</v>
      </c>
      <c r="H99" s="108">
        <v>6</v>
      </c>
      <c r="I99" s="108">
        <v>1</v>
      </c>
      <c r="J99" s="108"/>
      <c r="K99" s="108"/>
      <c r="L99" s="108"/>
      <c r="M99" s="108"/>
      <c r="N99" s="109">
        <f t="shared" si="31"/>
        <v>8</v>
      </c>
      <c r="O99" s="156"/>
    </row>
    <row r="100" spans="1:15" x14ac:dyDescent="0.25">
      <c r="A100" s="161"/>
      <c r="B100" s="154"/>
      <c r="C100" s="85" t="s">
        <v>20</v>
      </c>
      <c r="D100" s="111"/>
      <c r="E100" s="111"/>
      <c r="F100" s="111"/>
      <c r="G100" s="111">
        <v>3</v>
      </c>
      <c r="H100" s="111">
        <v>4</v>
      </c>
      <c r="I100" s="111">
        <v>1</v>
      </c>
      <c r="J100" s="111"/>
      <c r="K100" s="111"/>
      <c r="L100" s="111"/>
      <c r="M100" s="111"/>
      <c r="N100" s="112">
        <f t="shared" si="31"/>
        <v>8</v>
      </c>
      <c r="O100" s="156"/>
    </row>
    <row r="101" spans="1:15" x14ac:dyDescent="0.25">
      <c r="A101" s="161"/>
      <c r="B101" s="152">
        <v>8</v>
      </c>
      <c r="C101" s="83" t="s">
        <v>18</v>
      </c>
      <c r="D101" s="113"/>
      <c r="E101" s="113"/>
      <c r="F101" s="113"/>
      <c r="G101" s="113">
        <v>2</v>
      </c>
      <c r="H101" s="113">
        <v>6</v>
      </c>
      <c r="I101" s="113">
        <v>1</v>
      </c>
      <c r="J101" s="113"/>
      <c r="K101" s="113"/>
      <c r="L101" s="108"/>
      <c r="M101" s="113"/>
      <c r="N101" s="109">
        <f t="shared" si="31"/>
        <v>9</v>
      </c>
      <c r="O101" s="155">
        <f t="shared" ref="O101" si="35">AVERAGE(N101,N102,N103)</f>
        <v>7.666666666666667</v>
      </c>
    </row>
    <row r="102" spans="1:15" x14ac:dyDescent="0.25">
      <c r="A102" s="161"/>
      <c r="B102" s="153"/>
      <c r="C102" s="84" t="s">
        <v>19</v>
      </c>
      <c r="D102" s="108"/>
      <c r="E102" s="108"/>
      <c r="F102" s="108"/>
      <c r="G102" s="108">
        <v>1</v>
      </c>
      <c r="H102" s="108">
        <v>5</v>
      </c>
      <c r="I102" s="108">
        <v>1</v>
      </c>
      <c r="J102" s="108"/>
      <c r="K102" s="108"/>
      <c r="L102" s="108"/>
      <c r="M102" s="108"/>
      <c r="N102" s="109">
        <f t="shared" si="31"/>
        <v>7</v>
      </c>
      <c r="O102" s="156"/>
    </row>
    <row r="103" spans="1:15" x14ac:dyDescent="0.25">
      <c r="A103" s="161"/>
      <c r="B103" s="154"/>
      <c r="C103" s="85" t="s">
        <v>20</v>
      </c>
      <c r="D103" s="111"/>
      <c r="E103" s="111"/>
      <c r="F103" s="111"/>
      <c r="G103" s="111">
        <v>1</v>
      </c>
      <c r="H103" s="111">
        <v>6</v>
      </c>
      <c r="I103" s="111"/>
      <c r="J103" s="111"/>
      <c r="K103" s="111"/>
      <c r="L103" s="111"/>
      <c r="M103" s="111"/>
      <c r="N103" s="112">
        <f t="shared" si="31"/>
        <v>7</v>
      </c>
      <c r="O103" s="156"/>
    </row>
    <row r="104" spans="1:15" x14ac:dyDescent="0.25">
      <c r="A104" s="161"/>
      <c r="B104" s="152">
        <v>9</v>
      </c>
      <c r="C104" s="83" t="s">
        <v>18</v>
      </c>
      <c r="D104" s="113"/>
      <c r="E104" s="113"/>
      <c r="F104" s="113"/>
      <c r="G104" s="113"/>
      <c r="H104" s="113">
        <v>4</v>
      </c>
      <c r="I104" s="108">
        <v>3</v>
      </c>
      <c r="J104" s="108"/>
      <c r="K104" s="108"/>
      <c r="L104" s="108"/>
      <c r="M104" s="113"/>
      <c r="N104" s="109">
        <f t="shared" si="31"/>
        <v>7</v>
      </c>
      <c r="O104" s="155">
        <f t="shared" ref="O104" si="36">AVERAGE(N104,N105,N106)</f>
        <v>8</v>
      </c>
    </row>
    <row r="105" spans="1:15" x14ac:dyDescent="0.25">
      <c r="A105" s="161"/>
      <c r="B105" s="153"/>
      <c r="C105" s="84" t="s">
        <v>19</v>
      </c>
      <c r="D105" s="108"/>
      <c r="E105" s="108"/>
      <c r="F105" s="108"/>
      <c r="G105" s="108">
        <v>2</v>
      </c>
      <c r="H105" s="108">
        <v>6</v>
      </c>
      <c r="I105" s="108">
        <v>1</v>
      </c>
      <c r="J105" s="108"/>
      <c r="K105" s="108"/>
      <c r="L105" s="108"/>
      <c r="M105" s="108"/>
      <c r="N105" s="109">
        <f t="shared" si="31"/>
        <v>9</v>
      </c>
      <c r="O105" s="156"/>
    </row>
    <row r="106" spans="1:15" ht="16.5" thickBot="1" x14ac:dyDescent="0.3">
      <c r="A106" s="161"/>
      <c r="B106" s="153"/>
      <c r="C106" s="84" t="s">
        <v>20</v>
      </c>
      <c r="D106" s="108"/>
      <c r="E106" s="108"/>
      <c r="F106" s="108"/>
      <c r="G106" s="108">
        <v>3</v>
      </c>
      <c r="H106" s="108">
        <v>3</v>
      </c>
      <c r="I106" s="108">
        <v>2</v>
      </c>
      <c r="J106" s="108"/>
      <c r="K106" s="108"/>
      <c r="L106" s="108"/>
      <c r="M106" s="108"/>
      <c r="N106" s="112">
        <f t="shared" si="31"/>
        <v>8</v>
      </c>
      <c r="O106" s="156"/>
    </row>
    <row r="107" spans="1:15" x14ac:dyDescent="0.25">
      <c r="A107" s="161"/>
      <c r="B107" s="163">
        <v>10</v>
      </c>
      <c r="C107" s="86" t="s">
        <v>18</v>
      </c>
      <c r="D107" s="105"/>
      <c r="E107" s="105"/>
      <c r="F107" s="105">
        <v>1</v>
      </c>
      <c r="G107" s="105">
        <v>2</v>
      </c>
      <c r="H107" s="105">
        <v>3</v>
      </c>
      <c r="I107" s="105"/>
      <c r="J107" s="105"/>
      <c r="K107" s="105"/>
      <c r="L107" s="105"/>
      <c r="M107" s="105"/>
      <c r="N107" s="106">
        <f t="shared" si="31"/>
        <v>6</v>
      </c>
      <c r="O107" s="155">
        <f t="shared" ref="O107" si="37">AVERAGE(N107,N108,N109)</f>
        <v>6.666666666666667</v>
      </c>
    </row>
    <row r="108" spans="1:15" x14ac:dyDescent="0.25">
      <c r="A108" s="161"/>
      <c r="B108" s="153"/>
      <c r="C108" s="84" t="s">
        <v>19</v>
      </c>
      <c r="D108" s="108"/>
      <c r="E108" s="108"/>
      <c r="F108" s="108"/>
      <c r="G108" s="108">
        <v>4</v>
      </c>
      <c r="H108" s="108">
        <v>2</v>
      </c>
      <c r="I108" s="108"/>
      <c r="J108" s="108"/>
      <c r="K108" s="108"/>
      <c r="L108" s="108"/>
      <c r="M108" s="108"/>
      <c r="N108" s="109">
        <f t="shared" si="31"/>
        <v>6</v>
      </c>
      <c r="O108" s="156"/>
    </row>
    <row r="109" spans="1:15" x14ac:dyDescent="0.25">
      <c r="A109" s="161"/>
      <c r="B109" s="153"/>
      <c r="C109" s="84" t="s">
        <v>20</v>
      </c>
      <c r="D109" s="108"/>
      <c r="E109" s="108"/>
      <c r="F109" s="108">
        <v>1</v>
      </c>
      <c r="G109" s="108">
        <v>5</v>
      </c>
      <c r="H109" s="111">
        <v>2</v>
      </c>
      <c r="I109" s="111"/>
      <c r="J109" s="111"/>
      <c r="K109" s="108"/>
      <c r="L109" s="108"/>
      <c r="M109" s="108"/>
      <c r="N109" s="112">
        <f t="shared" si="31"/>
        <v>8</v>
      </c>
      <c r="O109" s="156"/>
    </row>
    <row r="110" spans="1:15" x14ac:dyDescent="0.25">
      <c r="A110" s="161"/>
      <c r="B110" s="152">
        <v>11</v>
      </c>
      <c r="C110" s="83" t="s">
        <v>18</v>
      </c>
      <c r="D110" s="113"/>
      <c r="E110" s="113"/>
      <c r="F110" s="113"/>
      <c r="G110" s="113">
        <v>2</v>
      </c>
      <c r="H110" s="113">
        <v>4</v>
      </c>
      <c r="I110" s="113"/>
      <c r="J110" s="113"/>
      <c r="K110" s="113"/>
      <c r="L110" s="113"/>
      <c r="M110" s="113"/>
      <c r="N110" s="109">
        <f t="shared" si="31"/>
        <v>6</v>
      </c>
      <c r="O110" s="155">
        <f t="shared" ref="O110" si="38">AVERAGE(N110,N111,N112)</f>
        <v>6</v>
      </c>
    </row>
    <row r="111" spans="1:15" x14ac:dyDescent="0.25">
      <c r="A111" s="161"/>
      <c r="B111" s="153"/>
      <c r="C111" s="84" t="s">
        <v>19</v>
      </c>
      <c r="D111" s="108"/>
      <c r="E111" s="108"/>
      <c r="F111" s="108"/>
      <c r="G111" s="108">
        <v>3</v>
      </c>
      <c r="H111" s="108">
        <v>4</v>
      </c>
      <c r="I111" s="108"/>
      <c r="J111" s="108"/>
      <c r="K111" s="108"/>
      <c r="L111" s="108"/>
      <c r="M111" s="108"/>
      <c r="N111" s="109">
        <f t="shared" si="31"/>
        <v>7</v>
      </c>
      <c r="O111" s="156"/>
    </row>
    <row r="112" spans="1:15" x14ac:dyDescent="0.25">
      <c r="A112" s="161"/>
      <c r="B112" s="154"/>
      <c r="C112" s="85" t="s">
        <v>20</v>
      </c>
      <c r="D112" s="111"/>
      <c r="E112" s="111"/>
      <c r="F112" s="111"/>
      <c r="G112" s="111">
        <v>3</v>
      </c>
      <c r="H112" s="111">
        <v>2</v>
      </c>
      <c r="I112" s="111"/>
      <c r="J112" s="111"/>
      <c r="K112" s="111"/>
      <c r="L112" s="111"/>
      <c r="M112" s="111"/>
      <c r="N112" s="112">
        <f t="shared" si="31"/>
        <v>5</v>
      </c>
      <c r="O112" s="156"/>
    </row>
    <row r="113" spans="1:19" x14ac:dyDescent="0.25">
      <c r="A113" s="161"/>
      <c r="B113" s="153">
        <v>12</v>
      </c>
      <c r="C113" s="84" t="s">
        <v>18</v>
      </c>
      <c r="D113" s="108"/>
      <c r="E113" s="108"/>
      <c r="F113" s="108"/>
      <c r="G113" s="108">
        <v>5</v>
      </c>
      <c r="H113" s="108">
        <v>1</v>
      </c>
      <c r="I113" s="108"/>
      <c r="J113" s="108"/>
      <c r="K113" s="108"/>
      <c r="L113" s="108"/>
      <c r="M113" s="108"/>
      <c r="N113" s="109">
        <f>SUM(D113:M113)</f>
        <v>6</v>
      </c>
      <c r="O113" s="155">
        <f t="shared" ref="O113" si="39">AVERAGE(N113,N114,N115)</f>
        <v>5.333333333333333</v>
      </c>
    </row>
    <row r="114" spans="1:19" x14ac:dyDescent="0.25">
      <c r="A114" s="161"/>
      <c r="B114" s="153"/>
      <c r="C114" s="84" t="s">
        <v>19</v>
      </c>
      <c r="D114" s="108"/>
      <c r="E114" s="108"/>
      <c r="F114" s="108">
        <v>1</v>
      </c>
      <c r="G114" s="108">
        <v>3</v>
      </c>
      <c r="H114" s="108">
        <v>1</v>
      </c>
      <c r="I114" s="108"/>
      <c r="J114" s="108"/>
      <c r="K114" s="108"/>
      <c r="L114" s="108"/>
      <c r="M114" s="108"/>
      <c r="N114" s="109">
        <f>SUM(D114:M114)</f>
        <v>5</v>
      </c>
      <c r="O114" s="156"/>
    </row>
    <row r="115" spans="1:19" ht="16.5" thickBot="1" x14ac:dyDescent="0.3">
      <c r="A115" s="166"/>
      <c r="B115" s="157"/>
      <c r="C115" s="87" t="s">
        <v>20</v>
      </c>
      <c r="D115" s="115"/>
      <c r="E115" s="115"/>
      <c r="F115" s="115"/>
      <c r="G115" s="115">
        <v>4</v>
      </c>
      <c r="H115" s="115">
        <v>1</v>
      </c>
      <c r="I115" s="115"/>
      <c r="J115" s="115"/>
      <c r="K115" s="115"/>
      <c r="L115" s="115"/>
      <c r="M115" s="115"/>
      <c r="N115" s="112">
        <f>SUM(D115:M115)</f>
        <v>5</v>
      </c>
      <c r="O115" s="156"/>
    </row>
    <row r="116" spans="1:19" ht="19.5" thickBot="1" x14ac:dyDescent="0.3">
      <c r="B116" s="158" t="s">
        <v>49</v>
      </c>
      <c r="C116" s="159"/>
      <c r="D116" s="117">
        <f t="shared" ref="D116:G116" si="40">SUM(D80:D115)</f>
        <v>0</v>
      </c>
      <c r="E116" s="117">
        <f t="shared" si="40"/>
        <v>0</v>
      </c>
      <c r="F116" s="117">
        <f t="shared" si="40"/>
        <v>3</v>
      </c>
      <c r="G116" s="117">
        <f t="shared" si="40"/>
        <v>53</v>
      </c>
      <c r="H116" s="117">
        <f>SUM(H80:H115)</f>
        <v>129</v>
      </c>
      <c r="I116" s="117">
        <f>SUM(I80:I115)</f>
        <v>154</v>
      </c>
      <c r="J116" s="117">
        <f>SUM(J80:J115)</f>
        <v>45</v>
      </c>
      <c r="K116" s="117">
        <f t="shared" ref="K116:M116" si="41">SUM(K80:K115)</f>
        <v>0</v>
      </c>
      <c r="L116" s="117">
        <f t="shared" si="41"/>
        <v>0</v>
      </c>
      <c r="M116" s="117">
        <f t="shared" si="41"/>
        <v>0</v>
      </c>
      <c r="N116" s="118">
        <f t="shared" ref="N116" si="42">SUM(D116:M116)</f>
        <v>384</v>
      </c>
    </row>
    <row r="118" spans="1:19" ht="18.95" customHeight="1" thickBot="1" x14ac:dyDescent="0.3">
      <c r="A118" s="89" t="s">
        <v>22</v>
      </c>
      <c r="B118" s="89" t="s">
        <v>30</v>
      </c>
      <c r="C118" s="89" t="s">
        <v>31</v>
      </c>
      <c r="D118" s="90" t="s">
        <v>8</v>
      </c>
      <c r="E118" s="90" t="s">
        <v>9</v>
      </c>
      <c r="F118" s="90" t="s">
        <v>10</v>
      </c>
      <c r="G118" s="90" t="s">
        <v>11</v>
      </c>
      <c r="H118" s="90" t="s">
        <v>12</v>
      </c>
      <c r="I118" s="90" t="s">
        <v>13</v>
      </c>
      <c r="J118" s="90" t="s">
        <v>14</v>
      </c>
      <c r="K118" s="90" t="s">
        <v>15</v>
      </c>
      <c r="L118" s="90" t="s">
        <v>16</v>
      </c>
      <c r="M118" s="90" t="s">
        <v>17</v>
      </c>
      <c r="N118" s="90" t="s">
        <v>21</v>
      </c>
      <c r="O118" s="90" t="s">
        <v>32</v>
      </c>
      <c r="P118" s="74"/>
      <c r="Q118" s="74"/>
      <c r="R118" s="142"/>
      <c r="S118" s="142"/>
    </row>
    <row r="119" spans="1:19" x14ac:dyDescent="0.25">
      <c r="A119" s="160">
        <v>10</v>
      </c>
      <c r="B119" s="163">
        <v>1</v>
      </c>
      <c r="C119" s="86" t="s">
        <v>18</v>
      </c>
      <c r="D119" s="105"/>
      <c r="E119" s="105"/>
      <c r="F119" s="105"/>
      <c r="G119" s="105"/>
      <c r="H119" s="105"/>
      <c r="I119" s="105">
        <v>5</v>
      </c>
      <c r="J119" s="105">
        <v>8</v>
      </c>
      <c r="K119" s="105"/>
      <c r="L119" s="105"/>
      <c r="M119" s="105"/>
      <c r="N119" s="106">
        <f>SUM(D119:M119)</f>
        <v>13</v>
      </c>
      <c r="O119" s="155">
        <f>AVERAGE(N119,N120,N121)</f>
        <v>12</v>
      </c>
    </row>
    <row r="120" spans="1:19" x14ac:dyDescent="0.25">
      <c r="A120" s="161"/>
      <c r="B120" s="153"/>
      <c r="C120" s="84" t="s">
        <v>19</v>
      </c>
      <c r="D120" s="107"/>
      <c r="E120" s="107"/>
      <c r="F120" s="107"/>
      <c r="G120" s="107"/>
      <c r="H120" s="107">
        <v>1</v>
      </c>
      <c r="I120" s="107">
        <v>4</v>
      </c>
      <c r="J120" s="108">
        <v>6</v>
      </c>
      <c r="K120" s="108"/>
      <c r="L120" s="108"/>
      <c r="M120" s="108"/>
      <c r="N120" s="109">
        <f>SUM(D120:M120)</f>
        <v>11</v>
      </c>
      <c r="O120" s="156"/>
    </row>
    <row r="121" spans="1:19" x14ac:dyDescent="0.25">
      <c r="A121" s="161"/>
      <c r="B121" s="154"/>
      <c r="C121" s="85" t="s">
        <v>20</v>
      </c>
      <c r="D121" s="110"/>
      <c r="E121" s="110"/>
      <c r="F121" s="110"/>
      <c r="G121" s="110"/>
      <c r="H121" s="110">
        <v>1</v>
      </c>
      <c r="I121" s="110">
        <v>4</v>
      </c>
      <c r="J121" s="111">
        <v>7</v>
      </c>
      <c r="K121" s="111"/>
      <c r="L121" s="111"/>
      <c r="M121" s="111"/>
      <c r="N121" s="112">
        <f t="shared" ref="N121:N130" si="43">SUM(H121:M121)</f>
        <v>12</v>
      </c>
      <c r="O121" s="156"/>
    </row>
    <row r="122" spans="1:19" x14ac:dyDescent="0.25">
      <c r="A122" s="161"/>
      <c r="B122" s="152">
        <v>2</v>
      </c>
      <c r="C122" s="83" t="s">
        <v>18</v>
      </c>
      <c r="D122" s="113"/>
      <c r="E122" s="113"/>
      <c r="F122" s="113"/>
      <c r="G122" s="113"/>
      <c r="H122" s="113">
        <v>1</v>
      </c>
      <c r="I122" s="113">
        <v>7</v>
      </c>
      <c r="J122" s="113">
        <v>7</v>
      </c>
      <c r="K122" s="113"/>
      <c r="L122" s="113"/>
      <c r="M122" s="113"/>
      <c r="N122" s="114">
        <f t="shared" si="43"/>
        <v>15</v>
      </c>
      <c r="O122" s="155">
        <f>AVERAGE(N122,N123,N124)</f>
        <v>13.666666666666666</v>
      </c>
    </row>
    <row r="123" spans="1:19" x14ac:dyDescent="0.25">
      <c r="A123" s="161"/>
      <c r="B123" s="153"/>
      <c r="C123" s="84" t="s">
        <v>19</v>
      </c>
      <c r="D123" s="108"/>
      <c r="E123" s="108"/>
      <c r="F123" s="108"/>
      <c r="G123" s="108"/>
      <c r="H123" s="108">
        <v>2</v>
      </c>
      <c r="I123" s="108">
        <v>5</v>
      </c>
      <c r="J123" s="108">
        <v>6</v>
      </c>
      <c r="K123" s="108"/>
      <c r="L123" s="108"/>
      <c r="M123" s="108"/>
      <c r="N123" s="109">
        <f t="shared" si="43"/>
        <v>13</v>
      </c>
      <c r="O123" s="156"/>
    </row>
    <row r="124" spans="1:19" x14ac:dyDescent="0.25">
      <c r="A124" s="161"/>
      <c r="B124" s="154"/>
      <c r="C124" s="85" t="s">
        <v>20</v>
      </c>
      <c r="D124" s="111"/>
      <c r="E124" s="111"/>
      <c r="F124" s="111"/>
      <c r="G124" s="111"/>
      <c r="H124" s="111">
        <v>2</v>
      </c>
      <c r="I124" s="111">
        <v>6</v>
      </c>
      <c r="J124" s="111">
        <v>5</v>
      </c>
      <c r="K124" s="111"/>
      <c r="L124" s="111"/>
      <c r="M124" s="111"/>
      <c r="N124" s="112">
        <f t="shared" si="43"/>
        <v>13</v>
      </c>
      <c r="O124" s="156"/>
    </row>
    <row r="125" spans="1:19" x14ac:dyDescent="0.25">
      <c r="A125" s="161"/>
      <c r="B125" s="152">
        <v>3</v>
      </c>
      <c r="C125" s="83" t="s">
        <v>18</v>
      </c>
      <c r="D125" s="113"/>
      <c r="E125" s="113"/>
      <c r="F125" s="113"/>
      <c r="G125" s="113"/>
      <c r="H125" s="113">
        <v>1</v>
      </c>
      <c r="I125" s="113">
        <v>6</v>
      </c>
      <c r="J125" s="113">
        <v>4</v>
      </c>
      <c r="K125" s="113"/>
      <c r="L125" s="113"/>
      <c r="M125" s="113"/>
      <c r="N125" s="114">
        <f t="shared" si="43"/>
        <v>11</v>
      </c>
      <c r="O125" s="155">
        <f t="shared" ref="O125" si="44">AVERAGE(N125,N126,N127)</f>
        <v>10</v>
      </c>
    </row>
    <row r="126" spans="1:19" x14ac:dyDescent="0.25">
      <c r="A126" s="161"/>
      <c r="B126" s="153"/>
      <c r="C126" s="84" t="s">
        <v>19</v>
      </c>
      <c r="D126" s="108"/>
      <c r="E126" s="108"/>
      <c r="F126" s="108"/>
      <c r="G126" s="108"/>
      <c r="H126" s="108">
        <v>1</v>
      </c>
      <c r="I126" s="108">
        <v>5</v>
      </c>
      <c r="J126" s="108">
        <v>4</v>
      </c>
      <c r="K126" s="108"/>
      <c r="L126" s="108"/>
      <c r="M126" s="108"/>
      <c r="N126" s="109">
        <f t="shared" si="43"/>
        <v>10</v>
      </c>
      <c r="O126" s="155"/>
    </row>
    <row r="127" spans="1:19" ht="16.5" thickBot="1" x14ac:dyDescent="0.3">
      <c r="A127" s="161"/>
      <c r="B127" s="157"/>
      <c r="C127" s="87" t="s">
        <v>20</v>
      </c>
      <c r="D127" s="115"/>
      <c r="E127" s="115"/>
      <c r="F127" s="115"/>
      <c r="G127" s="115"/>
      <c r="H127" s="115">
        <v>1</v>
      </c>
      <c r="I127" s="115">
        <v>4</v>
      </c>
      <c r="J127" s="115">
        <v>4</v>
      </c>
      <c r="K127" s="115"/>
      <c r="L127" s="115"/>
      <c r="M127" s="115"/>
      <c r="N127" s="116">
        <f t="shared" si="43"/>
        <v>9</v>
      </c>
      <c r="O127" s="155"/>
    </row>
    <row r="128" spans="1:19" x14ac:dyDescent="0.25">
      <c r="A128" s="161"/>
      <c r="B128" s="163">
        <v>4</v>
      </c>
      <c r="C128" s="86" t="s">
        <v>18</v>
      </c>
      <c r="D128" s="105"/>
      <c r="E128" s="105"/>
      <c r="F128" s="105"/>
      <c r="G128" s="105"/>
      <c r="H128" s="105">
        <v>3</v>
      </c>
      <c r="I128" s="105">
        <v>5</v>
      </c>
      <c r="J128" s="105">
        <v>1</v>
      </c>
      <c r="K128" s="105"/>
      <c r="L128" s="105"/>
      <c r="M128" s="105"/>
      <c r="N128" s="106">
        <f t="shared" si="43"/>
        <v>9</v>
      </c>
      <c r="O128" s="155">
        <f t="shared" ref="O128" si="45">AVERAGE(N128,N129,N130)</f>
        <v>8.3333333333333339</v>
      </c>
    </row>
    <row r="129" spans="1:15" x14ac:dyDescent="0.25">
      <c r="A129" s="161"/>
      <c r="B129" s="153"/>
      <c r="C129" s="84" t="s">
        <v>19</v>
      </c>
      <c r="D129" s="108"/>
      <c r="E129" s="108"/>
      <c r="F129" s="108"/>
      <c r="G129" s="108"/>
      <c r="H129" s="108">
        <v>3</v>
      </c>
      <c r="I129" s="108">
        <v>3</v>
      </c>
      <c r="J129" s="108">
        <v>2</v>
      </c>
      <c r="K129" s="108"/>
      <c r="L129" s="108"/>
      <c r="M129" s="108"/>
      <c r="N129" s="109">
        <f t="shared" si="43"/>
        <v>8</v>
      </c>
      <c r="O129" s="156"/>
    </row>
    <row r="130" spans="1:15" x14ac:dyDescent="0.25">
      <c r="A130" s="161"/>
      <c r="B130" s="154"/>
      <c r="C130" s="85" t="s">
        <v>20</v>
      </c>
      <c r="D130" s="111"/>
      <c r="E130" s="111"/>
      <c r="F130" s="111"/>
      <c r="G130" s="111"/>
      <c r="H130" s="111">
        <v>3</v>
      </c>
      <c r="I130" s="111">
        <v>4</v>
      </c>
      <c r="J130" s="111">
        <v>1</v>
      </c>
      <c r="K130" s="111"/>
      <c r="L130" s="111"/>
      <c r="M130" s="111"/>
      <c r="N130" s="112">
        <f t="shared" si="43"/>
        <v>8</v>
      </c>
      <c r="O130" s="156"/>
    </row>
    <row r="131" spans="1:15" x14ac:dyDescent="0.25">
      <c r="A131" s="161"/>
      <c r="B131" s="152">
        <v>5</v>
      </c>
      <c r="C131" s="83" t="s">
        <v>18</v>
      </c>
      <c r="D131" s="113"/>
      <c r="E131" s="113"/>
      <c r="F131" s="113"/>
      <c r="G131" s="113"/>
      <c r="H131" s="113">
        <v>2</v>
      </c>
      <c r="I131" s="113">
        <v>4</v>
      </c>
      <c r="J131" s="113">
        <v>1</v>
      </c>
      <c r="K131" s="113"/>
      <c r="L131" s="113"/>
      <c r="M131" s="113"/>
      <c r="N131" s="109">
        <f>SUM(D131:M131)</f>
        <v>7</v>
      </c>
      <c r="O131" s="155">
        <f t="shared" ref="O131" si="46">AVERAGE(N131,N132,N133)</f>
        <v>7.333333333333333</v>
      </c>
    </row>
    <row r="132" spans="1:15" x14ac:dyDescent="0.25">
      <c r="A132" s="161"/>
      <c r="B132" s="153"/>
      <c r="C132" s="84" t="s">
        <v>19</v>
      </c>
      <c r="D132" s="108"/>
      <c r="E132" s="108"/>
      <c r="F132" s="108"/>
      <c r="G132" s="108"/>
      <c r="H132" s="108">
        <v>4</v>
      </c>
      <c r="I132" s="108">
        <v>4</v>
      </c>
      <c r="J132" s="108"/>
      <c r="K132" s="108"/>
      <c r="L132" s="108"/>
      <c r="M132" s="108"/>
      <c r="N132" s="109">
        <f>SUM(D132:M132)</f>
        <v>8</v>
      </c>
      <c r="O132" s="156"/>
    </row>
    <row r="133" spans="1:15" x14ac:dyDescent="0.25">
      <c r="A133" s="161"/>
      <c r="B133" s="154"/>
      <c r="C133" s="85" t="s">
        <v>20</v>
      </c>
      <c r="D133" s="111"/>
      <c r="E133" s="111"/>
      <c r="F133" s="111"/>
      <c r="G133" s="111"/>
      <c r="H133" s="111">
        <v>4</v>
      </c>
      <c r="I133" s="111">
        <v>3</v>
      </c>
      <c r="J133" s="111"/>
      <c r="K133" s="111"/>
      <c r="L133" s="111"/>
      <c r="M133" s="111"/>
      <c r="N133" s="112">
        <f>SUM(D133:M133)</f>
        <v>7</v>
      </c>
      <c r="O133" s="156"/>
    </row>
    <row r="134" spans="1:15" x14ac:dyDescent="0.25">
      <c r="A134" s="161"/>
      <c r="B134" s="152">
        <v>6</v>
      </c>
      <c r="C134" s="83" t="s">
        <v>18</v>
      </c>
      <c r="D134" s="113"/>
      <c r="E134" s="113"/>
      <c r="F134" s="113"/>
      <c r="G134" s="113"/>
      <c r="H134" s="113">
        <v>5</v>
      </c>
      <c r="I134" s="113">
        <v>3</v>
      </c>
      <c r="J134" s="113"/>
      <c r="K134" s="113"/>
      <c r="L134" s="113"/>
      <c r="M134" s="113"/>
      <c r="N134" s="109">
        <f t="shared" ref="N134:N155" si="47">SUM(D134:M134)</f>
        <v>8</v>
      </c>
      <c r="O134" s="155">
        <f t="shared" ref="O134" si="48">AVERAGE(N134,N135,N136)</f>
        <v>7</v>
      </c>
    </row>
    <row r="135" spans="1:15" x14ac:dyDescent="0.25">
      <c r="A135" s="161"/>
      <c r="B135" s="153"/>
      <c r="C135" s="84" t="s">
        <v>19</v>
      </c>
      <c r="D135" s="108"/>
      <c r="E135" s="108"/>
      <c r="F135" s="108"/>
      <c r="G135" s="108"/>
      <c r="H135" s="108">
        <v>2</v>
      </c>
      <c r="I135" s="108">
        <v>4</v>
      </c>
      <c r="J135" s="108"/>
      <c r="K135" s="108"/>
      <c r="L135" s="108"/>
      <c r="M135" s="108"/>
      <c r="N135" s="109">
        <f t="shared" si="47"/>
        <v>6</v>
      </c>
      <c r="O135" s="156"/>
    </row>
    <row r="136" spans="1:15" ht="16.5" thickBot="1" x14ac:dyDescent="0.3">
      <c r="A136" s="161"/>
      <c r="B136" s="157"/>
      <c r="C136" s="87" t="s">
        <v>20</v>
      </c>
      <c r="D136" s="115"/>
      <c r="E136" s="115"/>
      <c r="F136" s="115"/>
      <c r="G136" s="115"/>
      <c r="H136" s="115">
        <v>4</v>
      </c>
      <c r="I136" s="115">
        <v>3</v>
      </c>
      <c r="J136" s="115"/>
      <c r="K136" s="115"/>
      <c r="L136" s="115"/>
      <c r="M136" s="115"/>
      <c r="N136" s="116">
        <f t="shared" si="47"/>
        <v>7</v>
      </c>
      <c r="O136" s="156"/>
    </row>
    <row r="137" spans="1:15" x14ac:dyDescent="0.25">
      <c r="A137" s="161"/>
      <c r="B137" s="153">
        <v>7</v>
      </c>
      <c r="C137" s="84" t="s">
        <v>18</v>
      </c>
      <c r="D137" s="108"/>
      <c r="E137" s="108"/>
      <c r="F137" s="108"/>
      <c r="G137" s="108">
        <v>3</v>
      </c>
      <c r="H137" s="108">
        <v>4</v>
      </c>
      <c r="I137" s="108"/>
      <c r="J137" s="108"/>
      <c r="K137" s="108"/>
      <c r="L137" s="108"/>
      <c r="M137" s="108"/>
      <c r="N137" s="109">
        <f t="shared" si="47"/>
        <v>7</v>
      </c>
      <c r="O137" s="155">
        <f t="shared" ref="O137" si="49">AVERAGE(N137,N138,N139)</f>
        <v>5.666666666666667</v>
      </c>
    </row>
    <row r="138" spans="1:15" x14ac:dyDescent="0.25">
      <c r="A138" s="161"/>
      <c r="B138" s="153"/>
      <c r="C138" s="84" t="s">
        <v>19</v>
      </c>
      <c r="D138" s="108"/>
      <c r="E138" s="108"/>
      <c r="F138" s="108"/>
      <c r="G138" s="108">
        <v>3</v>
      </c>
      <c r="H138" s="108">
        <v>3</v>
      </c>
      <c r="I138" s="108"/>
      <c r="J138" s="108"/>
      <c r="K138" s="108"/>
      <c r="L138" s="108"/>
      <c r="M138" s="108"/>
      <c r="N138" s="109">
        <f t="shared" si="47"/>
        <v>6</v>
      </c>
      <c r="O138" s="156"/>
    </row>
    <row r="139" spans="1:15" x14ac:dyDescent="0.25">
      <c r="A139" s="161"/>
      <c r="B139" s="154"/>
      <c r="C139" s="85" t="s">
        <v>20</v>
      </c>
      <c r="D139" s="111"/>
      <c r="E139" s="111"/>
      <c r="F139" s="111"/>
      <c r="G139" s="111">
        <v>1</v>
      </c>
      <c r="H139" s="111">
        <v>3</v>
      </c>
      <c r="I139" s="111"/>
      <c r="J139" s="111"/>
      <c r="K139" s="111"/>
      <c r="L139" s="111"/>
      <c r="M139" s="111"/>
      <c r="N139" s="112">
        <f t="shared" si="47"/>
        <v>4</v>
      </c>
      <c r="O139" s="156"/>
    </row>
    <row r="140" spans="1:15" x14ac:dyDescent="0.25">
      <c r="A140" s="161"/>
      <c r="B140" s="152">
        <v>8</v>
      </c>
      <c r="C140" s="83" t="s">
        <v>18</v>
      </c>
      <c r="D140" s="113"/>
      <c r="E140" s="113"/>
      <c r="F140" s="113"/>
      <c r="G140" s="113">
        <v>2</v>
      </c>
      <c r="H140" s="113">
        <v>3</v>
      </c>
      <c r="I140" s="113">
        <v>1</v>
      </c>
      <c r="J140" s="113"/>
      <c r="K140" s="113"/>
      <c r="L140" s="108"/>
      <c r="M140" s="113"/>
      <c r="N140" s="109">
        <f t="shared" si="47"/>
        <v>6</v>
      </c>
      <c r="O140" s="155">
        <f t="shared" ref="O140" si="50">AVERAGE(N140,N141,N142)</f>
        <v>5.666666666666667</v>
      </c>
    </row>
    <row r="141" spans="1:15" x14ac:dyDescent="0.25">
      <c r="A141" s="161"/>
      <c r="B141" s="153"/>
      <c r="C141" s="84" t="s">
        <v>19</v>
      </c>
      <c r="D141" s="108"/>
      <c r="E141" s="108"/>
      <c r="F141" s="108"/>
      <c r="G141" s="108">
        <v>1</v>
      </c>
      <c r="H141" s="108">
        <v>3</v>
      </c>
      <c r="I141" s="108">
        <v>1</v>
      </c>
      <c r="J141" s="108"/>
      <c r="K141" s="108"/>
      <c r="L141" s="108"/>
      <c r="M141" s="108"/>
      <c r="N141" s="109">
        <f t="shared" si="47"/>
        <v>5</v>
      </c>
      <c r="O141" s="156"/>
    </row>
    <row r="142" spans="1:15" x14ac:dyDescent="0.25">
      <c r="A142" s="161"/>
      <c r="B142" s="154"/>
      <c r="C142" s="85" t="s">
        <v>20</v>
      </c>
      <c r="D142" s="111"/>
      <c r="E142" s="111"/>
      <c r="F142" s="111"/>
      <c r="G142" s="111">
        <v>2</v>
      </c>
      <c r="H142" s="111">
        <v>4</v>
      </c>
      <c r="I142" s="111"/>
      <c r="J142" s="111"/>
      <c r="K142" s="111"/>
      <c r="L142" s="111"/>
      <c r="M142" s="111"/>
      <c r="N142" s="112">
        <f t="shared" si="47"/>
        <v>6</v>
      </c>
      <c r="O142" s="156"/>
    </row>
    <row r="143" spans="1:15" x14ac:dyDescent="0.25">
      <c r="A143" s="161"/>
      <c r="B143" s="152">
        <v>9</v>
      </c>
      <c r="C143" s="83" t="s">
        <v>18</v>
      </c>
      <c r="D143" s="113"/>
      <c r="E143" s="113"/>
      <c r="F143" s="113"/>
      <c r="G143" s="113">
        <v>2</v>
      </c>
      <c r="H143" s="113">
        <v>4</v>
      </c>
      <c r="I143" s="108"/>
      <c r="J143" s="108"/>
      <c r="K143" s="108"/>
      <c r="L143" s="113"/>
      <c r="M143" s="113"/>
      <c r="N143" s="109">
        <f t="shared" si="47"/>
        <v>6</v>
      </c>
      <c r="O143" s="155">
        <f t="shared" ref="O143" si="51">AVERAGE(N143,N144,N145)</f>
        <v>5.666666666666667</v>
      </c>
    </row>
    <row r="144" spans="1:15" x14ac:dyDescent="0.25">
      <c r="A144" s="161"/>
      <c r="B144" s="153"/>
      <c r="C144" s="84" t="s">
        <v>19</v>
      </c>
      <c r="D144" s="108"/>
      <c r="E144" s="108"/>
      <c r="F144" s="108"/>
      <c r="G144" s="108">
        <v>1</v>
      </c>
      <c r="H144" s="108">
        <v>3</v>
      </c>
      <c r="I144" s="108">
        <v>1</v>
      </c>
      <c r="J144" s="108"/>
      <c r="K144" s="108"/>
      <c r="L144" s="108"/>
      <c r="M144" s="108"/>
      <c r="N144" s="109">
        <f t="shared" si="47"/>
        <v>5</v>
      </c>
      <c r="O144" s="156"/>
    </row>
    <row r="145" spans="1:19" ht="16.5" thickBot="1" x14ac:dyDescent="0.3">
      <c r="A145" s="161"/>
      <c r="B145" s="153"/>
      <c r="C145" s="84" t="s">
        <v>20</v>
      </c>
      <c r="D145" s="108"/>
      <c r="E145" s="108"/>
      <c r="F145" s="108"/>
      <c r="G145" s="108">
        <v>3</v>
      </c>
      <c r="H145" s="108">
        <v>3</v>
      </c>
      <c r="I145" s="108"/>
      <c r="J145" s="108"/>
      <c r="K145" s="108"/>
      <c r="L145" s="108"/>
      <c r="M145" s="108"/>
      <c r="N145" s="109">
        <f t="shared" si="47"/>
        <v>6</v>
      </c>
      <c r="O145" s="156"/>
    </row>
    <row r="146" spans="1:19" x14ac:dyDescent="0.25">
      <c r="A146" s="161"/>
      <c r="B146" s="163">
        <v>10</v>
      </c>
      <c r="C146" s="86" t="s">
        <v>18</v>
      </c>
      <c r="D146" s="105"/>
      <c r="E146" s="105"/>
      <c r="F146" s="105"/>
      <c r="G146" s="105">
        <v>4</v>
      </c>
      <c r="H146" s="105">
        <v>1</v>
      </c>
      <c r="I146" s="105"/>
      <c r="J146" s="105"/>
      <c r="K146" s="105"/>
      <c r="L146" s="105"/>
      <c r="M146" s="105"/>
      <c r="N146" s="106">
        <f t="shared" si="47"/>
        <v>5</v>
      </c>
      <c r="O146" s="155">
        <f t="shared" ref="O146" si="52">AVERAGE(N146,N147,N148)</f>
        <v>5.333333333333333</v>
      </c>
    </row>
    <row r="147" spans="1:19" x14ac:dyDescent="0.25">
      <c r="A147" s="161"/>
      <c r="B147" s="153"/>
      <c r="C147" s="84" t="s">
        <v>19</v>
      </c>
      <c r="D147" s="108"/>
      <c r="E147" s="108"/>
      <c r="F147" s="108"/>
      <c r="G147" s="108">
        <v>3</v>
      </c>
      <c r="H147" s="108">
        <v>2</v>
      </c>
      <c r="I147" s="108"/>
      <c r="J147" s="108"/>
      <c r="K147" s="108"/>
      <c r="L147" s="108"/>
      <c r="M147" s="108"/>
      <c r="N147" s="109">
        <f t="shared" si="47"/>
        <v>5</v>
      </c>
      <c r="O147" s="156"/>
    </row>
    <row r="148" spans="1:19" x14ac:dyDescent="0.25">
      <c r="A148" s="161"/>
      <c r="B148" s="153"/>
      <c r="C148" s="84" t="s">
        <v>20</v>
      </c>
      <c r="D148" s="108"/>
      <c r="E148" s="108"/>
      <c r="F148" s="111">
        <v>1</v>
      </c>
      <c r="G148" s="111">
        <v>3</v>
      </c>
      <c r="H148" s="111">
        <v>2</v>
      </c>
      <c r="I148" s="108"/>
      <c r="J148" s="108"/>
      <c r="K148" s="108"/>
      <c r="L148" s="108"/>
      <c r="M148" s="108"/>
      <c r="N148" s="112">
        <f t="shared" si="47"/>
        <v>6</v>
      </c>
      <c r="O148" s="156"/>
    </row>
    <row r="149" spans="1:19" x14ac:dyDescent="0.25">
      <c r="A149" s="161"/>
      <c r="B149" s="152">
        <v>11</v>
      </c>
      <c r="C149" s="83" t="s">
        <v>18</v>
      </c>
      <c r="D149" s="113"/>
      <c r="E149" s="113"/>
      <c r="F149" s="108">
        <v>1</v>
      </c>
      <c r="G149" s="108">
        <v>3</v>
      </c>
      <c r="H149" s="108">
        <v>1</v>
      </c>
      <c r="I149" s="113"/>
      <c r="J149" s="113"/>
      <c r="K149" s="113"/>
      <c r="L149" s="113"/>
      <c r="M149" s="113"/>
      <c r="N149" s="109">
        <f t="shared" si="47"/>
        <v>5</v>
      </c>
      <c r="O149" s="155">
        <f t="shared" ref="O149" si="53">AVERAGE(N149,N150,N151)</f>
        <v>5</v>
      </c>
    </row>
    <row r="150" spans="1:19" x14ac:dyDescent="0.25">
      <c r="A150" s="161"/>
      <c r="B150" s="153"/>
      <c r="C150" s="84" t="s">
        <v>19</v>
      </c>
      <c r="D150" s="108"/>
      <c r="E150" s="108"/>
      <c r="F150" s="108">
        <v>1</v>
      </c>
      <c r="G150" s="108">
        <v>2</v>
      </c>
      <c r="H150" s="108">
        <v>2</v>
      </c>
      <c r="I150" s="108"/>
      <c r="J150" s="108"/>
      <c r="K150" s="108"/>
      <c r="L150" s="108"/>
      <c r="M150" s="108"/>
      <c r="N150" s="109">
        <f t="shared" si="47"/>
        <v>5</v>
      </c>
      <c r="O150" s="156"/>
    </row>
    <row r="151" spans="1:19" x14ac:dyDescent="0.25">
      <c r="A151" s="161"/>
      <c r="B151" s="154"/>
      <c r="C151" s="85" t="s">
        <v>20</v>
      </c>
      <c r="D151" s="111"/>
      <c r="E151" s="111"/>
      <c r="F151" s="111"/>
      <c r="G151" s="111">
        <v>3</v>
      </c>
      <c r="H151" s="111">
        <v>2</v>
      </c>
      <c r="I151" s="111"/>
      <c r="J151" s="111"/>
      <c r="K151" s="111"/>
      <c r="L151" s="111"/>
      <c r="M151" s="111"/>
      <c r="N151" s="112">
        <f t="shared" si="47"/>
        <v>5</v>
      </c>
      <c r="O151" s="156"/>
    </row>
    <row r="152" spans="1:19" x14ac:dyDescent="0.25">
      <c r="A152" s="161"/>
      <c r="B152" s="153">
        <v>12</v>
      </c>
      <c r="C152" s="84" t="s">
        <v>18</v>
      </c>
      <c r="D152" s="108"/>
      <c r="E152" s="108"/>
      <c r="F152" s="108"/>
      <c r="G152" s="108">
        <v>3</v>
      </c>
      <c r="H152" s="108">
        <v>1</v>
      </c>
      <c r="I152" s="108"/>
      <c r="J152" s="108"/>
      <c r="K152" s="108"/>
      <c r="L152" s="108"/>
      <c r="M152" s="108"/>
      <c r="N152" s="109">
        <f t="shared" si="47"/>
        <v>4</v>
      </c>
      <c r="O152" s="155">
        <f t="shared" ref="O152" si="54">AVERAGE(N152,N153,N154)</f>
        <v>4</v>
      </c>
    </row>
    <row r="153" spans="1:19" x14ac:dyDescent="0.25">
      <c r="A153" s="161"/>
      <c r="B153" s="153"/>
      <c r="C153" s="84" t="s">
        <v>19</v>
      </c>
      <c r="D153" s="108"/>
      <c r="E153" s="108"/>
      <c r="F153" s="108">
        <v>1</v>
      </c>
      <c r="G153" s="108">
        <v>2</v>
      </c>
      <c r="H153" s="108">
        <v>1</v>
      </c>
      <c r="I153" s="108"/>
      <c r="J153" s="108"/>
      <c r="K153" s="108"/>
      <c r="L153" s="108"/>
      <c r="M153" s="108"/>
      <c r="N153" s="109">
        <f t="shared" si="47"/>
        <v>4</v>
      </c>
      <c r="O153" s="156"/>
    </row>
    <row r="154" spans="1:19" ht="16.5" thickBot="1" x14ac:dyDescent="0.3">
      <c r="A154" s="162"/>
      <c r="B154" s="157"/>
      <c r="C154" s="87" t="s">
        <v>20</v>
      </c>
      <c r="D154" s="115"/>
      <c r="E154" s="115"/>
      <c r="F154" s="115">
        <v>1</v>
      </c>
      <c r="G154" s="115">
        <v>2</v>
      </c>
      <c r="H154" s="115">
        <v>1</v>
      </c>
      <c r="I154" s="115"/>
      <c r="J154" s="115"/>
      <c r="K154" s="115"/>
      <c r="L154" s="115"/>
      <c r="M154" s="115"/>
      <c r="N154" s="116">
        <f t="shared" si="47"/>
        <v>4</v>
      </c>
      <c r="O154" s="156"/>
    </row>
    <row r="155" spans="1:19" ht="19.5" thickBot="1" x14ac:dyDescent="0.3">
      <c r="A155" s="89"/>
      <c r="B155" s="158" t="s">
        <v>49</v>
      </c>
      <c r="C155" s="159"/>
      <c r="D155" s="117">
        <f t="shared" ref="D155:G155" si="55">SUM(D119:D154)</f>
        <v>0</v>
      </c>
      <c r="E155" s="117">
        <f t="shared" si="55"/>
        <v>0</v>
      </c>
      <c r="F155" s="117">
        <f t="shared" si="55"/>
        <v>5</v>
      </c>
      <c r="G155" s="117">
        <f t="shared" si="55"/>
        <v>43</v>
      </c>
      <c r="H155" s="117">
        <f>SUM(H119:H154)</f>
        <v>83</v>
      </c>
      <c r="I155" s="117">
        <f>SUM(I119:I154)</f>
        <v>82</v>
      </c>
      <c r="J155" s="117">
        <f>SUM(J119:J154)</f>
        <v>56</v>
      </c>
      <c r="K155" s="117">
        <f t="shared" ref="K155:M155" si="56">SUM(K119:K154)</f>
        <v>0</v>
      </c>
      <c r="L155" s="117">
        <f t="shared" si="56"/>
        <v>0</v>
      </c>
      <c r="M155" s="117">
        <f t="shared" si="56"/>
        <v>0</v>
      </c>
      <c r="N155" s="118">
        <f t="shared" si="47"/>
        <v>269</v>
      </c>
      <c r="O155" s="89"/>
    </row>
    <row r="157" spans="1:19" ht="18.95" customHeight="1" thickBot="1" x14ac:dyDescent="0.3">
      <c r="A157" s="89" t="s">
        <v>22</v>
      </c>
      <c r="B157" s="89" t="s">
        <v>30</v>
      </c>
      <c r="C157" s="89" t="s">
        <v>31</v>
      </c>
      <c r="D157" s="90" t="s">
        <v>8</v>
      </c>
      <c r="E157" s="90" t="s">
        <v>9</v>
      </c>
      <c r="F157" s="90" t="s">
        <v>10</v>
      </c>
      <c r="G157" s="90" t="s">
        <v>11</v>
      </c>
      <c r="H157" s="90" t="s">
        <v>12</v>
      </c>
      <c r="I157" s="90" t="s">
        <v>13</v>
      </c>
      <c r="J157" s="90" t="s">
        <v>14</v>
      </c>
      <c r="K157" s="90" t="s">
        <v>15</v>
      </c>
      <c r="L157" s="90" t="s">
        <v>16</v>
      </c>
      <c r="M157" s="90" t="s">
        <v>17</v>
      </c>
      <c r="N157" s="90" t="s">
        <v>21</v>
      </c>
      <c r="O157" s="90" t="s">
        <v>32</v>
      </c>
      <c r="P157" s="74"/>
      <c r="Q157" s="74"/>
      <c r="R157" s="142"/>
      <c r="S157" s="142"/>
    </row>
    <row r="158" spans="1:19" x14ac:dyDescent="0.25">
      <c r="A158" s="160">
        <v>1</v>
      </c>
      <c r="B158" s="163">
        <v>1</v>
      </c>
      <c r="C158" s="86" t="s">
        <v>18</v>
      </c>
      <c r="D158" s="105"/>
      <c r="E158" s="105"/>
      <c r="F158" s="105"/>
      <c r="G158" s="105"/>
      <c r="H158" s="105"/>
      <c r="I158" s="105">
        <v>4</v>
      </c>
      <c r="J158" s="105">
        <v>4</v>
      </c>
      <c r="K158" s="105"/>
      <c r="L158" s="105"/>
      <c r="M158" s="105"/>
      <c r="N158" s="106">
        <f>SUM(D158:M158)</f>
        <v>8</v>
      </c>
      <c r="O158" s="155">
        <f>AVERAGE(N158,N159,N160)</f>
        <v>7</v>
      </c>
    </row>
    <row r="159" spans="1:19" x14ac:dyDescent="0.25">
      <c r="A159" s="161"/>
      <c r="B159" s="153"/>
      <c r="C159" s="84" t="s">
        <v>19</v>
      </c>
      <c r="D159" s="107"/>
      <c r="E159" s="107"/>
      <c r="F159" s="107"/>
      <c r="G159" s="107"/>
      <c r="H159" s="107"/>
      <c r="I159" s="107">
        <v>4</v>
      </c>
      <c r="J159" s="108">
        <v>3</v>
      </c>
      <c r="K159" s="108"/>
      <c r="L159" s="108"/>
      <c r="M159" s="108"/>
      <c r="N159" s="109">
        <f>SUM(D159:M159)</f>
        <v>7</v>
      </c>
      <c r="O159" s="156"/>
    </row>
    <row r="160" spans="1:19" x14ac:dyDescent="0.25">
      <c r="A160" s="161"/>
      <c r="B160" s="154"/>
      <c r="C160" s="85" t="s">
        <v>20</v>
      </c>
      <c r="D160" s="110"/>
      <c r="E160" s="110"/>
      <c r="F160" s="110"/>
      <c r="G160" s="110"/>
      <c r="H160" s="110">
        <v>1</v>
      </c>
      <c r="I160" s="110">
        <v>2</v>
      </c>
      <c r="J160" s="111">
        <v>3</v>
      </c>
      <c r="K160" s="111"/>
      <c r="L160" s="111"/>
      <c r="M160" s="111"/>
      <c r="N160" s="112">
        <f>SUM(D160:M160)</f>
        <v>6</v>
      </c>
      <c r="O160" s="156"/>
    </row>
    <row r="161" spans="1:15" x14ac:dyDescent="0.25">
      <c r="A161" s="161"/>
      <c r="B161" s="152">
        <v>2</v>
      </c>
      <c r="C161" s="83" t="s">
        <v>18</v>
      </c>
      <c r="D161" s="113"/>
      <c r="E161" s="113"/>
      <c r="F161" s="113"/>
      <c r="G161" s="113"/>
      <c r="H161" s="108">
        <v>1</v>
      </c>
      <c r="I161" s="108">
        <v>5</v>
      </c>
      <c r="J161" s="108">
        <v>3</v>
      </c>
      <c r="K161" s="108">
        <v>1</v>
      </c>
      <c r="L161" s="113"/>
      <c r="M161" s="113"/>
      <c r="N161" s="109">
        <f t="shared" ref="N161:N194" si="57">SUM(D161:M161)</f>
        <v>10</v>
      </c>
      <c r="O161" s="155">
        <f>AVERAGE(N161,N162,N163)</f>
        <v>8.6666666666666661</v>
      </c>
    </row>
    <row r="162" spans="1:15" x14ac:dyDescent="0.25">
      <c r="A162" s="161"/>
      <c r="B162" s="153"/>
      <c r="C162" s="84" t="s">
        <v>19</v>
      </c>
      <c r="D162" s="108"/>
      <c r="E162" s="108"/>
      <c r="F162" s="108"/>
      <c r="G162" s="108"/>
      <c r="H162" s="108"/>
      <c r="I162" s="108">
        <v>4</v>
      </c>
      <c r="J162" s="108">
        <v>4</v>
      </c>
      <c r="K162" s="108"/>
      <c r="L162" s="108"/>
      <c r="M162" s="108"/>
      <c r="N162" s="109">
        <f t="shared" si="57"/>
        <v>8</v>
      </c>
      <c r="O162" s="156"/>
    </row>
    <row r="163" spans="1:15" x14ac:dyDescent="0.25">
      <c r="A163" s="161"/>
      <c r="B163" s="154"/>
      <c r="C163" s="85" t="s">
        <v>20</v>
      </c>
      <c r="D163" s="111"/>
      <c r="E163" s="111"/>
      <c r="F163" s="111"/>
      <c r="G163" s="111"/>
      <c r="H163" s="108">
        <v>1</v>
      </c>
      <c r="I163" s="108">
        <v>3</v>
      </c>
      <c r="J163" s="108">
        <v>3</v>
      </c>
      <c r="K163" s="108">
        <v>1</v>
      </c>
      <c r="L163" s="111"/>
      <c r="M163" s="111"/>
      <c r="N163" s="112">
        <f t="shared" si="57"/>
        <v>8</v>
      </c>
      <c r="O163" s="156"/>
    </row>
    <row r="164" spans="1:15" x14ac:dyDescent="0.25">
      <c r="A164" s="161"/>
      <c r="B164" s="152">
        <v>3</v>
      </c>
      <c r="C164" s="83" t="s">
        <v>18</v>
      </c>
      <c r="D164" s="113"/>
      <c r="E164" s="113"/>
      <c r="F164" s="113"/>
      <c r="G164" s="113"/>
      <c r="H164" s="113">
        <v>1</v>
      </c>
      <c r="I164" s="113">
        <v>3</v>
      </c>
      <c r="J164" s="113">
        <v>4</v>
      </c>
      <c r="K164" s="113"/>
      <c r="L164" s="113"/>
      <c r="M164" s="113"/>
      <c r="N164" s="109">
        <f t="shared" si="57"/>
        <v>8</v>
      </c>
      <c r="O164" s="155">
        <f t="shared" ref="O164" si="58">AVERAGE(N164,N165,N166)</f>
        <v>8</v>
      </c>
    </row>
    <row r="165" spans="1:15" x14ac:dyDescent="0.25">
      <c r="A165" s="161"/>
      <c r="B165" s="153"/>
      <c r="C165" s="84" t="s">
        <v>19</v>
      </c>
      <c r="D165" s="108"/>
      <c r="E165" s="108"/>
      <c r="F165" s="108"/>
      <c r="G165" s="108"/>
      <c r="H165" s="108">
        <v>1</v>
      </c>
      <c r="I165" s="108">
        <v>4</v>
      </c>
      <c r="J165" s="108">
        <v>3</v>
      </c>
      <c r="K165" s="108"/>
      <c r="L165" s="108"/>
      <c r="M165" s="108"/>
      <c r="N165" s="109">
        <f t="shared" si="57"/>
        <v>8</v>
      </c>
      <c r="O165" s="156"/>
    </row>
    <row r="166" spans="1:15" ht="16.5" thickBot="1" x14ac:dyDescent="0.3">
      <c r="A166" s="161"/>
      <c r="B166" s="157"/>
      <c r="C166" s="87" t="s">
        <v>20</v>
      </c>
      <c r="D166" s="115"/>
      <c r="E166" s="115"/>
      <c r="F166" s="115"/>
      <c r="G166" s="115"/>
      <c r="H166" s="115">
        <v>2</v>
      </c>
      <c r="I166" s="115">
        <v>3</v>
      </c>
      <c r="J166" s="115">
        <v>3</v>
      </c>
      <c r="K166" s="115"/>
      <c r="L166" s="115"/>
      <c r="M166" s="115"/>
      <c r="N166" s="112">
        <f t="shared" si="57"/>
        <v>8</v>
      </c>
      <c r="O166" s="156"/>
    </row>
    <row r="167" spans="1:15" x14ac:dyDescent="0.25">
      <c r="A167" s="161"/>
      <c r="B167" s="163">
        <v>4</v>
      </c>
      <c r="C167" s="86" t="s">
        <v>18</v>
      </c>
      <c r="D167" s="105"/>
      <c r="E167" s="105"/>
      <c r="F167" s="105"/>
      <c r="G167" s="105"/>
      <c r="H167" s="105">
        <v>2</v>
      </c>
      <c r="I167" s="105">
        <v>3</v>
      </c>
      <c r="J167" s="105"/>
      <c r="K167" s="105"/>
      <c r="L167" s="105"/>
      <c r="M167" s="105"/>
      <c r="N167" s="106">
        <f t="shared" si="57"/>
        <v>5</v>
      </c>
      <c r="O167" s="155">
        <f t="shared" ref="O167" si="59">AVERAGE(N167,N168,N169)</f>
        <v>5</v>
      </c>
    </row>
    <row r="168" spans="1:15" x14ac:dyDescent="0.25">
      <c r="A168" s="161"/>
      <c r="B168" s="153"/>
      <c r="C168" s="84" t="s">
        <v>19</v>
      </c>
      <c r="D168" s="108"/>
      <c r="E168" s="108"/>
      <c r="F168" s="108"/>
      <c r="G168" s="108"/>
      <c r="H168" s="108">
        <v>2</v>
      </c>
      <c r="I168" s="108">
        <v>3</v>
      </c>
      <c r="J168" s="108"/>
      <c r="K168" s="108"/>
      <c r="L168" s="108"/>
      <c r="M168" s="108"/>
      <c r="N168" s="109">
        <f t="shared" si="57"/>
        <v>5</v>
      </c>
      <c r="O168" s="156"/>
    </row>
    <row r="169" spans="1:15" x14ac:dyDescent="0.25">
      <c r="A169" s="161"/>
      <c r="B169" s="154"/>
      <c r="C169" s="85" t="s">
        <v>20</v>
      </c>
      <c r="D169" s="111"/>
      <c r="E169" s="111"/>
      <c r="F169" s="111"/>
      <c r="G169" s="111">
        <v>1</v>
      </c>
      <c r="H169" s="111">
        <v>2</v>
      </c>
      <c r="I169" s="111">
        <v>2</v>
      </c>
      <c r="J169" s="111"/>
      <c r="K169" s="111"/>
      <c r="L169" s="111"/>
      <c r="M169" s="111"/>
      <c r="N169" s="112">
        <f t="shared" si="57"/>
        <v>5</v>
      </c>
      <c r="O169" s="156"/>
    </row>
    <row r="170" spans="1:15" x14ac:dyDescent="0.25">
      <c r="A170" s="161"/>
      <c r="B170" s="152">
        <v>5</v>
      </c>
      <c r="C170" s="83" t="s">
        <v>18</v>
      </c>
      <c r="D170" s="113"/>
      <c r="E170" s="113"/>
      <c r="F170" s="113"/>
      <c r="G170" s="113"/>
      <c r="H170" s="113">
        <v>2</v>
      </c>
      <c r="I170" s="113">
        <v>3</v>
      </c>
      <c r="J170" s="113"/>
      <c r="K170" s="113"/>
      <c r="L170" s="113"/>
      <c r="M170" s="113"/>
      <c r="N170" s="109">
        <f t="shared" si="57"/>
        <v>5</v>
      </c>
      <c r="O170" s="155">
        <f t="shared" ref="O170" si="60">AVERAGE(N170,N171,N172)</f>
        <v>5.333333333333333</v>
      </c>
    </row>
    <row r="171" spans="1:15" x14ac:dyDescent="0.25">
      <c r="A171" s="161"/>
      <c r="B171" s="153"/>
      <c r="C171" s="84" t="s">
        <v>19</v>
      </c>
      <c r="D171" s="108"/>
      <c r="E171" s="108"/>
      <c r="F171" s="108"/>
      <c r="G171" s="108"/>
      <c r="H171" s="108">
        <v>2</v>
      </c>
      <c r="I171" s="108">
        <v>3</v>
      </c>
      <c r="J171" s="108">
        <v>1</v>
      </c>
      <c r="K171" s="108"/>
      <c r="L171" s="108"/>
      <c r="M171" s="108"/>
      <c r="N171" s="109">
        <f t="shared" si="57"/>
        <v>6</v>
      </c>
      <c r="O171" s="156"/>
    </row>
    <row r="172" spans="1:15" x14ac:dyDescent="0.25">
      <c r="A172" s="161"/>
      <c r="B172" s="154"/>
      <c r="C172" s="85" t="s">
        <v>20</v>
      </c>
      <c r="D172" s="111"/>
      <c r="E172" s="111"/>
      <c r="F172" s="111"/>
      <c r="G172" s="111"/>
      <c r="H172" s="111">
        <v>2</v>
      </c>
      <c r="I172" s="111">
        <v>3</v>
      </c>
      <c r="J172" s="111"/>
      <c r="K172" s="111"/>
      <c r="L172" s="111"/>
      <c r="M172" s="111"/>
      <c r="N172" s="112">
        <f t="shared" si="57"/>
        <v>5</v>
      </c>
      <c r="O172" s="156"/>
    </row>
    <row r="173" spans="1:15" x14ac:dyDescent="0.25">
      <c r="A173" s="161"/>
      <c r="B173" s="152">
        <v>6</v>
      </c>
      <c r="C173" s="83" t="s">
        <v>18</v>
      </c>
      <c r="D173" s="113"/>
      <c r="E173" s="113"/>
      <c r="F173" s="113"/>
      <c r="G173" s="113"/>
      <c r="H173" s="113">
        <v>2</v>
      </c>
      <c r="I173" s="113">
        <v>3</v>
      </c>
      <c r="J173" s="113">
        <v>1</v>
      </c>
      <c r="K173" s="113"/>
      <c r="L173" s="113"/>
      <c r="M173" s="113"/>
      <c r="N173" s="109">
        <f t="shared" si="57"/>
        <v>6</v>
      </c>
      <c r="O173" s="155">
        <f t="shared" ref="O173" si="61">AVERAGE(N173,N174,N175)</f>
        <v>5.333333333333333</v>
      </c>
    </row>
    <row r="174" spans="1:15" x14ac:dyDescent="0.25">
      <c r="A174" s="161"/>
      <c r="B174" s="153"/>
      <c r="C174" s="84" t="s">
        <v>19</v>
      </c>
      <c r="D174" s="108"/>
      <c r="E174" s="108"/>
      <c r="F174" s="108"/>
      <c r="G174" s="108"/>
      <c r="H174" s="108">
        <v>1</v>
      </c>
      <c r="I174" s="108">
        <v>3</v>
      </c>
      <c r="J174" s="108">
        <v>1</v>
      </c>
      <c r="K174" s="108"/>
      <c r="L174" s="108"/>
      <c r="M174" s="108"/>
      <c r="N174" s="109">
        <f t="shared" si="57"/>
        <v>5</v>
      </c>
      <c r="O174" s="156"/>
    </row>
    <row r="175" spans="1:15" ht="16.5" thickBot="1" x14ac:dyDescent="0.3">
      <c r="A175" s="161"/>
      <c r="B175" s="157"/>
      <c r="C175" s="87" t="s">
        <v>20</v>
      </c>
      <c r="D175" s="115"/>
      <c r="E175" s="115"/>
      <c r="F175" s="115"/>
      <c r="G175" s="111"/>
      <c r="H175" s="111">
        <v>2</v>
      </c>
      <c r="I175" s="111">
        <v>2</v>
      </c>
      <c r="J175" s="111">
        <v>1</v>
      </c>
      <c r="K175" s="115"/>
      <c r="L175" s="115"/>
      <c r="M175" s="115"/>
      <c r="N175" s="112">
        <f t="shared" si="57"/>
        <v>5</v>
      </c>
      <c r="O175" s="156"/>
    </row>
    <row r="176" spans="1:15" x14ac:dyDescent="0.25">
      <c r="A176" s="161"/>
      <c r="B176" s="163">
        <v>7</v>
      </c>
      <c r="C176" s="86" t="s">
        <v>18</v>
      </c>
      <c r="D176" s="105"/>
      <c r="E176" s="105"/>
      <c r="F176" s="105"/>
      <c r="G176" s="105">
        <v>3</v>
      </c>
      <c r="H176" s="105">
        <v>1</v>
      </c>
      <c r="I176" s="105"/>
      <c r="J176" s="105"/>
      <c r="K176" s="105"/>
      <c r="L176" s="105"/>
      <c r="M176" s="105"/>
      <c r="N176" s="106">
        <f t="shared" si="57"/>
        <v>4</v>
      </c>
      <c r="O176" s="155">
        <f t="shared" ref="O176" si="62">AVERAGE(N176,N177,N178)</f>
        <v>4.333333333333333</v>
      </c>
    </row>
    <row r="177" spans="1:15" x14ac:dyDescent="0.25">
      <c r="A177" s="161"/>
      <c r="B177" s="153"/>
      <c r="C177" s="84" t="s">
        <v>19</v>
      </c>
      <c r="D177" s="108"/>
      <c r="E177" s="108"/>
      <c r="F177" s="108">
        <v>1</v>
      </c>
      <c r="G177" s="108">
        <v>3</v>
      </c>
      <c r="H177" s="108">
        <v>1</v>
      </c>
      <c r="I177" s="108"/>
      <c r="J177" s="108"/>
      <c r="K177" s="108"/>
      <c r="L177" s="108"/>
      <c r="M177" s="108"/>
      <c r="N177" s="109">
        <f t="shared" si="57"/>
        <v>5</v>
      </c>
      <c r="O177" s="156"/>
    </row>
    <row r="178" spans="1:15" x14ac:dyDescent="0.25">
      <c r="A178" s="161"/>
      <c r="B178" s="154"/>
      <c r="C178" s="85" t="s">
        <v>20</v>
      </c>
      <c r="D178" s="111"/>
      <c r="E178" s="111"/>
      <c r="F178" s="111">
        <v>1</v>
      </c>
      <c r="G178" s="111">
        <v>2</v>
      </c>
      <c r="H178" s="111">
        <v>1</v>
      </c>
      <c r="I178" s="111"/>
      <c r="J178" s="111"/>
      <c r="K178" s="111"/>
      <c r="L178" s="111"/>
      <c r="M178" s="111"/>
      <c r="N178" s="112">
        <f t="shared" si="57"/>
        <v>4</v>
      </c>
      <c r="O178" s="156"/>
    </row>
    <row r="179" spans="1:15" x14ac:dyDescent="0.25">
      <c r="A179" s="161"/>
      <c r="B179" s="152">
        <v>8</v>
      </c>
      <c r="C179" s="83" t="s">
        <v>18</v>
      </c>
      <c r="D179" s="113"/>
      <c r="E179" s="113"/>
      <c r="F179" s="113"/>
      <c r="G179" s="113">
        <v>1</v>
      </c>
      <c r="H179" s="113">
        <v>2</v>
      </c>
      <c r="I179" s="113"/>
      <c r="J179" s="113"/>
      <c r="K179" s="113"/>
      <c r="L179" s="108"/>
      <c r="M179" s="113"/>
      <c r="N179" s="109">
        <f t="shared" si="57"/>
        <v>3</v>
      </c>
      <c r="O179" s="155">
        <f t="shared" ref="O179" si="63">AVERAGE(N179,N180,N181)</f>
        <v>3.6666666666666665</v>
      </c>
    </row>
    <row r="180" spans="1:15" x14ac:dyDescent="0.25">
      <c r="A180" s="161"/>
      <c r="B180" s="153"/>
      <c r="C180" s="84" t="s">
        <v>19</v>
      </c>
      <c r="D180" s="108"/>
      <c r="E180" s="108"/>
      <c r="F180" s="108"/>
      <c r="G180" s="108">
        <v>3</v>
      </c>
      <c r="H180" s="108">
        <v>1</v>
      </c>
      <c r="I180" s="108"/>
      <c r="J180" s="108"/>
      <c r="K180" s="108"/>
      <c r="L180" s="108"/>
      <c r="M180" s="108"/>
      <c r="N180" s="109">
        <f t="shared" si="57"/>
        <v>4</v>
      </c>
      <c r="O180" s="156"/>
    </row>
    <row r="181" spans="1:15" x14ac:dyDescent="0.25">
      <c r="A181" s="161"/>
      <c r="B181" s="154"/>
      <c r="C181" s="85" t="s">
        <v>20</v>
      </c>
      <c r="D181" s="111"/>
      <c r="E181" s="111"/>
      <c r="F181" s="111"/>
      <c r="G181" s="111">
        <v>2</v>
      </c>
      <c r="H181" s="111">
        <v>2</v>
      </c>
      <c r="I181" s="111"/>
      <c r="J181" s="111"/>
      <c r="K181" s="111"/>
      <c r="L181" s="111"/>
      <c r="M181" s="111"/>
      <c r="N181" s="112">
        <f t="shared" si="57"/>
        <v>4</v>
      </c>
      <c r="O181" s="156"/>
    </row>
    <row r="182" spans="1:15" x14ac:dyDescent="0.25">
      <c r="A182" s="161"/>
      <c r="B182" s="152">
        <v>9</v>
      </c>
      <c r="C182" s="83" t="s">
        <v>18</v>
      </c>
      <c r="D182" s="113"/>
      <c r="E182" s="113"/>
      <c r="F182" s="113"/>
      <c r="G182" s="113">
        <v>2</v>
      </c>
      <c r="H182" s="113">
        <v>2</v>
      </c>
      <c r="I182" s="108"/>
      <c r="J182" s="108"/>
      <c r="K182" s="108"/>
      <c r="L182" s="113"/>
      <c r="M182" s="113"/>
      <c r="N182" s="109">
        <f t="shared" si="57"/>
        <v>4</v>
      </c>
      <c r="O182" s="155">
        <f t="shared" ref="O182" si="64">AVERAGE(N182,N183,N184)</f>
        <v>4</v>
      </c>
    </row>
    <row r="183" spans="1:15" x14ac:dyDescent="0.25">
      <c r="A183" s="161"/>
      <c r="B183" s="153"/>
      <c r="C183" s="84" t="s">
        <v>19</v>
      </c>
      <c r="D183" s="108"/>
      <c r="E183" s="108"/>
      <c r="F183" s="108"/>
      <c r="G183" s="108">
        <v>3</v>
      </c>
      <c r="H183" s="108">
        <v>1</v>
      </c>
      <c r="I183" s="108"/>
      <c r="J183" s="108"/>
      <c r="K183" s="108"/>
      <c r="L183" s="108"/>
      <c r="M183" s="108"/>
      <c r="N183" s="109">
        <f t="shared" si="57"/>
        <v>4</v>
      </c>
      <c r="O183" s="156"/>
    </row>
    <row r="184" spans="1:15" ht="16.5" thickBot="1" x14ac:dyDescent="0.3">
      <c r="A184" s="161"/>
      <c r="B184" s="157"/>
      <c r="C184" s="87" t="s">
        <v>20</v>
      </c>
      <c r="D184" s="115"/>
      <c r="E184" s="115"/>
      <c r="F184" s="115"/>
      <c r="G184" s="115">
        <v>3</v>
      </c>
      <c r="H184" s="115">
        <v>1</v>
      </c>
      <c r="I184" s="115"/>
      <c r="J184" s="115"/>
      <c r="K184" s="115"/>
      <c r="L184" s="115"/>
      <c r="M184" s="115"/>
      <c r="N184" s="112">
        <f t="shared" si="57"/>
        <v>4</v>
      </c>
      <c r="O184" s="156"/>
    </row>
    <row r="185" spans="1:15" x14ac:dyDescent="0.25">
      <c r="A185" s="161"/>
      <c r="B185" s="163">
        <v>10</v>
      </c>
      <c r="C185" s="86" t="s">
        <v>18</v>
      </c>
      <c r="D185" s="105"/>
      <c r="E185" s="105"/>
      <c r="F185" s="105">
        <v>2</v>
      </c>
      <c r="G185" s="105">
        <v>2</v>
      </c>
      <c r="H185" s="105"/>
      <c r="I185" s="105"/>
      <c r="J185" s="105"/>
      <c r="K185" s="105"/>
      <c r="L185" s="105"/>
      <c r="M185" s="105"/>
      <c r="N185" s="106">
        <f t="shared" si="57"/>
        <v>4</v>
      </c>
      <c r="O185" s="155">
        <f t="shared" ref="O185" si="65">AVERAGE(N185,N186,N187)</f>
        <v>3.3333333333333335</v>
      </c>
    </row>
    <row r="186" spans="1:15" x14ac:dyDescent="0.25">
      <c r="A186" s="161"/>
      <c r="B186" s="153"/>
      <c r="C186" s="84" t="s">
        <v>19</v>
      </c>
      <c r="D186" s="108"/>
      <c r="E186" s="108"/>
      <c r="F186" s="108">
        <v>1</v>
      </c>
      <c r="G186" s="108">
        <v>2</v>
      </c>
      <c r="H186" s="108"/>
      <c r="I186" s="108"/>
      <c r="J186" s="108"/>
      <c r="K186" s="108"/>
      <c r="L186" s="108"/>
      <c r="M186" s="108"/>
      <c r="N186" s="109">
        <f t="shared" si="57"/>
        <v>3</v>
      </c>
      <c r="O186" s="156"/>
    </row>
    <row r="187" spans="1:15" x14ac:dyDescent="0.25">
      <c r="A187" s="161"/>
      <c r="B187" s="153"/>
      <c r="C187" s="84" t="s">
        <v>20</v>
      </c>
      <c r="D187" s="108"/>
      <c r="E187" s="108"/>
      <c r="F187" s="108">
        <v>1</v>
      </c>
      <c r="G187" s="108">
        <v>2</v>
      </c>
      <c r="H187" s="108"/>
      <c r="I187" s="108"/>
      <c r="J187" s="108"/>
      <c r="K187" s="108"/>
      <c r="L187" s="108"/>
      <c r="M187" s="108"/>
      <c r="N187" s="112">
        <f t="shared" si="57"/>
        <v>3</v>
      </c>
      <c r="O187" s="156"/>
    </row>
    <row r="188" spans="1:15" x14ac:dyDescent="0.25">
      <c r="A188" s="161"/>
      <c r="B188" s="152">
        <v>11</v>
      </c>
      <c r="C188" s="83" t="s">
        <v>18</v>
      </c>
      <c r="D188" s="113"/>
      <c r="E188" s="113"/>
      <c r="F188" s="113">
        <v>1</v>
      </c>
      <c r="G188" s="113">
        <v>2</v>
      </c>
      <c r="H188" s="113">
        <v>1</v>
      </c>
      <c r="I188" s="113"/>
      <c r="J188" s="113"/>
      <c r="K188" s="113"/>
      <c r="L188" s="113"/>
      <c r="M188" s="113"/>
      <c r="N188" s="109">
        <f t="shared" si="57"/>
        <v>4</v>
      </c>
      <c r="O188" s="155">
        <f t="shared" ref="O188" si="66">AVERAGE(N188,N189,N190)</f>
        <v>3.3333333333333335</v>
      </c>
    </row>
    <row r="189" spans="1:15" x14ac:dyDescent="0.25">
      <c r="A189" s="161"/>
      <c r="B189" s="153"/>
      <c r="C189" s="84" t="s">
        <v>19</v>
      </c>
      <c r="D189" s="108"/>
      <c r="E189" s="108"/>
      <c r="F189" s="108"/>
      <c r="G189" s="108">
        <v>2</v>
      </c>
      <c r="H189" s="108">
        <v>1</v>
      </c>
      <c r="I189" s="108"/>
      <c r="J189" s="108"/>
      <c r="K189" s="108"/>
      <c r="L189" s="108"/>
      <c r="M189" s="108"/>
      <c r="N189" s="109">
        <f t="shared" si="57"/>
        <v>3</v>
      </c>
      <c r="O189" s="156"/>
    </row>
    <row r="190" spans="1:15" x14ac:dyDescent="0.25">
      <c r="A190" s="161"/>
      <c r="B190" s="154"/>
      <c r="C190" s="85" t="s">
        <v>20</v>
      </c>
      <c r="D190" s="111"/>
      <c r="E190" s="111"/>
      <c r="F190" s="111"/>
      <c r="G190" s="111">
        <v>2</v>
      </c>
      <c r="H190" s="111">
        <v>1</v>
      </c>
      <c r="I190" s="111"/>
      <c r="J190" s="111"/>
      <c r="K190" s="111"/>
      <c r="L190" s="111"/>
      <c r="M190" s="111"/>
      <c r="N190" s="112">
        <f t="shared" si="57"/>
        <v>3</v>
      </c>
      <c r="O190" s="156"/>
    </row>
    <row r="191" spans="1:15" x14ac:dyDescent="0.25">
      <c r="A191" s="161"/>
      <c r="B191" s="153">
        <v>12</v>
      </c>
      <c r="C191" s="84" t="s">
        <v>18</v>
      </c>
      <c r="D191" s="108"/>
      <c r="E191" s="108"/>
      <c r="F191" s="108"/>
      <c r="G191" s="108">
        <v>2</v>
      </c>
      <c r="H191" s="108">
        <v>1</v>
      </c>
      <c r="I191" s="108"/>
      <c r="J191" s="108"/>
      <c r="K191" s="108"/>
      <c r="L191" s="108"/>
      <c r="M191" s="108"/>
      <c r="N191" s="109">
        <f t="shared" si="57"/>
        <v>3</v>
      </c>
      <c r="O191" s="155">
        <f t="shared" ref="O191" si="67">AVERAGE(N191,N192,N193)</f>
        <v>3.6666666666666665</v>
      </c>
    </row>
    <row r="192" spans="1:15" x14ac:dyDescent="0.25">
      <c r="A192" s="161"/>
      <c r="B192" s="153"/>
      <c r="C192" s="84" t="s">
        <v>19</v>
      </c>
      <c r="D192" s="108"/>
      <c r="E192" s="108"/>
      <c r="F192" s="108">
        <v>1</v>
      </c>
      <c r="G192" s="108">
        <v>2</v>
      </c>
      <c r="H192" s="108">
        <v>1</v>
      </c>
      <c r="I192" s="108"/>
      <c r="J192" s="108"/>
      <c r="K192" s="108"/>
      <c r="L192" s="108"/>
      <c r="M192" s="108"/>
      <c r="N192" s="109">
        <f t="shared" si="57"/>
        <v>4</v>
      </c>
      <c r="O192" s="156"/>
    </row>
    <row r="193" spans="1:19" ht="16.5" thickBot="1" x14ac:dyDescent="0.3">
      <c r="A193" s="162"/>
      <c r="B193" s="157"/>
      <c r="C193" s="87" t="s">
        <v>20</v>
      </c>
      <c r="D193" s="115"/>
      <c r="E193" s="115"/>
      <c r="F193" s="115">
        <v>2</v>
      </c>
      <c r="G193" s="115">
        <v>2</v>
      </c>
      <c r="H193" s="115"/>
      <c r="I193" s="115"/>
      <c r="J193" s="115"/>
      <c r="K193" s="115"/>
      <c r="L193" s="115"/>
      <c r="M193" s="115"/>
      <c r="N193" s="112">
        <f t="shared" si="57"/>
        <v>4</v>
      </c>
      <c r="O193" s="156"/>
    </row>
    <row r="194" spans="1:19" ht="19.5" thickBot="1" x14ac:dyDescent="0.3">
      <c r="A194" s="89"/>
      <c r="B194" s="158" t="s">
        <v>49</v>
      </c>
      <c r="C194" s="159"/>
      <c r="D194" s="117">
        <f t="shared" ref="D194:G194" si="68">SUM(D158:D193)</f>
        <v>0</v>
      </c>
      <c r="E194" s="117">
        <f t="shared" si="68"/>
        <v>0</v>
      </c>
      <c r="F194" s="117">
        <f t="shared" si="68"/>
        <v>10</v>
      </c>
      <c r="G194" s="117">
        <f t="shared" si="68"/>
        <v>41</v>
      </c>
      <c r="H194" s="117">
        <f>SUM(H158:H193)</f>
        <v>41</v>
      </c>
      <c r="I194" s="117">
        <f>SUM(I158:I193)</f>
        <v>57</v>
      </c>
      <c r="J194" s="117">
        <f>SUM(J158:J193)</f>
        <v>34</v>
      </c>
      <c r="K194" s="117">
        <f t="shared" ref="K194:M194" si="69">SUM(K158:K193)</f>
        <v>2</v>
      </c>
      <c r="L194" s="117">
        <f t="shared" si="69"/>
        <v>0</v>
      </c>
      <c r="M194" s="117">
        <f t="shared" si="69"/>
        <v>0</v>
      </c>
      <c r="N194" s="118">
        <f t="shared" si="57"/>
        <v>185</v>
      </c>
      <c r="O194" s="89"/>
    </row>
    <row r="196" spans="1:19" ht="18.95" customHeight="1" thickBot="1" x14ac:dyDescent="0.3">
      <c r="A196" s="89" t="s">
        <v>22</v>
      </c>
      <c r="B196" s="89" t="s">
        <v>30</v>
      </c>
      <c r="C196" s="89" t="s">
        <v>31</v>
      </c>
      <c r="D196" s="90" t="s">
        <v>8</v>
      </c>
      <c r="E196" s="90" t="s">
        <v>9</v>
      </c>
      <c r="F196" s="90" t="s">
        <v>10</v>
      </c>
      <c r="G196" s="90" t="s">
        <v>11</v>
      </c>
      <c r="H196" s="90" t="s">
        <v>12</v>
      </c>
      <c r="I196" s="90" t="s">
        <v>13</v>
      </c>
      <c r="J196" s="90" t="s">
        <v>14</v>
      </c>
      <c r="K196" s="90" t="s">
        <v>15</v>
      </c>
      <c r="L196" s="90" t="s">
        <v>16</v>
      </c>
      <c r="M196" s="90" t="s">
        <v>17</v>
      </c>
      <c r="N196" s="90" t="s">
        <v>21</v>
      </c>
      <c r="O196" s="90" t="s">
        <v>32</v>
      </c>
      <c r="P196" s="74"/>
      <c r="Q196" s="74"/>
      <c r="R196" s="142"/>
      <c r="S196" s="142"/>
    </row>
    <row r="197" spans="1:19" x14ac:dyDescent="0.25">
      <c r="A197" s="160">
        <v>3</v>
      </c>
      <c r="B197" s="163">
        <v>1</v>
      </c>
      <c r="C197" s="86" t="s">
        <v>18</v>
      </c>
      <c r="D197" s="105"/>
      <c r="E197" s="105"/>
      <c r="F197" s="105"/>
      <c r="G197" s="105"/>
      <c r="H197" s="105">
        <v>1</v>
      </c>
      <c r="I197" s="105">
        <v>2</v>
      </c>
      <c r="J197" s="105">
        <v>4</v>
      </c>
      <c r="K197" s="105"/>
      <c r="L197" s="105"/>
      <c r="M197" s="105"/>
      <c r="N197" s="106">
        <f>SUM(D197:M197)</f>
        <v>7</v>
      </c>
      <c r="O197" s="155">
        <f>AVERAGE(N197,N198,N199)</f>
        <v>7.666666666666667</v>
      </c>
    </row>
    <row r="198" spans="1:19" x14ac:dyDescent="0.25">
      <c r="A198" s="161"/>
      <c r="B198" s="153"/>
      <c r="C198" s="84" t="s">
        <v>19</v>
      </c>
      <c r="D198" s="107"/>
      <c r="E198" s="107"/>
      <c r="F198" s="107"/>
      <c r="G198" s="107"/>
      <c r="H198" s="107"/>
      <c r="I198" s="107">
        <v>6</v>
      </c>
      <c r="J198" s="108">
        <v>3</v>
      </c>
      <c r="K198" s="108"/>
      <c r="L198" s="108"/>
      <c r="M198" s="108"/>
      <c r="N198" s="109">
        <f>SUM(D198:M198)</f>
        <v>9</v>
      </c>
      <c r="O198" s="156"/>
    </row>
    <row r="199" spans="1:19" x14ac:dyDescent="0.25">
      <c r="A199" s="161"/>
      <c r="B199" s="154"/>
      <c r="C199" s="85" t="s">
        <v>20</v>
      </c>
      <c r="D199" s="110"/>
      <c r="E199" s="110"/>
      <c r="F199" s="110"/>
      <c r="G199" s="110"/>
      <c r="H199" s="110"/>
      <c r="I199" s="110">
        <v>4</v>
      </c>
      <c r="J199" s="111">
        <v>3</v>
      </c>
      <c r="K199" s="111"/>
      <c r="L199" s="111"/>
      <c r="M199" s="111"/>
      <c r="N199" s="112">
        <f>SUM(D199:M199)</f>
        <v>7</v>
      </c>
      <c r="O199" s="156"/>
    </row>
    <row r="200" spans="1:19" x14ac:dyDescent="0.25">
      <c r="A200" s="161"/>
      <c r="B200" s="152">
        <v>2</v>
      </c>
      <c r="C200" s="83" t="s">
        <v>18</v>
      </c>
      <c r="D200" s="113"/>
      <c r="E200" s="113"/>
      <c r="F200" s="113"/>
      <c r="G200" s="113"/>
      <c r="H200" s="113">
        <v>1</v>
      </c>
      <c r="I200" s="113">
        <v>3</v>
      </c>
      <c r="J200" s="113">
        <v>4</v>
      </c>
      <c r="K200" s="113"/>
      <c r="L200" s="113"/>
      <c r="M200" s="113"/>
      <c r="N200" s="109">
        <f t="shared" ref="N200:N233" si="70">SUM(D200:M200)</f>
        <v>8</v>
      </c>
      <c r="O200" s="155">
        <f>AVERAGE(N200,N201,N202)</f>
        <v>9</v>
      </c>
    </row>
    <row r="201" spans="1:19" x14ac:dyDescent="0.25">
      <c r="A201" s="161"/>
      <c r="B201" s="153"/>
      <c r="C201" s="84" t="s">
        <v>19</v>
      </c>
      <c r="D201" s="108"/>
      <c r="E201" s="108"/>
      <c r="F201" s="108"/>
      <c r="G201" s="108"/>
      <c r="H201" s="108">
        <v>1</v>
      </c>
      <c r="I201" s="108">
        <v>7</v>
      </c>
      <c r="J201" s="108">
        <v>2</v>
      </c>
      <c r="K201" s="108"/>
      <c r="L201" s="108"/>
      <c r="M201" s="108"/>
      <c r="N201" s="109">
        <f t="shared" si="70"/>
        <v>10</v>
      </c>
      <c r="O201" s="156"/>
    </row>
    <row r="202" spans="1:19" x14ac:dyDescent="0.25">
      <c r="A202" s="161"/>
      <c r="B202" s="154"/>
      <c r="C202" s="85" t="s">
        <v>20</v>
      </c>
      <c r="D202" s="111"/>
      <c r="E202" s="111"/>
      <c r="F202" s="111"/>
      <c r="G202" s="111"/>
      <c r="H202" s="111">
        <v>1</v>
      </c>
      <c r="I202" s="111">
        <v>7</v>
      </c>
      <c r="J202" s="111">
        <v>1</v>
      </c>
      <c r="K202" s="111"/>
      <c r="L202" s="111"/>
      <c r="M202" s="111"/>
      <c r="N202" s="112">
        <f t="shared" si="70"/>
        <v>9</v>
      </c>
      <c r="O202" s="156"/>
    </row>
    <row r="203" spans="1:19" x14ac:dyDescent="0.25">
      <c r="A203" s="161"/>
      <c r="B203" s="152">
        <v>3</v>
      </c>
      <c r="C203" s="83" t="s">
        <v>18</v>
      </c>
      <c r="D203" s="113"/>
      <c r="E203" s="113"/>
      <c r="F203" s="113"/>
      <c r="G203" s="113"/>
      <c r="H203" s="113">
        <v>2</v>
      </c>
      <c r="I203" s="113">
        <v>6</v>
      </c>
      <c r="J203" s="113">
        <v>2</v>
      </c>
      <c r="K203" s="113"/>
      <c r="L203" s="113"/>
      <c r="M203" s="113"/>
      <c r="N203" s="109">
        <f t="shared" si="70"/>
        <v>10</v>
      </c>
      <c r="O203" s="155">
        <f t="shared" ref="O203" si="71">AVERAGE(N203,N204,N205)</f>
        <v>8.6666666666666661</v>
      </c>
    </row>
    <row r="204" spans="1:19" x14ac:dyDescent="0.25">
      <c r="A204" s="161"/>
      <c r="B204" s="153"/>
      <c r="C204" s="84" t="s">
        <v>19</v>
      </c>
      <c r="D204" s="108"/>
      <c r="E204" s="108"/>
      <c r="F204" s="108"/>
      <c r="G204" s="108"/>
      <c r="H204" s="108">
        <v>2</v>
      </c>
      <c r="I204" s="108">
        <v>5</v>
      </c>
      <c r="J204" s="108">
        <v>2</v>
      </c>
      <c r="K204" s="108"/>
      <c r="L204" s="108"/>
      <c r="M204" s="108"/>
      <c r="N204" s="109">
        <f t="shared" si="70"/>
        <v>9</v>
      </c>
      <c r="O204" s="156"/>
    </row>
    <row r="205" spans="1:19" ht="16.5" thickBot="1" x14ac:dyDescent="0.3">
      <c r="A205" s="161"/>
      <c r="B205" s="157"/>
      <c r="C205" s="87" t="s">
        <v>20</v>
      </c>
      <c r="D205" s="115"/>
      <c r="E205" s="115"/>
      <c r="F205" s="115"/>
      <c r="G205" s="115"/>
      <c r="H205" s="115">
        <v>2</v>
      </c>
      <c r="I205" s="115">
        <v>5</v>
      </c>
      <c r="J205" s="115"/>
      <c r="K205" s="115"/>
      <c r="L205" s="115"/>
      <c r="M205" s="115"/>
      <c r="N205" s="112">
        <f t="shared" si="70"/>
        <v>7</v>
      </c>
      <c r="O205" s="156"/>
    </row>
    <row r="206" spans="1:19" x14ac:dyDescent="0.25">
      <c r="A206" s="161"/>
      <c r="B206" s="163">
        <v>4</v>
      </c>
      <c r="C206" s="86" t="s">
        <v>18</v>
      </c>
      <c r="D206" s="105"/>
      <c r="E206" s="105"/>
      <c r="F206" s="105"/>
      <c r="G206" s="105"/>
      <c r="H206" s="105">
        <v>6</v>
      </c>
      <c r="I206" s="105">
        <v>5</v>
      </c>
      <c r="J206" s="105"/>
      <c r="K206" s="105"/>
      <c r="L206" s="105"/>
      <c r="M206" s="105"/>
      <c r="N206" s="106">
        <f t="shared" si="70"/>
        <v>11</v>
      </c>
      <c r="O206" s="155">
        <f t="shared" ref="O206" si="72">AVERAGE(N206,N207,N208)</f>
        <v>8.3333333333333339</v>
      </c>
    </row>
    <row r="207" spans="1:19" x14ac:dyDescent="0.25">
      <c r="A207" s="161"/>
      <c r="B207" s="153"/>
      <c r="C207" s="84" t="s">
        <v>19</v>
      </c>
      <c r="D207" s="108"/>
      <c r="E207" s="108"/>
      <c r="F207" s="108"/>
      <c r="G207" s="108"/>
      <c r="H207" s="108">
        <v>5</v>
      </c>
      <c r="I207" s="108">
        <v>3</v>
      </c>
      <c r="J207" s="108"/>
      <c r="K207" s="108"/>
      <c r="L207" s="108"/>
      <c r="M207" s="108"/>
      <c r="N207" s="109">
        <f t="shared" si="70"/>
        <v>8</v>
      </c>
      <c r="O207" s="156"/>
    </row>
    <row r="208" spans="1:19" x14ac:dyDescent="0.25">
      <c r="A208" s="161"/>
      <c r="B208" s="154"/>
      <c r="C208" s="85" t="s">
        <v>20</v>
      </c>
      <c r="D208" s="111"/>
      <c r="E208" s="111"/>
      <c r="F208" s="111"/>
      <c r="G208" s="111">
        <v>1</v>
      </c>
      <c r="H208" s="111">
        <v>2</v>
      </c>
      <c r="I208" s="111">
        <v>3</v>
      </c>
      <c r="J208" s="111"/>
      <c r="K208" s="111"/>
      <c r="L208" s="111"/>
      <c r="M208" s="111"/>
      <c r="N208" s="112">
        <f t="shared" si="70"/>
        <v>6</v>
      </c>
      <c r="O208" s="156"/>
    </row>
    <row r="209" spans="1:15" x14ac:dyDescent="0.25">
      <c r="A209" s="161"/>
      <c r="B209" s="152">
        <v>5</v>
      </c>
      <c r="C209" s="83" t="s">
        <v>18</v>
      </c>
      <c r="D209" s="113"/>
      <c r="E209" s="113"/>
      <c r="F209" s="113"/>
      <c r="G209" s="113"/>
      <c r="H209" s="113">
        <v>4</v>
      </c>
      <c r="I209" s="113">
        <v>3</v>
      </c>
      <c r="J209" s="113"/>
      <c r="K209" s="113"/>
      <c r="L209" s="113"/>
      <c r="M209" s="113"/>
      <c r="N209" s="109">
        <f t="shared" si="70"/>
        <v>7</v>
      </c>
      <c r="O209" s="155">
        <f t="shared" ref="O209" si="73">AVERAGE(N209,N210,N211)</f>
        <v>6</v>
      </c>
    </row>
    <row r="210" spans="1:15" x14ac:dyDescent="0.25">
      <c r="A210" s="161"/>
      <c r="B210" s="153"/>
      <c r="C210" s="84" t="s">
        <v>19</v>
      </c>
      <c r="D210" s="108"/>
      <c r="E210" s="108"/>
      <c r="F210" s="108"/>
      <c r="G210" s="108"/>
      <c r="H210" s="108">
        <v>5</v>
      </c>
      <c r="I210" s="108">
        <v>1</v>
      </c>
      <c r="J210" s="108"/>
      <c r="K210" s="108"/>
      <c r="L210" s="108"/>
      <c r="M210" s="108"/>
      <c r="N210" s="109">
        <f t="shared" si="70"/>
        <v>6</v>
      </c>
      <c r="O210" s="156"/>
    </row>
    <row r="211" spans="1:15" x14ac:dyDescent="0.25">
      <c r="A211" s="161"/>
      <c r="B211" s="154"/>
      <c r="C211" s="85" t="s">
        <v>20</v>
      </c>
      <c r="D211" s="111"/>
      <c r="E211" s="111"/>
      <c r="F211" s="111"/>
      <c r="G211" s="111"/>
      <c r="H211" s="111">
        <v>2</v>
      </c>
      <c r="I211" s="111">
        <v>2</v>
      </c>
      <c r="J211" s="111">
        <v>1</v>
      </c>
      <c r="K211" s="111"/>
      <c r="L211" s="111"/>
      <c r="M211" s="111"/>
      <c r="N211" s="112">
        <f t="shared" si="70"/>
        <v>5</v>
      </c>
      <c r="O211" s="156"/>
    </row>
    <row r="212" spans="1:15" x14ac:dyDescent="0.25">
      <c r="A212" s="161"/>
      <c r="B212" s="152">
        <v>6</v>
      </c>
      <c r="C212" s="83" t="s">
        <v>18</v>
      </c>
      <c r="D212" s="113"/>
      <c r="E212" s="113"/>
      <c r="F212" s="113"/>
      <c r="G212" s="113"/>
      <c r="H212" s="113">
        <v>3</v>
      </c>
      <c r="I212" s="113">
        <v>2</v>
      </c>
      <c r="J212" s="113"/>
      <c r="K212" s="113"/>
      <c r="L212" s="113"/>
      <c r="M212" s="113"/>
      <c r="N212" s="109">
        <f t="shared" si="70"/>
        <v>5</v>
      </c>
      <c r="O212" s="155">
        <f t="shared" ref="O212" si="74">AVERAGE(N212,N213,N214)</f>
        <v>5.666666666666667</v>
      </c>
    </row>
    <row r="213" spans="1:15" x14ac:dyDescent="0.25">
      <c r="A213" s="161"/>
      <c r="B213" s="153"/>
      <c r="C213" s="84" t="s">
        <v>19</v>
      </c>
      <c r="D213" s="108"/>
      <c r="E213" s="108"/>
      <c r="F213" s="108"/>
      <c r="G213" s="108"/>
      <c r="H213" s="108">
        <v>4</v>
      </c>
      <c r="I213" s="108">
        <v>2</v>
      </c>
      <c r="J213" s="108"/>
      <c r="K213" s="108"/>
      <c r="L213" s="108"/>
      <c r="M213" s="108"/>
      <c r="N213" s="109">
        <f t="shared" si="70"/>
        <v>6</v>
      </c>
      <c r="O213" s="156"/>
    </row>
    <row r="214" spans="1:15" ht="16.5" thickBot="1" x14ac:dyDescent="0.3">
      <c r="A214" s="161"/>
      <c r="B214" s="157"/>
      <c r="C214" s="87" t="s">
        <v>20</v>
      </c>
      <c r="D214" s="115"/>
      <c r="E214" s="115"/>
      <c r="F214" s="115"/>
      <c r="G214" s="115"/>
      <c r="H214" s="115">
        <v>4</v>
      </c>
      <c r="I214" s="115">
        <v>2</v>
      </c>
      <c r="J214" s="115"/>
      <c r="K214" s="115"/>
      <c r="L214" s="115"/>
      <c r="M214" s="115"/>
      <c r="N214" s="112">
        <f t="shared" si="70"/>
        <v>6</v>
      </c>
      <c r="O214" s="156"/>
    </row>
    <row r="215" spans="1:15" x14ac:dyDescent="0.25">
      <c r="A215" s="161"/>
      <c r="B215" s="163">
        <v>7</v>
      </c>
      <c r="C215" s="86" t="s">
        <v>18</v>
      </c>
      <c r="D215" s="105"/>
      <c r="E215" s="105"/>
      <c r="F215" s="105"/>
      <c r="G215" s="105">
        <v>1</v>
      </c>
      <c r="H215" s="105">
        <v>3</v>
      </c>
      <c r="I215" s="105"/>
      <c r="J215" s="105"/>
      <c r="K215" s="105"/>
      <c r="L215" s="105"/>
      <c r="M215" s="105"/>
      <c r="N215" s="106">
        <f t="shared" si="70"/>
        <v>4</v>
      </c>
      <c r="O215" s="155">
        <f t="shared" ref="O215" si="75">AVERAGE(N215,N216,N217)</f>
        <v>4.666666666666667</v>
      </c>
    </row>
    <row r="216" spans="1:15" x14ac:dyDescent="0.25">
      <c r="A216" s="161"/>
      <c r="B216" s="153"/>
      <c r="C216" s="84" t="s">
        <v>19</v>
      </c>
      <c r="D216" s="108"/>
      <c r="E216" s="108"/>
      <c r="F216" s="108"/>
      <c r="G216" s="108">
        <v>4</v>
      </c>
      <c r="H216" s="108">
        <v>2</v>
      </c>
      <c r="I216" s="108"/>
      <c r="J216" s="108"/>
      <c r="K216" s="108"/>
      <c r="L216" s="108"/>
      <c r="M216" s="108"/>
      <c r="N216" s="109">
        <f t="shared" si="70"/>
        <v>6</v>
      </c>
      <c r="O216" s="156"/>
    </row>
    <row r="217" spans="1:15" x14ac:dyDescent="0.25">
      <c r="A217" s="161"/>
      <c r="B217" s="154"/>
      <c r="C217" s="85" t="s">
        <v>20</v>
      </c>
      <c r="D217" s="111"/>
      <c r="E217" s="111"/>
      <c r="F217" s="111">
        <v>1</v>
      </c>
      <c r="G217" s="111">
        <v>1</v>
      </c>
      <c r="H217" s="111">
        <v>2</v>
      </c>
      <c r="I217" s="111"/>
      <c r="J217" s="111"/>
      <c r="K217" s="111"/>
      <c r="L217" s="111"/>
      <c r="M217" s="111"/>
      <c r="N217" s="112">
        <f t="shared" si="70"/>
        <v>4</v>
      </c>
      <c r="O217" s="156"/>
    </row>
    <row r="218" spans="1:15" x14ac:dyDescent="0.25">
      <c r="A218" s="161"/>
      <c r="B218" s="152">
        <v>8</v>
      </c>
      <c r="C218" s="83" t="s">
        <v>18</v>
      </c>
      <c r="D218" s="113"/>
      <c r="E218" s="113"/>
      <c r="F218" s="113"/>
      <c r="G218" s="113">
        <v>2</v>
      </c>
      <c r="H218" s="113">
        <v>3</v>
      </c>
      <c r="I218" s="113"/>
      <c r="J218" s="113"/>
      <c r="K218" s="113"/>
      <c r="L218" s="108"/>
      <c r="M218" s="113"/>
      <c r="N218" s="109">
        <f t="shared" si="70"/>
        <v>5</v>
      </c>
      <c r="O218" s="155">
        <f t="shared" ref="O218" si="76">AVERAGE(N218,N219,N220)</f>
        <v>4.333333333333333</v>
      </c>
    </row>
    <row r="219" spans="1:15" x14ac:dyDescent="0.25">
      <c r="A219" s="161"/>
      <c r="B219" s="153"/>
      <c r="C219" s="84" t="s">
        <v>19</v>
      </c>
      <c r="D219" s="108"/>
      <c r="E219" s="108"/>
      <c r="F219" s="108"/>
      <c r="G219" s="108">
        <v>1</v>
      </c>
      <c r="H219" s="108">
        <v>1</v>
      </c>
      <c r="I219" s="108">
        <v>1</v>
      </c>
      <c r="J219" s="108"/>
      <c r="K219" s="108"/>
      <c r="L219" s="108"/>
      <c r="M219" s="108"/>
      <c r="N219" s="109">
        <f t="shared" si="70"/>
        <v>3</v>
      </c>
      <c r="O219" s="156"/>
    </row>
    <row r="220" spans="1:15" x14ac:dyDescent="0.25">
      <c r="A220" s="161"/>
      <c r="B220" s="154"/>
      <c r="C220" s="85" t="s">
        <v>20</v>
      </c>
      <c r="D220" s="111"/>
      <c r="E220" s="111"/>
      <c r="F220" s="111"/>
      <c r="G220" s="111">
        <v>2</v>
      </c>
      <c r="H220" s="111">
        <v>3</v>
      </c>
      <c r="I220" s="111"/>
      <c r="J220" s="111"/>
      <c r="K220" s="111"/>
      <c r="L220" s="111"/>
      <c r="M220" s="111"/>
      <c r="N220" s="112">
        <f t="shared" si="70"/>
        <v>5</v>
      </c>
      <c r="O220" s="156"/>
    </row>
    <row r="221" spans="1:15" x14ac:dyDescent="0.25">
      <c r="A221" s="161"/>
      <c r="B221" s="152">
        <v>9</v>
      </c>
      <c r="C221" s="83" t="s">
        <v>18</v>
      </c>
      <c r="D221" s="113"/>
      <c r="E221" s="113"/>
      <c r="F221" s="113"/>
      <c r="G221" s="113">
        <v>2</v>
      </c>
      <c r="H221" s="113">
        <v>3</v>
      </c>
      <c r="I221" s="108"/>
      <c r="J221" s="108"/>
      <c r="K221" s="108"/>
      <c r="L221" s="113"/>
      <c r="M221" s="113"/>
      <c r="N221" s="109">
        <f t="shared" si="70"/>
        <v>5</v>
      </c>
      <c r="O221" s="155">
        <f t="shared" ref="O221" si="77">AVERAGE(N221,N222,N223)</f>
        <v>5.333333333333333</v>
      </c>
    </row>
    <row r="222" spans="1:15" x14ac:dyDescent="0.25">
      <c r="A222" s="161"/>
      <c r="B222" s="153"/>
      <c r="C222" s="84" t="s">
        <v>19</v>
      </c>
      <c r="D222" s="108"/>
      <c r="E222" s="108"/>
      <c r="F222" s="108"/>
      <c r="G222" s="108">
        <v>3</v>
      </c>
      <c r="H222" s="108">
        <v>3</v>
      </c>
      <c r="I222" s="108"/>
      <c r="J222" s="108"/>
      <c r="K222" s="108"/>
      <c r="L222" s="108"/>
      <c r="M222" s="108"/>
      <c r="N222" s="109">
        <f t="shared" si="70"/>
        <v>6</v>
      </c>
      <c r="O222" s="156"/>
    </row>
    <row r="223" spans="1:15" ht="16.5" thickBot="1" x14ac:dyDescent="0.3">
      <c r="A223" s="161"/>
      <c r="B223" s="157"/>
      <c r="C223" s="87" t="s">
        <v>20</v>
      </c>
      <c r="D223" s="115"/>
      <c r="E223" s="115"/>
      <c r="F223" s="115"/>
      <c r="G223" s="115">
        <v>3</v>
      </c>
      <c r="H223" s="115">
        <v>2</v>
      </c>
      <c r="I223" s="115"/>
      <c r="J223" s="115"/>
      <c r="K223" s="115"/>
      <c r="L223" s="115"/>
      <c r="M223" s="115"/>
      <c r="N223" s="112">
        <f t="shared" si="70"/>
        <v>5</v>
      </c>
      <c r="O223" s="156"/>
    </row>
    <row r="224" spans="1:15" x14ac:dyDescent="0.25">
      <c r="A224" s="161"/>
      <c r="B224" s="163">
        <v>10</v>
      </c>
      <c r="C224" s="86" t="s">
        <v>18</v>
      </c>
      <c r="D224" s="105"/>
      <c r="E224" s="105"/>
      <c r="F224" s="113">
        <v>1</v>
      </c>
      <c r="G224" s="113">
        <v>2</v>
      </c>
      <c r="H224" s="113"/>
      <c r="I224" s="105"/>
      <c r="J224" s="105"/>
      <c r="K224" s="105"/>
      <c r="L224" s="105"/>
      <c r="M224" s="105"/>
      <c r="N224" s="106">
        <f t="shared" si="70"/>
        <v>3</v>
      </c>
      <c r="O224" s="155">
        <f t="shared" ref="O224" si="78">AVERAGE(N224,N225,N226)</f>
        <v>4</v>
      </c>
    </row>
    <row r="225" spans="1:19" x14ac:dyDescent="0.25">
      <c r="A225" s="161"/>
      <c r="B225" s="153"/>
      <c r="C225" s="84" t="s">
        <v>19</v>
      </c>
      <c r="D225" s="108"/>
      <c r="E225" s="108"/>
      <c r="F225" s="108">
        <v>3</v>
      </c>
      <c r="G225" s="108">
        <v>2</v>
      </c>
      <c r="H225" s="108"/>
      <c r="I225" s="108"/>
      <c r="J225" s="108"/>
      <c r="K225" s="108"/>
      <c r="L225" s="108"/>
      <c r="M225" s="108"/>
      <c r="N225" s="109">
        <f t="shared" si="70"/>
        <v>5</v>
      </c>
      <c r="O225" s="156"/>
    </row>
    <row r="226" spans="1:19" x14ac:dyDescent="0.25">
      <c r="A226" s="161"/>
      <c r="B226" s="153"/>
      <c r="C226" s="84" t="s">
        <v>20</v>
      </c>
      <c r="D226" s="108"/>
      <c r="E226" s="108"/>
      <c r="F226" s="111">
        <v>2</v>
      </c>
      <c r="G226" s="111">
        <v>2</v>
      </c>
      <c r="H226" s="111"/>
      <c r="I226" s="111"/>
      <c r="J226" s="108"/>
      <c r="K226" s="108"/>
      <c r="L226" s="108"/>
      <c r="M226" s="108"/>
      <c r="N226" s="112">
        <f t="shared" si="70"/>
        <v>4</v>
      </c>
      <c r="O226" s="156"/>
    </row>
    <row r="227" spans="1:19" x14ac:dyDescent="0.25">
      <c r="A227" s="161"/>
      <c r="B227" s="152">
        <v>11</v>
      </c>
      <c r="C227" s="83" t="s">
        <v>18</v>
      </c>
      <c r="D227" s="113"/>
      <c r="E227" s="113"/>
      <c r="F227" s="108">
        <v>1</v>
      </c>
      <c r="G227" s="108">
        <v>2</v>
      </c>
      <c r="H227" s="108"/>
      <c r="I227" s="108"/>
      <c r="J227" s="113"/>
      <c r="K227" s="113"/>
      <c r="L227" s="113"/>
      <c r="M227" s="113"/>
      <c r="N227" s="109">
        <f t="shared" si="70"/>
        <v>3</v>
      </c>
      <c r="O227" s="155">
        <f t="shared" ref="O227" si="79">AVERAGE(N227,N228,N229)</f>
        <v>3</v>
      </c>
    </row>
    <row r="228" spans="1:19" x14ac:dyDescent="0.25">
      <c r="A228" s="161"/>
      <c r="B228" s="153"/>
      <c r="C228" s="84" t="s">
        <v>19</v>
      </c>
      <c r="D228" s="108"/>
      <c r="E228" s="108"/>
      <c r="F228" s="108">
        <v>1</v>
      </c>
      <c r="G228" s="108">
        <v>2</v>
      </c>
      <c r="H228" s="108"/>
      <c r="I228" s="108"/>
      <c r="J228" s="108"/>
      <c r="K228" s="108"/>
      <c r="L228" s="108"/>
      <c r="M228" s="108"/>
      <c r="N228" s="109">
        <f t="shared" si="70"/>
        <v>3</v>
      </c>
      <c r="O228" s="156"/>
    </row>
    <row r="229" spans="1:19" x14ac:dyDescent="0.25">
      <c r="A229" s="161"/>
      <c r="B229" s="154"/>
      <c r="C229" s="85" t="s">
        <v>20</v>
      </c>
      <c r="D229" s="111"/>
      <c r="E229" s="111"/>
      <c r="F229" s="111">
        <v>2</v>
      </c>
      <c r="G229" s="111">
        <v>1</v>
      </c>
      <c r="H229" s="111"/>
      <c r="I229" s="111"/>
      <c r="J229" s="111"/>
      <c r="K229" s="111"/>
      <c r="L229" s="111"/>
      <c r="M229" s="111"/>
      <c r="N229" s="112">
        <f t="shared" si="70"/>
        <v>3</v>
      </c>
      <c r="O229" s="156"/>
    </row>
    <row r="230" spans="1:19" x14ac:dyDescent="0.25">
      <c r="A230" s="161"/>
      <c r="B230" s="153">
        <v>12</v>
      </c>
      <c r="C230" s="84" t="s">
        <v>18</v>
      </c>
      <c r="D230" s="108"/>
      <c r="E230" s="108"/>
      <c r="F230" s="108">
        <v>1</v>
      </c>
      <c r="G230" s="108">
        <v>2</v>
      </c>
      <c r="H230" s="108">
        <v>2</v>
      </c>
      <c r="I230" s="108"/>
      <c r="J230" s="108"/>
      <c r="K230" s="108"/>
      <c r="L230" s="108"/>
      <c r="M230" s="108"/>
      <c r="N230" s="109">
        <f t="shared" si="70"/>
        <v>5</v>
      </c>
      <c r="O230" s="155">
        <f t="shared" ref="O230" si="80">AVERAGE(N230,N231,N232)</f>
        <v>4</v>
      </c>
    </row>
    <row r="231" spans="1:19" x14ac:dyDescent="0.25">
      <c r="A231" s="161"/>
      <c r="B231" s="153"/>
      <c r="C231" s="84" t="s">
        <v>19</v>
      </c>
      <c r="D231" s="108"/>
      <c r="E231" s="108"/>
      <c r="F231" s="108">
        <v>1</v>
      </c>
      <c r="G231" s="108">
        <v>2</v>
      </c>
      <c r="H231" s="108">
        <v>1</v>
      </c>
      <c r="I231" s="108"/>
      <c r="J231" s="108"/>
      <c r="K231" s="108"/>
      <c r="L231" s="108"/>
      <c r="M231" s="108"/>
      <c r="N231" s="109">
        <f t="shared" si="70"/>
        <v>4</v>
      </c>
      <c r="O231" s="156"/>
    </row>
    <row r="232" spans="1:19" ht="16.5" thickBot="1" x14ac:dyDescent="0.3">
      <c r="A232" s="162"/>
      <c r="B232" s="157"/>
      <c r="C232" s="87" t="s">
        <v>20</v>
      </c>
      <c r="D232" s="115"/>
      <c r="E232" s="115"/>
      <c r="F232" s="115">
        <v>1</v>
      </c>
      <c r="G232" s="115">
        <v>2</v>
      </c>
      <c r="H232" s="115"/>
      <c r="I232" s="115"/>
      <c r="J232" s="115"/>
      <c r="K232" s="115"/>
      <c r="L232" s="115"/>
      <c r="M232" s="115"/>
      <c r="N232" s="112">
        <f t="shared" si="70"/>
        <v>3</v>
      </c>
      <c r="O232" s="156"/>
    </row>
    <row r="233" spans="1:19" ht="19.5" thickBot="1" x14ac:dyDescent="0.3">
      <c r="A233" s="89"/>
      <c r="B233" s="158" t="s">
        <v>49</v>
      </c>
      <c r="C233" s="159"/>
      <c r="D233" s="117">
        <f t="shared" ref="D233:G233" si="81">SUM(D197:D232)</f>
        <v>0</v>
      </c>
      <c r="E233" s="117">
        <f t="shared" si="81"/>
        <v>0</v>
      </c>
      <c r="F233" s="117">
        <f t="shared" si="81"/>
        <v>14</v>
      </c>
      <c r="G233" s="117">
        <f t="shared" si="81"/>
        <v>37</v>
      </c>
      <c r="H233" s="117">
        <f>SUM(H197:H232)</f>
        <v>70</v>
      </c>
      <c r="I233" s="117">
        <f>SUM(I197:I232)</f>
        <v>69</v>
      </c>
      <c r="J233" s="117">
        <f>SUM(J197:J232)</f>
        <v>22</v>
      </c>
      <c r="K233" s="117">
        <f t="shared" ref="K233:M233" si="82">SUM(K197:K232)</f>
        <v>0</v>
      </c>
      <c r="L233" s="117">
        <f t="shared" si="82"/>
        <v>0</v>
      </c>
      <c r="M233" s="117">
        <f t="shared" si="82"/>
        <v>0</v>
      </c>
      <c r="N233" s="118">
        <f t="shared" si="70"/>
        <v>212</v>
      </c>
      <c r="O233" s="89"/>
    </row>
    <row r="235" spans="1:19" ht="18.95" customHeight="1" thickBot="1" x14ac:dyDescent="0.3">
      <c r="A235" s="89" t="s">
        <v>22</v>
      </c>
      <c r="B235" s="89" t="s">
        <v>30</v>
      </c>
      <c r="C235" s="89" t="s">
        <v>31</v>
      </c>
      <c r="D235" s="90" t="s">
        <v>8</v>
      </c>
      <c r="E235" s="90" t="s">
        <v>9</v>
      </c>
      <c r="F235" s="90" t="s">
        <v>10</v>
      </c>
      <c r="G235" s="90" t="s">
        <v>11</v>
      </c>
      <c r="H235" s="90" t="s">
        <v>12</v>
      </c>
      <c r="I235" s="90" t="s">
        <v>13</v>
      </c>
      <c r="J235" s="90" t="s">
        <v>14</v>
      </c>
      <c r="K235" s="90" t="s">
        <v>15</v>
      </c>
      <c r="L235" s="90" t="s">
        <v>16</v>
      </c>
      <c r="M235" s="90" t="s">
        <v>17</v>
      </c>
      <c r="N235" s="90" t="s">
        <v>21</v>
      </c>
      <c r="O235" s="90" t="s">
        <v>32</v>
      </c>
      <c r="P235" s="74"/>
      <c r="Q235" s="74"/>
      <c r="R235" s="142"/>
      <c r="S235" s="142"/>
    </row>
    <row r="236" spans="1:19" x14ac:dyDescent="0.25">
      <c r="A236" s="160">
        <v>8</v>
      </c>
      <c r="B236" s="163">
        <v>1</v>
      </c>
      <c r="C236" s="86" t="s">
        <v>18</v>
      </c>
      <c r="D236" s="105"/>
      <c r="E236" s="105"/>
      <c r="F236" s="105"/>
      <c r="G236" s="105"/>
      <c r="H236" s="105">
        <v>1</v>
      </c>
      <c r="I236" s="105">
        <v>5</v>
      </c>
      <c r="J236" s="105">
        <v>3</v>
      </c>
      <c r="K236" s="105"/>
      <c r="L236" s="105"/>
      <c r="M236" s="105"/>
      <c r="N236" s="106">
        <f t="shared" ref="N236:N272" si="83">SUM(D236:M236)</f>
        <v>9</v>
      </c>
      <c r="O236" s="155">
        <f>AVERAGE(N236,N237,N238)</f>
        <v>9</v>
      </c>
    </row>
    <row r="237" spans="1:19" x14ac:dyDescent="0.25">
      <c r="A237" s="161"/>
      <c r="B237" s="153"/>
      <c r="C237" s="84" t="s">
        <v>19</v>
      </c>
      <c r="D237" s="107"/>
      <c r="E237" s="107"/>
      <c r="F237" s="107"/>
      <c r="G237" s="107"/>
      <c r="H237" s="107">
        <v>2</v>
      </c>
      <c r="I237" s="107">
        <v>4</v>
      </c>
      <c r="J237" s="108">
        <v>3</v>
      </c>
      <c r="K237" s="108"/>
      <c r="L237" s="108"/>
      <c r="M237" s="108"/>
      <c r="N237" s="109">
        <f t="shared" si="83"/>
        <v>9</v>
      </c>
      <c r="O237" s="156"/>
    </row>
    <row r="238" spans="1:19" x14ac:dyDescent="0.25">
      <c r="A238" s="161"/>
      <c r="B238" s="154"/>
      <c r="C238" s="85" t="s">
        <v>20</v>
      </c>
      <c r="D238" s="110"/>
      <c r="E238" s="110"/>
      <c r="F238" s="110"/>
      <c r="G238" s="110"/>
      <c r="H238" s="110">
        <v>3</v>
      </c>
      <c r="I238" s="110">
        <v>4</v>
      </c>
      <c r="J238" s="111">
        <v>2</v>
      </c>
      <c r="K238" s="111"/>
      <c r="L238" s="111"/>
      <c r="M238" s="111"/>
      <c r="N238" s="112">
        <f t="shared" si="83"/>
        <v>9</v>
      </c>
      <c r="O238" s="156"/>
    </row>
    <row r="239" spans="1:19" x14ac:dyDescent="0.25">
      <c r="A239" s="161"/>
      <c r="B239" s="152">
        <v>2</v>
      </c>
      <c r="C239" s="83" t="s">
        <v>18</v>
      </c>
      <c r="D239" s="113"/>
      <c r="E239" s="113"/>
      <c r="F239" s="113"/>
      <c r="G239" s="113"/>
      <c r="H239" s="113">
        <v>1</v>
      </c>
      <c r="I239" s="113">
        <v>4</v>
      </c>
      <c r="J239" s="113">
        <v>3</v>
      </c>
      <c r="K239" s="113"/>
      <c r="L239" s="113"/>
      <c r="M239" s="113"/>
      <c r="N239" s="114">
        <f t="shared" si="83"/>
        <v>8</v>
      </c>
      <c r="O239" s="155">
        <f>AVERAGE(N239,N240,N241)</f>
        <v>7.666666666666667</v>
      </c>
    </row>
    <row r="240" spans="1:19" x14ac:dyDescent="0.25">
      <c r="A240" s="161"/>
      <c r="B240" s="153"/>
      <c r="C240" s="84" t="s">
        <v>19</v>
      </c>
      <c r="D240" s="108"/>
      <c r="E240" s="108"/>
      <c r="F240" s="108"/>
      <c r="G240" s="108"/>
      <c r="H240" s="108">
        <v>1</v>
      </c>
      <c r="I240" s="108">
        <v>4</v>
      </c>
      <c r="J240" s="108">
        <v>2</v>
      </c>
      <c r="K240" s="108"/>
      <c r="L240" s="108"/>
      <c r="M240" s="108"/>
      <c r="N240" s="109">
        <f t="shared" si="83"/>
        <v>7</v>
      </c>
      <c r="O240" s="156"/>
    </row>
    <row r="241" spans="1:15" x14ac:dyDescent="0.25">
      <c r="A241" s="161"/>
      <c r="B241" s="154"/>
      <c r="C241" s="85" t="s">
        <v>20</v>
      </c>
      <c r="D241" s="111"/>
      <c r="E241" s="111"/>
      <c r="F241" s="111"/>
      <c r="G241" s="111"/>
      <c r="H241" s="111">
        <v>3</v>
      </c>
      <c r="I241" s="111">
        <v>3</v>
      </c>
      <c r="J241" s="111">
        <v>2</v>
      </c>
      <c r="K241" s="111"/>
      <c r="L241" s="111"/>
      <c r="M241" s="111"/>
      <c r="N241" s="112">
        <f t="shared" si="83"/>
        <v>8</v>
      </c>
      <c r="O241" s="156"/>
    </row>
    <row r="242" spans="1:15" x14ac:dyDescent="0.25">
      <c r="A242" s="161"/>
      <c r="B242" s="152">
        <v>3</v>
      </c>
      <c r="C242" s="83" t="s">
        <v>18</v>
      </c>
      <c r="D242" s="113"/>
      <c r="E242" s="113"/>
      <c r="F242" s="113"/>
      <c r="G242" s="113"/>
      <c r="H242" s="113">
        <v>3</v>
      </c>
      <c r="I242" s="113">
        <v>2</v>
      </c>
      <c r="J242" s="113">
        <v>3</v>
      </c>
      <c r="K242" s="113"/>
      <c r="L242" s="113"/>
      <c r="M242" s="113"/>
      <c r="N242" s="114">
        <f t="shared" si="83"/>
        <v>8</v>
      </c>
      <c r="O242" s="155">
        <f t="shared" ref="O242" si="84">AVERAGE(N242,N243,N244)</f>
        <v>7.333333333333333</v>
      </c>
    </row>
    <row r="243" spans="1:15" x14ac:dyDescent="0.25">
      <c r="A243" s="161"/>
      <c r="B243" s="153"/>
      <c r="C243" s="84" t="s">
        <v>19</v>
      </c>
      <c r="D243" s="108"/>
      <c r="E243" s="108"/>
      <c r="F243" s="108"/>
      <c r="G243" s="108"/>
      <c r="H243" s="108">
        <v>2</v>
      </c>
      <c r="I243" s="108">
        <v>3</v>
      </c>
      <c r="J243" s="108">
        <v>2</v>
      </c>
      <c r="K243" s="108"/>
      <c r="L243" s="108"/>
      <c r="M243" s="108"/>
      <c r="N243" s="109">
        <f t="shared" si="83"/>
        <v>7</v>
      </c>
      <c r="O243" s="156"/>
    </row>
    <row r="244" spans="1:15" ht="16.5" thickBot="1" x14ac:dyDescent="0.3">
      <c r="A244" s="161"/>
      <c r="B244" s="157"/>
      <c r="C244" s="87" t="s">
        <v>20</v>
      </c>
      <c r="D244" s="115"/>
      <c r="E244" s="115"/>
      <c r="F244" s="115"/>
      <c r="G244" s="115"/>
      <c r="H244" s="115">
        <v>2</v>
      </c>
      <c r="I244" s="115">
        <v>3</v>
      </c>
      <c r="J244" s="115">
        <v>2</v>
      </c>
      <c r="K244" s="115"/>
      <c r="L244" s="115"/>
      <c r="M244" s="115"/>
      <c r="N244" s="116">
        <f t="shared" si="83"/>
        <v>7</v>
      </c>
      <c r="O244" s="156"/>
    </row>
    <row r="245" spans="1:15" x14ac:dyDescent="0.25">
      <c r="A245" s="161"/>
      <c r="B245" s="153">
        <v>4</v>
      </c>
      <c r="C245" s="84" t="s">
        <v>18</v>
      </c>
      <c r="D245" s="108"/>
      <c r="E245" s="108"/>
      <c r="F245" s="108"/>
      <c r="G245" s="108">
        <v>1</v>
      </c>
      <c r="H245" s="108">
        <v>2</v>
      </c>
      <c r="I245" s="108">
        <v>3</v>
      </c>
      <c r="J245" s="108"/>
      <c r="K245" s="108"/>
      <c r="L245" s="108"/>
      <c r="M245" s="108"/>
      <c r="N245" s="109">
        <f t="shared" si="83"/>
        <v>6</v>
      </c>
      <c r="O245" s="155">
        <f t="shared" ref="O245" si="85">AVERAGE(N245,N246,N247)</f>
        <v>5.666666666666667</v>
      </c>
    </row>
    <row r="246" spans="1:15" x14ac:dyDescent="0.25">
      <c r="A246" s="161"/>
      <c r="B246" s="153"/>
      <c r="C246" s="84" t="s">
        <v>19</v>
      </c>
      <c r="D246" s="108"/>
      <c r="E246" s="108"/>
      <c r="F246" s="108"/>
      <c r="G246" s="108">
        <v>1</v>
      </c>
      <c r="H246" s="108">
        <v>3</v>
      </c>
      <c r="I246" s="108">
        <v>2</v>
      </c>
      <c r="J246" s="108"/>
      <c r="K246" s="108"/>
      <c r="L246" s="108"/>
      <c r="M246" s="108"/>
      <c r="N246" s="109">
        <f t="shared" si="83"/>
        <v>6</v>
      </c>
      <c r="O246" s="156"/>
    </row>
    <row r="247" spans="1:15" x14ac:dyDescent="0.25">
      <c r="A247" s="161"/>
      <c r="B247" s="154"/>
      <c r="C247" s="85" t="s">
        <v>20</v>
      </c>
      <c r="D247" s="111"/>
      <c r="E247" s="111"/>
      <c r="F247" s="111"/>
      <c r="G247" s="111"/>
      <c r="H247" s="111">
        <v>3</v>
      </c>
      <c r="I247" s="111">
        <v>2</v>
      </c>
      <c r="J247" s="111"/>
      <c r="K247" s="111"/>
      <c r="L247" s="111"/>
      <c r="M247" s="111"/>
      <c r="N247" s="112">
        <f t="shared" si="83"/>
        <v>5</v>
      </c>
      <c r="O247" s="156"/>
    </row>
    <row r="248" spans="1:15" x14ac:dyDescent="0.25">
      <c r="A248" s="161"/>
      <c r="B248" s="152">
        <v>5</v>
      </c>
      <c r="C248" s="83" t="s">
        <v>18</v>
      </c>
      <c r="D248" s="113"/>
      <c r="E248" s="113"/>
      <c r="F248" s="113"/>
      <c r="G248" s="113"/>
      <c r="H248" s="113">
        <v>5</v>
      </c>
      <c r="I248" s="113">
        <v>2</v>
      </c>
      <c r="J248" s="113"/>
      <c r="K248" s="113"/>
      <c r="L248" s="113"/>
      <c r="M248" s="113"/>
      <c r="N248" s="114">
        <f t="shared" si="83"/>
        <v>7</v>
      </c>
      <c r="O248" s="155">
        <f t="shared" ref="O248" si="86">AVERAGE(N248,N249,N250)</f>
        <v>5.666666666666667</v>
      </c>
    </row>
    <row r="249" spans="1:15" x14ac:dyDescent="0.25">
      <c r="A249" s="161"/>
      <c r="B249" s="153"/>
      <c r="C249" s="84" t="s">
        <v>19</v>
      </c>
      <c r="D249" s="108"/>
      <c r="E249" s="108"/>
      <c r="F249" s="108"/>
      <c r="G249" s="108"/>
      <c r="H249" s="108">
        <v>3</v>
      </c>
      <c r="I249" s="108">
        <v>3</v>
      </c>
      <c r="J249" s="108"/>
      <c r="K249" s="108"/>
      <c r="L249" s="108"/>
      <c r="M249" s="108"/>
      <c r="N249" s="109">
        <f t="shared" si="83"/>
        <v>6</v>
      </c>
      <c r="O249" s="156"/>
    </row>
    <row r="250" spans="1:15" x14ac:dyDescent="0.25">
      <c r="A250" s="161"/>
      <c r="B250" s="154"/>
      <c r="C250" s="85" t="s">
        <v>20</v>
      </c>
      <c r="D250" s="111"/>
      <c r="E250" s="111"/>
      <c r="F250" s="111"/>
      <c r="G250" s="111"/>
      <c r="H250" s="111">
        <v>2</v>
      </c>
      <c r="I250" s="111">
        <v>2</v>
      </c>
      <c r="J250" s="111"/>
      <c r="K250" s="111"/>
      <c r="L250" s="111"/>
      <c r="M250" s="111"/>
      <c r="N250" s="112">
        <f t="shared" si="83"/>
        <v>4</v>
      </c>
      <c r="O250" s="156"/>
    </row>
    <row r="251" spans="1:15" x14ac:dyDescent="0.25">
      <c r="A251" s="161"/>
      <c r="B251" s="152">
        <v>6</v>
      </c>
      <c r="C251" s="83" t="s">
        <v>18</v>
      </c>
      <c r="D251" s="113"/>
      <c r="E251" s="113"/>
      <c r="F251" s="113"/>
      <c r="G251" s="113">
        <v>1</v>
      </c>
      <c r="H251" s="113">
        <v>2</v>
      </c>
      <c r="I251" s="113">
        <v>2</v>
      </c>
      <c r="J251" s="108"/>
      <c r="K251" s="108"/>
      <c r="L251" s="108"/>
      <c r="M251" s="113"/>
      <c r="N251" s="114">
        <f t="shared" si="83"/>
        <v>5</v>
      </c>
      <c r="O251" s="155">
        <f t="shared" ref="O251" si="87">AVERAGE(N251,N252,N253)</f>
        <v>4.666666666666667</v>
      </c>
    </row>
    <row r="252" spans="1:15" x14ac:dyDescent="0.25">
      <c r="A252" s="161"/>
      <c r="B252" s="153"/>
      <c r="C252" s="84" t="s">
        <v>19</v>
      </c>
      <c r="D252" s="108"/>
      <c r="E252" s="108"/>
      <c r="F252" s="108"/>
      <c r="G252" s="108">
        <v>1</v>
      </c>
      <c r="H252" s="108">
        <v>3</v>
      </c>
      <c r="I252" s="108">
        <v>1</v>
      </c>
      <c r="J252" s="108"/>
      <c r="K252" s="108"/>
      <c r="L252" s="108"/>
      <c r="M252" s="108"/>
      <c r="N252" s="109">
        <f t="shared" si="83"/>
        <v>5</v>
      </c>
      <c r="O252" s="156"/>
    </row>
    <row r="253" spans="1:15" ht="16.5" thickBot="1" x14ac:dyDescent="0.3">
      <c r="A253" s="161"/>
      <c r="B253" s="153"/>
      <c r="C253" s="84" t="s">
        <v>20</v>
      </c>
      <c r="D253" s="108"/>
      <c r="E253" s="108"/>
      <c r="F253" s="108"/>
      <c r="G253" s="111"/>
      <c r="H253" s="111">
        <v>3</v>
      </c>
      <c r="I253" s="111">
        <v>1</v>
      </c>
      <c r="J253" s="108"/>
      <c r="K253" s="108"/>
      <c r="L253" s="108"/>
      <c r="M253" s="108"/>
      <c r="N253" s="109">
        <f t="shared" si="83"/>
        <v>4</v>
      </c>
      <c r="O253" s="156"/>
    </row>
    <row r="254" spans="1:15" x14ac:dyDescent="0.25">
      <c r="A254" s="161"/>
      <c r="B254" s="163">
        <v>7</v>
      </c>
      <c r="C254" s="86" t="s">
        <v>18</v>
      </c>
      <c r="D254" s="105"/>
      <c r="E254" s="105"/>
      <c r="F254" s="105"/>
      <c r="G254" s="105">
        <v>2</v>
      </c>
      <c r="H254" s="105">
        <v>2</v>
      </c>
      <c r="I254" s="105"/>
      <c r="J254" s="105"/>
      <c r="K254" s="105"/>
      <c r="L254" s="105"/>
      <c r="M254" s="105"/>
      <c r="N254" s="106">
        <f t="shared" si="83"/>
        <v>4</v>
      </c>
      <c r="O254" s="155">
        <f t="shared" ref="O254" si="88">AVERAGE(N254,N255,N256)</f>
        <v>4</v>
      </c>
    </row>
    <row r="255" spans="1:15" x14ac:dyDescent="0.25">
      <c r="A255" s="161"/>
      <c r="B255" s="153"/>
      <c r="C255" s="84" t="s">
        <v>19</v>
      </c>
      <c r="D255" s="108"/>
      <c r="E255" s="108"/>
      <c r="F255" s="108"/>
      <c r="G255" s="108">
        <v>2</v>
      </c>
      <c r="H255" s="108">
        <v>2</v>
      </c>
      <c r="I255" s="108"/>
      <c r="J255" s="108"/>
      <c r="K255" s="108"/>
      <c r="L255" s="108"/>
      <c r="M255" s="108"/>
      <c r="N255" s="109">
        <f t="shared" si="83"/>
        <v>4</v>
      </c>
      <c r="O255" s="156"/>
    </row>
    <row r="256" spans="1:15" x14ac:dyDescent="0.25">
      <c r="A256" s="161"/>
      <c r="B256" s="154"/>
      <c r="C256" s="85" t="s">
        <v>20</v>
      </c>
      <c r="D256" s="111"/>
      <c r="E256" s="111"/>
      <c r="F256" s="111"/>
      <c r="G256" s="111">
        <v>3</v>
      </c>
      <c r="H256" s="111">
        <v>1</v>
      </c>
      <c r="I256" s="111"/>
      <c r="J256" s="111"/>
      <c r="K256" s="111"/>
      <c r="L256" s="111"/>
      <c r="M256" s="111"/>
      <c r="N256" s="112">
        <f t="shared" si="83"/>
        <v>4</v>
      </c>
      <c r="O256" s="156"/>
    </row>
    <row r="257" spans="1:15" x14ac:dyDescent="0.25">
      <c r="A257" s="161"/>
      <c r="B257" s="152">
        <v>8</v>
      </c>
      <c r="C257" s="83" t="s">
        <v>18</v>
      </c>
      <c r="D257" s="113"/>
      <c r="E257" s="113"/>
      <c r="F257" s="113">
        <v>1</v>
      </c>
      <c r="G257" s="113">
        <v>1</v>
      </c>
      <c r="H257" s="113">
        <v>3</v>
      </c>
      <c r="I257" s="113"/>
      <c r="J257" s="113"/>
      <c r="K257" s="113"/>
      <c r="L257" s="108"/>
      <c r="M257" s="113"/>
      <c r="N257" s="114">
        <f t="shared" si="83"/>
        <v>5</v>
      </c>
      <c r="O257" s="155">
        <f t="shared" ref="O257" si="89">AVERAGE(N257,N258,N259)</f>
        <v>4.666666666666667</v>
      </c>
    </row>
    <row r="258" spans="1:15" x14ac:dyDescent="0.25">
      <c r="A258" s="161"/>
      <c r="B258" s="153"/>
      <c r="C258" s="84" t="s">
        <v>19</v>
      </c>
      <c r="D258" s="108"/>
      <c r="E258" s="108"/>
      <c r="F258" s="108"/>
      <c r="G258" s="108">
        <v>3</v>
      </c>
      <c r="H258" s="108">
        <v>2</v>
      </c>
      <c r="I258" s="108"/>
      <c r="J258" s="108"/>
      <c r="K258" s="108"/>
      <c r="L258" s="108"/>
      <c r="M258" s="108"/>
      <c r="N258" s="109">
        <f t="shared" si="83"/>
        <v>5</v>
      </c>
      <c r="O258" s="156"/>
    </row>
    <row r="259" spans="1:15" x14ac:dyDescent="0.25">
      <c r="A259" s="161"/>
      <c r="B259" s="154"/>
      <c r="C259" s="85" t="s">
        <v>20</v>
      </c>
      <c r="D259" s="111"/>
      <c r="E259" s="111"/>
      <c r="F259" s="111"/>
      <c r="G259" s="111">
        <v>1</v>
      </c>
      <c r="H259" s="111">
        <v>3</v>
      </c>
      <c r="I259" s="111"/>
      <c r="J259" s="111"/>
      <c r="K259" s="111"/>
      <c r="L259" s="111"/>
      <c r="M259" s="111"/>
      <c r="N259" s="112">
        <f t="shared" si="83"/>
        <v>4</v>
      </c>
      <c r="O259" s="156"/>
    </row>
    <row r="260" spans="1:15" x14ac:dyDescent="0.25">
      <c r="A260" s="161"/>
      <c r="B260" s="152">
        <v>9</v>
      </c>
      <c r="C260" s="83" t="s">
        <v>18</v>
      </c>
      <c r="D260" s="113"/>
      <c r="E260" s="113"/>
      <c r="F260" s="113"/>
      <c r="G260" s="113">
        <v>1</v>
      </c>
      <c r="H260" s="113">
        <v>3</v>
      </c>
      <c r="I260" s="108"/>
      <c r="J260" s="108"/>
      <c r="K260" s="108"/>
      <c r="L260" s="113"/>
      <c r="M260" s="113"/>
      <c r="N260" s="114">
        <f t="shared" si="83"/>
        <v>4</v>
      </c>
      <c r="O260" s="155">
        <f t="shared" ref="O260" si="90">AVERAGE(N260,N261,N262)</f>
        <v>4.333333333333333</v>
      </c>
    </row>
    <row r="261" spans="1:15" x14ac:dyDescent="0.25">
      <c r="A261" s="161"/>
      <c r="B261" s="153"/>
      <c r="C261" s="84" t="s">
        <v>19</v>
      </c>
      <c r="D261" s="108"/>
      <c r="E261" s="108"/>
      <c r="F261" s="108"/>
      <c r="G261" s="108">
        <v>1</v>
      </c>
      <c r="H261" s="108">
        <v>3</v>
      </c>
      <c r="I261" s="108"/>
      <c r="J261" s="108"/>
      <c r="K261" s="108"/>
      <c r="L261" s="108"/>
      <c r="M261" s="108"/>
      <c r="N261" s="109">
        <f t="shared" si="83"/>
        <v>4</v>
      </c>
      <c r="O261" s="156"/>
    </row>
    <row r="262" spans="1:15" ht="16.5" thickBot="1" x14ac:dyDescent="0.3">
      <c r="A262" s="161"/>
      <c r="B262" s="157"/>
      <c r="C262" s="87" t="s">
        <v>20</v>
      </c>
      <c r="D262" s="115"/>
      <c r="E262" s="115"/>
      <c r="F262" s="115"/>
      <c r="G262" s="115">
        <v>2</v>
      </c>
      <c r="H262" s="115">
        <v>3</v>
      </c>
      <c r="I262" s="115"/>
      <c r="J262" s="115"/>
      <c r="K262" s="115"/>
      <c r="L262" s="115"/>
      <c r="M262" s="115"/>
      <c r="N262" s="116">
        <f t="shared" si="83"/>
        <v>5</v>
      </c>
      <c r="O262" s="156"/>
    </row>
    <row r="263" spans="1:15" x14ac:dyDescent="0.25">
      <c r="A263" s="161"/>
      <c r="B263" s="153">
        <v>10</v>
      </c>
      <c r="C263" s="84" t="s">
        <v>18</v>
      </c>
      <c r="D263" s="108"/>
      <c r="E263" s="108"/>
      <c r="F263" s="108">
        <v>1</v>
      </c>
      <c r="G263" s="108">
        <v>2</v>
      </c>
      <c r="H263" s="108">
        <v>1</v>
      </c>
      <c r="I263" s="108"/>
      <c r="J263" s="108"/>
      <c r="K263" s="108"/>
      <c r="L263" s="108"/>
      <c r="M263" s="108"/>
      <c r="N263" s="109">
        <f t="shared" si="83"/>
        <v>4</v>
      </c>
      <c r="O263" s="155">
        <f t="shared" ref="O263" si="91">AVERAGE(N263,N264,N265)</f>
        <v>3.3333333333333335</v>
      </c>
    </row>
    <row r="264" spans="1:15" x14ac:dyDescent="0.25">
      <c r="A264" s="161"/>
      <c r="B264" s="153"/>
      <c r="C264" s="84" t="s">
        <v>19</v>
      </c>
      <c r="D264" s="108"/>
      <c r="E264" s="108"/>
      <c r="F264" s="108">
        <v>1</v>
      </c>
      <c r="G264" s="108">
        <v>1</v>
      </c>
      <c r="H264" s="108">
        <v>1</v>
      </c>
      <c r="I264" s="108"/>
      <c r="J264" s="108"/>
      <c r="K264" s="108"/>
      <c r="L264" s="108"/>
      <c r="M264" s="108"/>
      <c r="N264" s="109">
        <f t="shared" si="83"/>
        <v>3</v>
      </c>
      <c r="O264" s="156"/>
    </row>
    <row r="265" spans="1:15" x14ac:dyDescent="0.25">
      <c r="A265" s="161"/>
      <c r="B265" s="153"/>
      <c r="C265" s="84" t="s">
        <v>20</v>
      </c>
      <c r="D265" s="108"/>
      <c r="E265" s="111"/>
      <c r="F265" s="111">
        <v>1</v>
      </c>
      <c r="G265" s="111">
        <v>2</v>
      </c>
      <c r="H265" s="111"/>
      <c r="I265" s="111"/>
      <c r="J265" s="111"/>
      <c r="K265" s="108"/>
      <c r="L265" s="108"/>
      <c r="M265" s="108"/>
      <c r="N265" s="112">
        <f t="shared" si="83"/>
        <v>3</v>
      </c>
      <c r="O265" s="156"/>
    </row>
    <row r="266" spans="1:15" x14ac:dyDescent="0.25">
      <c r="A266" s="161"/>
      <c r="B266" s="152">
        <v>11</v>
      </c>
      <c r="C266" s="83" t="s">
        <v>18</v>
      </c>
      <c r="D266" s="113"/>
      <c r="E266" s="108"/>
      <c r="F266" s="108">
        <v>1</v>
      </c>
      <c r="G266" s="108"/>
      <c r="H266" s="108">
        <v>1</v>
      </c>
      <c r="I266" s="108"/>
      <c r="J266" s="108"/>
      <c r="K266" s="113"/>
      <c r="L266" s="113"/>
      <c r="M266" s="113"/>
      <c r="N266" s="114">
        <f t="shared" si="83"/>
        <v>2</v>
      </c>
      <c r="O266" s="155">
        <f t="shared" ref="O266" si="92">AVERAGE(N266,N267,N268)</f>
        <v>2.6666666666666665</v>
      </c>
    </row>
    <row r="267" spans="1:15" x14ac:dyDescent="0.25">
      <c r="A267" s="161"/>
      <c r="B267" s="153"/>
      <c r="C267" s="84" t="s">
        <v>19</v>
      </c>
      <c r="D267" s="108"/>
      <c r="E267" s="108"/>
      <c r="F267" s="108">
        <v>1</v>
      </c>
      <c r="G267" s="108">
        <v>2</v>
      </c>
      <c r="H267" s="108"/>
      <c r="I267" s="108"/>
      <c r="J267" s="108"/>
      <c r="K267" s="108"/>
      <c r="L267" s="108"/>
      <c r="M267" s="108"/>
      <c r="N267" s="109">
        <f t="shared" si="83"/>
        <v>3</v>
      </c>
      <c r="O267" s="156"/>
    </row>
    <row r="268" spans="1:15" x14ac:dyDescent="0.25">
      <c r="A268" s="161"/>
      <c r="B268" s="154"/>
      <c r="C268" s="85" t="s">
        <v>20</v>
      </c>
      <c r="D268" s="111"/>
      <c r="E268" s="111"/>
      <c r="F268" s="111">
        <v>2</v>
      </c>
      <c r="G268" s="111">
        <v>1</v>
      </c>
      <c r="H268" s="111"/>
      <c r="I268" s="111"/>
      <c r="J268" s="111"/>
      <c r="K268" s="111"/>
      <c r="L268" s="111"/>
      <c r="M268" s="111"/>
      <c r="N268" s="112">
        <f t="shared" si="83"/>
        <v>3</v>
      </c>
      <c r="O268" s="156"/>
    </row>
    <row r="269" spans="1:15" x14ac:dyDescent="0.25">
      <c r="A269" s="161"/>
      <c r="B269" s="153">
        <v>12</v>
      </c>
      <c r="C269" s="84" t="s">
        <v>18</v>
      </c>
      <c r="D269" s="108"/>
      <c r="E269" s="108"/>
      <c r="F269" s="108">
        <v>1</v>
      </c>
      <c r="G269" s="108">
        <v>2</v>
      </c>
      <c r="H269" s="108">
        <v>1</v>
      </c>
      <c r="I269" s="108"/>
      <c r="J269" s="108"/>
      <c r="K269" s="108"/>
      <c r="L269" s="108"/>
      <c r="M269" s="108"/>
      <c r="N269" s="114">
        <f t="shared" si="83"/>
        <v>4</v>
      </c>
      <c r="O269" s="155">
        <f t="shared" ref="O269" si="93">AVERAGE(N269,N270,N271)</f>
        <v>3.3333333333333335</v>
      </c>
    </row>
    <row r="270" spans="1:15" x14ac:dyDescent="0.25">
      <c r="A270" s="161"/>
      <c r="B270" s="153"/>
      <c r="C270" s="84" t="s">
        <v>19</v>
      </c>
      <c r="D270" s="108"/>
      <c r="E270" s="108"/>
      <c r="F270" s="108">
        <v>1</v>
      </c>
      <c r="G270" s="108">
        <v>1</v>
      </c>
      <c r="H270" s="108">
        <v>1</v>
      </c>
      <c r="I270" s="108"/>
      <c r="J270" s="108"/>
      <c r="K270" s="108"/>
      <c r="L270" s="108"/>
      <c r="M270" s="108"/>
      <c r="N270" s="109">
        <f t="shared" si="83"/>
        <v>3</v>
      </c>
      <c r="O270" s="156"/>
    </row>
    <row r="271" spans="1:15" ht="16.5" thickBot="1" x14ac:dyDescent="0.3">
      <c r="A271" s="162"/>
      <c r="B271" s="157"/>
      <c r="C271" s="87" t="s">
        <v>20</v>
      </c>
      <c r="D271" s="115"/>
      <c r="E271" s="115"/>
      <c r="F271" s="115">
        <v>1</v>
      </c>
      <c r="G271" s="115">
        <v>2</v>
      </c>
      <c r="H271" s="115"/>
      <c r="I271" s="115"/>
      <c r="J271" s="115"/>
      <c r="K271" s="115"/>
      <c r="L271" s="115"/>
      <c r="M271" s="115"/>
      <c r="N271" s="112">
        <f t="shared" si="83"/>
        <v>3</v>
      </c>
      <c r="O271" s="156"/>
    </row>
    <row r="272" spans="1:15" ht="19.5" thickBot="1" x14ac:dyDescent="0.3">
      <c r="A272" s="89"/>
      <c r="B272" s="158" t="s">
        <v>49</v>
      </c>
      <c r="C272" s="159"/>
      <c r="D272" s="117">
        <f t="shared" ref="D272:G272" si="94">SUM(D236:D271)</f>
        <v>0</v>
      </c>
      <c r="E272" s="117">
        <f t="shared" si="94"/>
        <v>0</v>
      </c>
      <c r="F272" s="117">
        <f t="shared" si="94"/>
        <v>11</v>
      </c>
      <c r="G272" s="117">
        <f t="shared" si="94"/>
        <v>33</v>
      </c>
      <c r="H272" s="117">
        <f>SUM(H236:H271)</f>
        <v>71</v>
      </c>
      <c r="I272" s="117">
        <f>SUM(I236:I271)</f>
        <v>50</v>
      </c>
      <c r="J272" s="117">
        <f>SUM(J236:J271)</f>
        <v>22</v>
      </c>
      <c r="K272" s="117">
        <f t="shared" ref="K272:M272" si="95">SUM(K236:K271)</f>
        <v>0</v>
      </c>
      <c r="L272" s="117">
        <f t="shared" si="95"/>
        <v>0</v>
      </c>
      <c r="M272" s="117">
        <f t="shared" si="95"/>
        <v>0</v>
      </c>
      <c r="N272" s="118">
        <f t="shared" si="83"/>
        <v>187</v>
      </c>
      <c r="O272" s="89"/>
    </row>
    <row r="274" spans="1:19" ht="18.95" customHeight="1" thickBot="1" x14ac:dyDescent="0.3">
      <c r="A274" s="89" t="s">
        <v>22</v>
      </c>
      <c r="B274" s="89" t="s">
        <v>30</v>
      </c>
      <c r="C274" s="89" t="s">
        <v>31</v>
      </c>
      <c r="D274" s="90" t="s">
        <v>8</v>
      </c>
      <c r="E274" s="90" t="s">
        <v>9</v>
      </c>
      <c r="F274" s="90" t="s">
        <v>10</v>
      </c>
      <c r="G274" s="90" t="s">
        <v>11</v>
      </c>
      <c r="H274" s="90" t="s">
        <v>12</v>
      </c>
      <c r="I274" s="90" t="s">
        <v>13</v>
      </c>
      <c r="J274" s="90" t="s">
        <v>14</v>
      </c>
      <c r="K274" s="90" t="s">
        <v>15</v>
      </c>
      <c r="L274" s="90" t="s">
        <v>16</v>
      </c>
      <c r="M274" s="90" t="s">
        <v>17</v>
      </c>
      <c r="N274" s="90" t="s">
        <v>21</v>
      </c>
      <c r="O274" s="90" t="s">
        <v>32</v>
      </c>
      <c r="P274" s="74"/>
      <c r="Q274" s="74"/>
      <c r="R274" s="142"/>
      <c r="S274" s="142"/>
    </row>
    <row r="275" spans="1:19" x14ac:dyDescent="0.25">
      <c r="A275" s="160">
        <v>9</v>
      </c>
      <c r="B275" s="163">
        <v>1</v>
      </c>
      <c r="C275" s="86" t="s">
        <v>18</v>
      </c>
      <c r="D275" s="105"/>
      <c r="E275" s="105"/>
      <c r="F275" s="105"/>
      <c r="G275" s="105"/>
      <c r="H275" s="105"/>
      <c r="I275" s="105">
        <v>5</v>
      </c>
      <c r="J275" s="105">
        <v>5</v>
      </c>
      <c r="K275" s="105"/>
      <c r="L275" s="105"/>
      <c r="M275" s="105"/>
      <c r="N275" s="106">
        <f t="shared" ref="N275:N280" si="96">SUM(D275:M275)</f>
        <v>10</v>
      </c>
      <c r="O275" s="155">
        <f>AVERAGE(N275,N276,N277)</f>
        <v>9.3333333333333339</v>
      </c>
    </row>
    <row r="276" spans="1:19" x14ac:dyDescent="0.25">
      <c r="A276" s="161"/>
      <c r="B276" s="153"/>
      <c r="C276" s="84" t="s">
        <v>19</v>
      </c>
      <c r="D276" s="107"/>
      <c r="E276" s="107"/>
      <c r="F276" s="107"/>
      <c r="G276" s="107"/>
      <c r="H276" s="107">
        <v>1</v>
      </c>
      <c r="I276" s="107">
        <v>3</v>
      </c>
      <c r="J276" s="108">
        <v>5</v>
      </c>
      <c r="K276" s="108"/>
      <c r="L276" s="108"/>
      <c r="M276" s="108"/>
      <c r="N276" s="109">
        <f t="shared" si="96"/>
        <v>9</v>
      </c>
      <c r="O276" s="156"/>
    </row>
    <row r="277" spans="1:19" x14ac:dyDescent="0.25">
      <c r="A277" s="161"/>
      <c r="B277" s="154"/>
      <c r="C277" s="85" t="s">
        <v>20</v>
      </c>
      <c r="D277" s="110"/>
      <c r="E277" s="110"/>
      <c r="F277" s="110"/>
      <c r="G277" s="110"/>
      <c r="H277" s="110">
        <v>2</v>
      </c>
      <c r="I277" s="110">
        <v>4</v>
      </c>
      <c r="J277" s="111">
        <v>3</v>
      </c>
      <c r="K277" s="111"/>
      <c r="L277" s="111"/>
      <c r="M277" s="111"/>
      <c r="N277" s="112">
        <f t="shared" si="96"/>
        <v>9</v>
      </c>
      <c r="O277" s="156"/>
    </row>
    <row r="278" spans="1:19" x14ac:dyDescent="0.25">
      <c r="A278" s="161"/>
      <c r="B278" s="152">
        <v>2</v>
      </c>
      <c r="C278" s="83" t="s">
        <v>18</v>
      </c>
      <c r="D278" s="113"/>
      <c r="E278" s="113"/>
      <c r="F278" s="113"/>
      <c r="G278" s="113"/>
      <c r="H278" s="113">
        <v>1</v>
      </c>
      <c r="I278" s="113">
        <v>5</v>
      </c>
      <c r="J278" s="113">
        <v>4</v>
      </c>
      <c r="K278" s="113"/>
      <c r="L278" s="113"/>
      <c r="M278" s="113"/>
      <c r="N278" s="114">
        <f t="shared" si="96"/>
        <v>10</v>
      </c>
      <c r="O278" s="155">
        <f>AVERAGE(N278,N279,N280)</f>
        <v>9.6666666666666661</v>
      </c>
    </row>
    <row r="279" spans="1:19" x14ac:dyDescent="0.25">
      <c r="A279" s="161"/>
      <c r="B279" s="153"/>
      <c r="C279" s="84" t="s">
        <v>19</v>
      </c>
      <c r="D279" s="108"/>
      <c r="E279" s="108"/>
      <c r="F279" s="108"/>
      <c r="G279" s="108"/>
      <c r="H279" s="108"/>
      <c r="I279" s="108">
        <v>5</v>
      </c>
      <c r="J279" s="108">
        <v>5</v>
      </c>
      <c r="K279" s="108"/>
      <c r="L279" s="108"/>
      <c r="M279" s="108"/>
      <c r="N279" s="109">
        <f t="shared" si="96"/>
        <v>10</v>
      </c>
      <c r="O279" s="156"/>
    </row>
    <row r="280" spans="1:19" x14ac:dyDescent="0.25">
      <c r="A280" s="161"/>
      <c r="B280" s="154"/>
      <c r="C280" s="85" t="s">
        <v>20</v>
      </c>
      <c r="D280" s="111"/>
      <c r="E280" s="111"/>
      <c r="F280" s="111"/>
      <c r="G280" s="111"/>
      <c r="H280" s="111">
        <v>1</v>
      </c>
      <c r="I280" s="111">
        <v>4</v>
      </c>
      <c r="J280" s="111">
        <v>4</v>
      </c>
      <c r="K280" s="111"/>
      <c r="L280" s="111"/>
      <c r="M280" s="111"/>
      <c r="N280" s="112">
        <f t="shared" si="96"/>
        <v>9</v>
      </c>
      <c r="O280" s="156"/>
    </row>
    <row r="281" spans="1:19" x14ac:dyDescent="0.25">
      <c r="A281" s="161"/>
      <c r="B281" s="152">
        <v>3</v>
      </c>
      <c r="C281" s="83" t="s">
        <v>18</v>
      </c>
      <c r="D281" s="113"/>
      <c r="E281" s="113"/>
      <c r="F281" s="113"/>
      <c r="G281" s="113"/>
      <c r="H281" s="113">
        <v>1</v>
      </c>
      <c r="I281" s="113">
        <v>4</v>
      </c>
      <c r="J281" s="113">
        <v>4</v>
      </c>
      <c r="K281" s="113"/>
      <c r="L281" s="113"/>
      <c r="M281" s="113"/>
      <c r="N281" s="114">
        <f t="shared" ref="N281:N310" si="97">SUM(D281:M281)</f>
        <v>9</v>
      </c>
      <c r="O281" s="155">
        <f t="shared" ref="O281" si="98">AVERAGE(N281,N282,N283)</f>
        <v>8.6666666666666661</v>
      </c>
    </row>
    <row r="282" spans="1:19" x14ac:dyDescent="0.25">
      <c r="A282" s="161"/>
      <c r="B282" s="153"/>
      <c r="C282" s="84" t="s">
        <v>19</v>
      </c>
      <c r="D282" s="108"/>
      <c r="E282" s="108"/>
      <c r="F282" s="108"/>
      <c r="G282" s="108"/>
      <c r="H282" s="108">
        <v>1</v>
      </c>
      <c r="I282" s="108">
        <v>5</v>
      </c>
      <c r="J282" s="108">
        <v>3</v>
      </c>
      <c r="K282" s="108"/>
      <c r="L282" s="108"/>
      <c r="M282" s="108"/>
      <c r="N282" s="109">
        <f t="shared" si="97"/>
        <v>9</v>
      </c>
      <c r="O282" s="156"/>
    </row>
    <row r="283" spans="1:19" ht="16.5" thickBot="1" x14ac:dyDescent="0.3">
      <c r="A283" s="161"/>
      <c r="B283" s="157"/>
      <c r="C283" s="87" t="s">
        <v>20</v>
      </c>
      <c r="D283" s="115"/>
      <c r="E283" s="115"/>
      <c r="F283" s="115"/>
      <c r="G283" s="115"/>
      <c r="H283" s="115">
        <v>2</v>
      </c>
      <c r="I283" s="115">
        <v>5</v>
      </c>
      <c r="J283" s="115">
        <v>1</v>
      </c>
      <c r="K283" s="115"/>
      <c r="L283" s="115"/>
      <c r="M283" s="115"/>
      <c r="N283" s="116">
        <f t="shared" si="97"/>
        <v>8</v>
      </c>
      <c r="O283" s="156"/>
    </row>
    <row r="284" spans="1:19" x14ac:dyDescent="0.25">
      <c r="A284" s="161"/>
      <c r="B284" s="153">
        <v>4</v>
      </c>
      <c r="C284" s="84" t="s">
        <v>18</v>
      </c>
      <c r="D284" s="108"/>
      <c r="E284" s="108"/>
      <c r="F284" s="108"/>
      <c r="G284" s="108">
        <v>1</v>
      </c>
      <c r="H284" s="108">
        <v>5</v>
      </c>
      <c r="I284" s="108">
        <v>4</v>
      </c>
      <c r="J284" s="108"/>
      <c r="K284" s="108"/>
      <c r="L284" s="108"/>
      <c r="M284" s="108"/>
      <c r="N284" s="109">
        <f t="shared" si="97"/>
        <v>10</v>
      </c>
      <c r="O284" s="155">
        <f t="shared" ref="O284" si="99">AVERAGE(N284,N285,N286)</f>
        <v>7.666666666666667</v>
      </c>
    </row>
    <row r="285" spans="1:19" x14ac:dyDescent="0.25">
      <c r="A285" s="161"/>
      <c r="B285" s="153"/>
      <c r="C285" s="84" t="s">
        <v>19</v>
      </c>
      <c r="D285" s="108"/>
      <c r="E285" s="108"/>
      <c r="F285" s="108"/>
      <c r="G285" s="108">
        <v>1</v>
      </c>
      <c r="H285" s="108">
        <v>4</v>
      </c>
      <c r="I285" s="108">
        <v>1</v>
      </c>
      <c r="J285" s="108"/>
      <c r="K285" s="108"/>
      <c r="L285" s="108"/>
      <c r="M285" s="108"/>
      <c r="N285" s="109">
        <f t="shared" si="97"/>
        <v>6</v>
      </c>
      <c r="O285" s="156"/>
    </row>
    <row r="286" spans="1:19" x14ac:dyDescent="0.25">
      <c r="A286" s="161"/>
      <c r="B286" s="154"/>
      <c r="C286" s="85" t="s">
        <v>20</v>
      </c>
      <c r="D286" s="111"/>
      <c r="E286" s="111"/>
      <c r="F286" s="111"/>
      <c r="G286" s="111">
        <v>1</v>
      </c>
      <c r="H286" s="111">
        <v>4</v>
      </c>
      <c r="I286" s="111">
        <v>2</v>
      </c>
      <c r="J286" s="111"/>
      <c r="K286" s="111"/>
      <c r="L286" s="111"/>
      <c r="M286" s="111"/>
      <c r="N286" s="112">
        <f t="shared" si="97"/>
        <v>7</v>
      </c>
      <c r="O286" s="156"/>
    </row>
    <row r="287" spans="1:19" x14ac:dyDescent="0.25">
      <c r="A287" s="161"/>
      <c r="B287" s="152">
        <v>5</v>
      </c>
      <c r="C287" s="83" t="s">
        <v>18</v>
      </c>
      <c r="D287" s="113"/>
      <c r="E287" s="113"/>
      <c r="F287" s="113"/>
      <c r="G287" s="113">
        <v>1</v>
      </c>
      <c r="H287" s="113">
        <v>2</v>
      </c>
      <c r="I287" s="113">
        <v>4</v>
      </c>
      <c r="J287" s="113"/>
      <c r="K287" s="113"/>
      <c r="L287" s="113"/>
      <c r="M287" s="113"/>
      <c r="N287" s="114">
        <f t="shared" si="97"/>
        <v>7</v>
      </c>
      <c r="O287" s="155">
        <f t="shared" ref="O287" si="100">AVERAGE(N287,N288,N289)</f>
        <v>6.666666666666667</v>
      </c>
    </row>
    <row r="288" spans="1:19" x14ac:dyDescent="0.25">
      <c r="A288" s="161"/>
      <c r="B288" s="153"/>
      <c r="C288" s="84" t="s">
        <v>19</v>
      </c>
      <c r="D288" s="108"/>
      <c r="E288" s="108"/>
      <c r="F288" s="108"/>
      <c r="G288" s="108">
        <v>1</v>
      </c>
      <c r="H288" s="108">
        <v>5</v>
      </c>
      <c r="I288" s="108">
        <v>1</v>
      </c>
      <c r="J288" s="108"/>
      <c r="K288" s="108"/>
      <c r="L288" s="108"/>
      <c r="M288" s="108"/>
      <c r="N288" s="109">
        <f t="shared" si="97"/>
        <v>7</v>
      </c>
      <c r="O288" s="156"/>
    </row>
    <row r="289" spans="1:15" x14ac:dyDescent="0.25">
      <c r="A289" s="161"/>
      <c r="B289" s="154"/>
      <c r="C289" s="85" t="s">
        <v>20</v>
      </c>
      <c r="D289" s="111"/>
      <c r="E289" s="111"/>
      <c r="F289" s="111"/>
      <c r="G289" s="111">
        <v>1</v>
      </c>
      <c r="H289" s="111">
        <v>4</v>
      </c>
      <c r="I289" s="111">
        <v>1</v>
      </c>
      <c r="J289" s="111"/>
      <c r="K289" s="111"/>
      <c r="L289" s="111"/>
      <c r="M289" s="111"/>
      <c r="N289" s="112">
        <f t="shared" si="97"/>
        <v>6</v>
      </c>
      <c r="O289" s="156"/>
    </row>
    <row r="290" spans="1:15" x14ac:dyDescent="0.25">
      <c r="A290" s="161"/>
      <c r="B290" s="152">
        <v>6</v>
      </c>
      <c r="C290" s="83" t="s">
        <v>18</v>
      </c>
      <c r="D290" s="113"/>
      <c r="E290" s="113"/>
      <c r="F290" s="113"/>
      <c r="G290" s="113">
        <v>1</v>
      </c>
      <c r="H290" s="113">
        <v>2</v>
      </c>
      <c r="I290" s="113">
        <v>3</v>
      </c>
      <c r="J290" s="108"/>
      <c r="K290" s="108"/>
      <c r="L290" s="108"/>
      <c r="M290" s="113"/>
      <c r="N290" s="114">
        <f t="shared" si="97"/>
        <v>6</v>
      </c>
      <c r="O290" s="155">
        <f t="shared" ref="O290" si="101">AVERAGE(N290,N291,N292)</f>
        <v>6</v>
      </c>
    </row>
    <row r="291" spans="1:15" x14ac:dyDescent="0.25">
      <c r="A291" s="161"/>
      <c r="B291" s="153"/>
      <c r="C291" s="84" t="s">
        <v>19</v>
      </c>
      <c r="D291" s="108"/>
      <c r="E291" s="108"/>
      <c r="F291" s="108"/>
      <c r="G291" s="108">
        <v>1</v>
      </c>
      <c r="H291" s="108">
        <v>3</v>
      </c>
      <c r="I291" s="108">
        <v>2</v>
      </c>
      <c r="J291" s="108"/>
      <c r="K291" s="108"/>
      <c r="L291" s="108"/>
      <c r="M291" s="108"/>
      <c r="N291" s="109">
        <f t="shared" si="97"/>
        <v>6</v>
      </c>
      <c r="O291" s="156"/>
    </row>
    <row r="292" spans="1:15" ht="16.5" thickBot="1" x14ac:dyDescent="0.3">
      <c r="A292" s="161"/>
      <c r="B292" s="153"/>
      <c r="C292" s="84" t="s">
        <v>20</v>
      </c>
      <c r="D292" s="108"/>
      <c r="E292" s="108"/>
      <c r="F292" s="108"/>
      <c r="G292" s="108">
        <v>2</v>
      </c>
      <c r="H292" s="108">
        <v>3</v>
      </c>
      <c r="I292" s="108">
        <v>1</v>
      </c>
      <c r="J292" s="108"/>
      <c r="K292" s="108"/>
      <c r="L292" s="108"/>
      <c r="M292" s="108"/>
      <c r="N292" s="109">
        <f t="shared" si="97"/>
        <v>6</v>
      </c>
      <c r="O292" s="156"/>
    </row>
    <row r="293" spans="1:15" x14ac:dyDescent="0.25">
      <c r="A293" s="161"/>
      <c r="B293" s="163">
        <v>7</v>
      </c>
      <c r="C293" s="86" t="s">
        <v>18</v>
      </c>
      <c r="D293" s="105"/>
      <c r="E293" s="105"/>
      <c r="F293" s="105"/>
      <c r="G293" s="105">
        <v>3</v>
      </c>
      <c r="H293" s="105">
        <v>3</v>
      </c>
      <c r="I293" s="105"/>
      <c r="J293" s="105"/>
      <c r="K293" s="105"/>
      <c r="L293" s="105"/>
      <c r="M293" s="105"/>
      <c r="N293" s="106">
        <f t="shared" si="97"/>
        <v>6</v>
      </c>
      <c r="O293" s="155">
        <f t="shared" ref="O293" si="102">AVERAGE(N293,N294,N295)</f>
        <v>5.666666666666667</v>
      </c>
    </row>
    <row r="294" spans="1:15" x14ac:dyDescent="0.25">
      <c r="A294" s="161"/>
      <c r="B294" s="153"/>
      <c r="C294" s="84" t="s">
        <v>19</v>
      </c>
      <c r="D294" s="108"/>
      <c r="E294" s="108"/>
      <c r="F294" s="108"/>
      <c r="G294" s="108">
        <v>3</v>
      </c>
      <c r="H294" s="108">
        <v>2</v>
      </c>
      <c r="I294" s="108"/>
      <c r="J294" s="108"/>
      <c r="K294" s="108"/>
      <c r="L294" s="108"/>
      <c r="M294" s="108"/>
      <c r="N294" s="109">
        <f t="shared" si="97"/>
        <v>5</v>
      </c>
      <c r="O294" s="156"/>
    </row>
    <row r="295" spans="1:15" x14ac:dyDescent="0.25">
      <c r="A295" s="161"/>
      <c r="B295" s="154"/>
      <c r="C295" s="85" t="s">
        <v>20</v>
      </c>
      <c r="D295" s="111"/>
      <c r="E295" s="111"/>
      <c r="F295" s="111">
        <v>1</v>
      </c>
      <c r="G295" s="111">
        <v>4</v>
      </c>
      <c r="H295" s="111">
        <v>1</v>
      </c>
      <c r="I295" s="111"/>
      <c r="J295" s="111"/>
      <c r="K295" s="111"/>
      <c r="L295" s="111"/>
      <c r="M295" s="111"/>
      <c r="N295" s="112">
        <f t="shared" si="97"/>
        <v>6</v>
      </c>
      <c r="O295" s="156"/>
    </row>
    <row r="296" spans="1:15" x14ac:dyDescent="0.25">
      <c r="A296" s="161"/>
      <c r="B296" s="152">
        <v>8</v>
      </c>
      <c r="C296" s="83" t="s">
        <v>18</v>
      </c>
      <c r="D296" s="113"/>
      <c r="E296" s="113"/>
      <c r="F296" s="113"/>
      <c r="G296" s="113">
        <v>2</v>
      </c>
      <c r="H296" s="113">
        <v>3</v>
      </c>
      <c r="I296" s="113"/>
      <c r="J296" s="113"/>
      <c r="K296" s="113"/>
      <c r="L296" s="108"/>
      <c r="M296" s="113"/>
      <c r="N296" s="114">
        <f t="shared" si="97"/>
        <v>5</v>
      </c>
      <c r="O296" s="155">
        <f t="shared" ref="O296" si="103">AVERAGE(N296,N297,N298)</f>
        <v>5.666666666666667</v>
      </c>
    </row>
    <row r="297" spans="1:15" x14ac:dyDescent="0.25">
      <c r="A297" s="161"/>
      <c r="B297" s="153"/>
      <c r="C297" s="84" t="s">
        <v>19</v>
      </c>
      <c r="D297" s="108"/>
      <c r="E297" s="108"/>
      <c r="F297" s="108"/>
      <c r="G297" s="108">
        <v>4</v>
      </c>
      <c r="H297" s="108">
        <v>3</v>
      </c>
      <c r="I297" s="108"/>
      <c r="J297" s="108"/>
      <c r="K297" s="108"/>
      <c r="L297" s="108"/>
      <c r="M297" s="108"/>
      <c r="N297" s="109">
        <f t="shared" si="97"/>
        <v>7</v>
      </c>
      <c r="O297" s="156"/>
    </row>
    <row r="298" spans="1:15" x14ac:dyDescent="0.25">
      <c r="A298" s="161"/>
      <c r="B298" s="154"/>
      <c r="C298" s="85" t="s">
        <v>20</v>
      </c>
      <c r="D298" s="111"/>
      <c r="E298" s="111"/>
      <c r="F298" s="111"/>
      <c r="G298" s="111">
        <v>2</v>
      </c>
      <c r="H298" s="111">
        <v>3</v>
      </c>
      <c r="I298" s="111"/>
      <c r="J298" s="111"/>
      <c r="K298" s="111"/>
      <c r="L298" s="111"/>
      <c r="M298" s="111"/>
      <c r="N298" s="112">
        <f t="shared" si="97"/>
        <v>5</v>
      </c>
      <c r="O298" s="156"/>
    </row>
    <row r="299" spans="1:15" x14ac:dyDescent="0.25">
      <c r="A299" s="161"/>
      <c r="B299" s="152">
        <v>9</v>
      </c>
      <c r="C299" s="83" t="s">
        <v>18</v>
      </c>
      <c r="D299" s="113"/>
      <c r="E299" s="113"/>
      <c r="F299" s="113"/>
      <c r="G299" s="113">
        <v>2</v>
      </c>
      <c r="H299" s="113">
        <v>3</v>
      </c>
      <c r="I299" s="108"/>
      <c r="J299" s="108"/>
      <c r="K299" s="108"/>
      <c r="L299" s="113"/>
      <c r="M299" s="113"/>
      <c r="N299" s="114">
        <f t="shared" si="97"/>
        <v>5</v>
      </c>
      <c r="O299" s="155">
        <f t="shared" ref="O299" si="104">AVERAGE(N299,N300,N301)</f>
        <v>5.666666666666667</v>
      </c>
    </row>
    <row r="300" spans="1:15" x14ac:dyDescent="0.25">
      <c r="A300" s="161"/>
      <c r="B300" s="153"/>
      <c r="C300" s="84" t="s">
        <v>19</v>
      </c>
      <c r="D300" s="108"/>
      <c r="E300" s="108"/>
      <c r="F300" s="108"/>
      <c r="G300" s="108">
        <v>3</v>
      </c>
      <c r="H300" s="108">
        <v>3</v>
      </c>
      <c r="I300" s="108"/>
      <c r="J300" s="108"/>
      <c r="K300" s="108"/>
      <c r="L300" s="108"/>
      <c r="M300" s="108"/>
      <c r="N300" s="109">
        <f t="shared" si="97"/>
        <v>6</v>
      </c>
      <c r="O300" s="156"/>
    </row>
    <row r="301" spans="1:15" ht="16.5" thickBot="1" x14ac:dyDescent="0.3">
      <c r="A301" s="161"/>
      <c r="B301" s="157"/>
      <c r="C301" s="87" t="s">
        <v>20</v>
      </c>
      <c r="D301" s="115"/>
      <c r="E301" s="115"/>
      <c r="F301" s="115"/>
      <c r="G301" s="115">
        <v>4</v>
      </c>
      <c r="H301" s="115">
        <v>2</v>
      </c>
      <c r="I301" s="115"/>
      <c r="J301" s="115"/>
      <c r="K301" s="115"/>
      <c r="L301" s="115"/>
      <c r="M301" s="115"/>
      <c r="N301" s="116">
        <f t="shared" si="97"/>
        <v>6</v>
      </c>
      <c r="O301" s="156"/>
    </row>
    <row r="302" spans="1:15" x14ac:dyDescent="0.25">
      <c r="A302" s="161"/>
      <c r="B302" s="153">
        <v>10</v>
      </c>
      <c r="C302" s="84" t="s">
        <v>18</v>
      </c>
      <c r="D302" s="108"/>
      <c r="E302" s="108"/>
      <c r="F302" s="108">
        <v>1</v>
      </c>
      <c r="G302" s="108">
        <v>2</v>
      </c>
      <c r="H302" s="108">
        <v>1</v>
      </c>
      <c r="I302" s="108"/>
      <c r="J302" s="108"/>
      <c r="K302" s="108"/>
      <c r="L302" s="108"/>
      <c r="M302" s="108"/>
      <c r="N302" s="109">
        <f t="shared" si="97"/>
        <v>4</v>
      </c>
      <c r="O302" s="155">
        <f t="shared" ref="O302" si="105">AVERAGE(N302,N303,N304)</f>
        <v>3.6666666666666665</v>
      </c>
    </row>
    <row r="303" spans="1:15" x14ac:dyDescent="0.25">
      <c r="A303" s="161"/>
      <c r="B303" s="153"/>
      <c r="C303" s="84" t="s">
        <v>19</v>
      </c>
      <c r="D303" s="108"/>
      <c r="E303" s="108"/>
      <c r="F303" s="108"/>
      <c r="G303" s="108">
        <v>2</v>
      </c>
      <c r="H303" s="108">
        <v>1</v>
      </c>
      <c r="I303" s="108"/>
      <c r="J303" s="108"/>
      <c r="K303" s="108"/>
      <c r="L303" s="108"/>
      <c r="M303" s="108"/>
      <c r="N303" s="109">
        <f t="shared" si="97"/>
        <v>3</v>
      </c>
      <c r="O303" s="156"/>
    </row>
    <row r="304" spans="1:15" x14ac:dyDescent="0.25">
      <c r="A304" s="161"/>
      <c r="B304" s="153"/>
      <c r="C304" s="84" t="s">
        <v>20</v>
      </c>
      <c r="D304" s="108"/>
      <c r="E304" s="108"/>
      <c r="F304" s="111">
        <v>1</v>
      </c>
      <c r="G304" s="111">
        <v>2</v>
      </c>
      <c r="H304" s="111">
        <v>1</v>
      </c>
      <c r="I304" s="108"/>
      <c r="J304" s="108"/>
      <c r="K304" s="108"/>
      <c r="L304" s="108"/>
      <c r="M304" s="108"/>
      <c r="N304" s="112">
        <f t="shared" si="97"/>
        <v>4</v>
      </c>
      <c r="O304" s="156"/>
    </row>
    <row r="305" spans="1:19" x14ac:dyDescent="0.25">
      <c r="A305" s="161"/>
      <c r="B305" s="152">
        <v>11</v>
      </c>
      <c r="C305" s="83" t="s">
        <v>18</v>
      </c>
      <c r="D305" s="113"/>
      <c r="E305" s="113"/>
      <c r="F305" s="108">
        <v>1</v>
      </c>
      <c r="G305" s="108">
        <v>3</v>
      </c>
      <c r="H305" s="108">
        <v>1</v>
      </c>
      <c r="I305" s="113"/>
      <c r="J305" s="113"/>
      <c r="K305" s="113"/>
      <c r="L305" s="113"/>
      <c r="M305" s="113"/>
      <c r="N305" s="114">
        <f t="shared" si="97"/>
        <v>5</v>
      </c>
      <c r="O305" s="155">
        <f t="shared" ref="O305" si="106">AVERAGE(N305,N306,N307)</f>
        <v>4.666666666666667</v>
      </c>
    </row>
    <row r="306" spans="1:19" x14ac:dyDescent="0.25">
      <c r="A306" s="161"/>
      <c r="B306" s="153"/>
      <c r="C306" s="84" t="s">
        <v>19</v>
      </c>
      <c r="D306" s="108"/>
      <c r="E306" s="108"/>
      <c r="F306" s="107">
        <v>3</v>
      </c>
      <c r="G306" s="107">
        <v>2</v>
      </c>
      <c r="H306" s="107"/>
      <c r="I306" s="108"/>
      <c r="J306" s="108"/>
      <c r="K306" s="108"/>
      <c r="L306" s="108"/>
      <c r="M306" s="108"/>
      <c r="N306" s="109">
        <f t="shared" si="97"/>
        <v>5</v>
      </c>
      <c r="O306" s="156"/>
    </row>
    <row r="307" spans="1:19" x14ac:dyDescent="0.25">
      <c r="A307" s="161"/>
      <c r="B307" s="154"/>
      <c r="C307" s="85" t="s">
        <v>20</v>
      </c>
      <c r="D307" s="111"/>
      <c r="E307" s="111"/>
      <c r="F307" s="110">
        <v>2</v>
      </c>
      <c r="G307" s="110">
        <v>2</v>
      </c>
      <c r="H307" s="110"/>
      <c r="I307" s="111"/>
      <c r="J307" s="111"/>
      <c r="K307" s="111"/>
      <c r="L307" s="111"/>
      <c r="M307" s="111"/>
      <c r="N307" s="112">
        <f t="shared" si="97"/>
        <v>4</v>
      </c>
      <c r="O307" s="156"/>
    </row>
    <row r="308" spans="1:19" x14ac:dyDescent="0.25">
      <c r="A308" s="161"/>
      <c r="B308" s="153">
        <v>12</v>
      </c>
      <c r="C308" s="84" t="s">
        <v>18</v>
      </c>
      <c r="D308" s="108"/>
      <c r="E308" s="108"/>
      <c r="F308" s="108">
        <v>1</v>
      </c>
      <c r="G308" s="108">
        <v>2</v>
      </c>
      <c r="H308" s="108">
        <v>1</v>
      </c>
      <c r="I308" s="108"/>
      <c r="J308" s="108"/>
      <c r="K308" s="108"/>
      <c r="L308" s="108"/>
      <c r="M308" s="108"/>
      <c r="N308" s="114">
        <f t="shared" si="97"/>
        <v>4</v>
      </c>
      <c r="O308" s="155">
        <f t="shared" ref="O308" si="107">AVERAGE(N308,N309,N310)</f>
        <v>4.333333333333333</v>
      </c>
    </row>
    <row r="309" spans="1:19" x14ac:dyDescent="0.25">
      <c r="A309" s="161"/>
      <c r="B309" s="153"/>
      <c r="C309" s="84" t="s">
        <v>19</v>
      </c>
      <c r="D309" s="108"/>
      <c r="E309" s="108"/>
      <c r="F309" s="108">
        <v>1</v>
      </c>
      <c r="G309" s="108">
        <v>3</v>
      </c>
      <c r="H309" s="108"/>
      <c r="I309" s="108"/>
      <c r="J309" s="108"/>
      <c r="K309" s="108"/>
      <c r="L309" s="108"/>
      <c r="M309" s="108"/>
      <c r="N309" s="109">
        <f t="shared" si="97"/>
        <v>4</v>
      </c>
      <c r="O309" s="156"/>
    </row>
    <row r="310" spans="1:19" ht="16.5" thickBot="1" x14ac:dyDescent="0.3">
      <c r="A310" s="162"/>
      <c r="B310" s="157"/>
      <c r="C310" s="87" t="s">
        <v>20</v>
      </c>
      <c r="D310" s="115"/>
      <c r="E310" s="115"/>
      <c r="F310" s="115">
        <v>1</v>
      </c>
      <c r="G310" s="115">
        <v>4</v>
      </c>
      <c r="H310" s="115"/>
      <c r="I310" s="115"/>
      <c r="J310" s="115"/>
      <c r="K310" s="115"/>
      <c r="L310" s="115"/>
      <c r="M310" s="115"/>
      <c r="N310" s="112">
        <f t="shared" si="97"/>
        <v>5</v>
      </c>
      <c r="O310" s="156"/>
    </row>
    <row r="311" spans="1:19" ht="19.5" thickBot="1" x14ac:dyDescent="0.3">
      <c r="A311" s="89"/>
      <c r="B311" s="158" t="s">
        <v>49</v>
      </c>
      <c r="C311" s="159"/>
      <c r="D311" s="117">
        <f t="shared" ref="D311:G311" si="108">SUM(D275:D310)</f>
        <v>0</v>
      </c>
      <c r="E311" s="117">
        <f t="shared" si="108"/>
        <v>0</v>
      </c>
      <c r="F311" s="117">
        <f t="shared" si="108"/>
        <v>12</v>
      </c>
      <c r="G311" s="117">
        <f t="shared" si="108"/>
        <v>59</v>
      </c>
      <c r="H311" s="117">
        <f>SUM(H275:H310)</f>
        <v>69</v>
      </c>
      <c r="I311" s="117">
        <f>SUM(I275:I310)</f>
        <v>59</v>
      </c>
      <c r="J311" s="117">
        <f>SUM(J275:J310)</f>
        <v>34</v>
      </c>
      <c r="K311" s="117">
        <f t="shared" ref="K311:M311" si="109">SUM(K275:K310)</f>
        <v>0</v>
      </c>
      <c r="L311" s="117">
        <f t="shared" si="109"/>
        <v>0</v>
      </c>
      <c r="M311" s="117">
        <f t="shared" si="109"/>
        <v>0</v>
      </c>
      <c r="N311" s="118">
        <f t="shared" ref="N311" si="110">SUM(D311:M311)</f>
        <v>233</v>
      </c>
      <c r="O311" s="89"/>
    </row>
    <row r="313" spans="1:19" ht="18.95" customHeight="1" thickBot="1" x14ac:dyDescent="0.3">
      <c r="A313" s="89" t="s">
        <v>22</v>
      </c>
      <c r="B313" s="89" t="s">
        <v>30</v>
      </c>
      <c r="C313" s="89" t="s">
        <v>31</v>
      </c>
      <c r="D313" s="90" t="s">
        <v>8</v>
      </c>
      <c r="E313" s="90" t="s">
        <v>9</v>
      </c>
      <c r="F313" s="90" t="s">
        <v>10</v>
      </c>
      <c r="G313" s="90" t="s">
        <v>11</v>
      </c>
      <c r="H313" s="90" t="s">
        <v>12</v>
      </c>
      <c r="I313" s="90" t="s">
        <v>13</v>
      </c>
      <c r="J313" s="90" t="s">
        <v>14</v>
      </c>
      <c r="K313" s="90" t="s">
        <v>15</v>
      </c>
      <c r="L313" s="90" t="s">
        <v>16</v>
      </c>
      <c r="M313" s="90" t="s">
        <v>17</v>
      </c>
      <c r="N313" s="90" t="s">
        <v>21</v>
      </c>
      <c r="O313" s="90" t="s">
        <v>32</v>
      </c>
      <c r="P313" s="74"/>
      <c r="Q313" s="74"/>
      <c r="R313" s="142"/>
      <c r="S313" s="142"/>
    </row>
    <row r="314" spans="1:19" x14ac:dyDescent="0.25">
      <c r="A314" s="160"/>
      <c r="B314" s="163">
        <v>1</v>
      </c>
      <c r="C314" s="86" t="s">
        <v>18</v>
      </c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6">
        <f>SUM(D314:M314)</f>
        <v>0</v>
      </c>
      <c r="O314" s="155">
        <f>AVERAGE(N314,N315,N316)</f>
        <v>0</v>
      </c>
    </row>
    <row r="315" spans="1:19" x14ac:dyDescent="0.25">
      <c r="A315" s="161"/>
      <c r="B315" s="153"/>
      <c r="C315" s="84" t="s">
        <v>19</v>
      </c>
      <c r="D315" s="107"/>
      <c r="E315" s="107"/>
      <c r="F315" s="107"/>
      <c r="G315" s="107"/>
      <c r="H315" s="107"/>
      <c r="I315" s="107"/>
      <c r="J315" s="108"/>
      <c r="K315" s="108"/>
      <c r="L315" s="108"/>
      <c r="M315" s="108"/>
      <c r="N315" s="109">
        <f>SUM(D315:M315)</f>
        <v>0</v>
      </c>
      <c r="O315" s="156"/>
    </row>
    <row r="316" spans="1:19" x14ac:dyDescent="0.25">
      <c r="A316" s="161"/>
      <c r="B316" s="154"/>
      <c r="C316" s="85" t="s">
        <v>20</v>
      </c>
      <c r="D316" s="110"/>
      <c r="E316" s="110"/>
      <c r="F316" s="110"/>
      <c r="G316" s="110"/>
      <c r="H316" s="110"/>
      <c r="I316" s="110"/>
      <c r="J316" s="111"/>
      <c r="K316" s="111"/>
      <c r="L316" s="111"/>
      <c r="M316" s="111"/>
      <c r="N316" s="112">
        <f>SUM(D316:M316)</f>
        <v>0</v>
      </c>
      <c r="O316" s="156"/>
    </row>
    <row r="317" spans="1:19" x14ac:dyDescent="0.25">
      <c r="A317" s="161"/>
      <c r="B317" s="152">
        <v>2</v>
      </c>
      <c r="C317" s="83" t="s">
        <v>18</v>
      </c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4">
        <f t="shared" ref="N317:N322" si="111">SUM(H317:M317)</f>
        <v>0</v>
      </c>
      <c r="O317" s="155">
        <f>AVERAGE(N317,N318,N319)</f>
        <v>0</v>
      </c>
    </row>
    <row r="318" spans="1:19" x14ac:dyDescent="0.25">
      <c r="A318" s="161"/>
      <c r="B318" s="153"/>
      <c r="C318" s="84" t="s">
        <v>19</v>
      </c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9">
        <f t="shared" si="111"/>
        <v>0</v>
      </c>
      <c r="O318" s="156"/>
    </row>
    <row r="319" spans="1:19" x14ac:dyDescent="0.25">
      <c r="A319" s="161"/>
      <c r="B319" s="154"/>
      <c r="C319" s="85" t="s">
        <v>20</v>
      </c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2">
        <f t="shared" si="111"/>
        <v>0</v>
      </c>
      <c r="O319" s="156"/>
    </row>
    <row r="320" spans="1:19" x14ac:dyDescent="0.25">
      <c r="A320" s="161"/>
      <c r="B320" s="152">
        <v>3</v>
      </c>
      <c r="C320" s="83" t="s">
        <v>18</v>
      </c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4">
        <f t="shared" si="111"/>
        <v>0</v>
      </c>
      <c r="O320" s="155">
        <f t="shared" ref="O320" si="112">AVERAGE(N320,N321,N322)</f>
        <v>0</v>
      </c>
    </row>
    <row r="321" spans="1:15" x14ac:dyDescent="0.25">
      <c r="A321" s="161"/>
      <c r="B321" s="153"/>
      <c r="C321" s="84" t="s">
        <v>19</v>
      </c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9">
        <f t="shared" si="111"/>
        <v>0</v>
      </c>
      <c r="O321" s="156"/>
    </row>
    <row r="322" spans="1:15" ht="16.5" thickBot="1" x14ac:dyDescent="0.3">
      <c r="A322" s="161"/>
      <c r="B322" s="157"/>
      <c r="C322" s="87" t="s">
        <v>20</v>
      </c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6">
        <f t="shared" si="111"/>
        <v>0</v>
      </c>
      <c r="O322" s="156"/>
    </row>
    <row r="323" spans="1:15" x14ac:dyDescent="0.25">
      <c r="A323" s="161"/>
      <c r="B323" s="163">
        <v>4</v>
      </c>
      <c r="C323" s="86" t="s">
        <v>18</v>
      </c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6">
        <f>SUM(D323:M323)</f>
        <v>0</v>
      </c>
      <c r="O323" s="155">
        <f t="shared" ref="O323" si="113">AVERAGE(N323,N324,N325)</f>
        <v>0</v>
      </c>
    </row>
    <row r="324" spans="1:15" x14ac:dyDescent="0.25">
      <c r="A324" s="161"/>
      <c r="B324" s="153"/>
      <c r="C324" s="84" t="s">
        <v>19</v>
      </c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9">
        <f>SUM(D324:M324)</f>
        <v>0</v>
      </c>
      <c r="O324" s="156"/>
    </row>
    <row r="325" spans="1:15" x14ac:dyDescent="0.25">
      <c r="A325" s="161"/>
      <c r="B325" s="154"/>
      <c r="C325" s="85" t="s">
        <v>20</v>
      </c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2">
        <f>SUM(D325:M325)</f>
        <v>0</v>
      </c>
      <c r="O325" s="156"/>
    </row>
    <row r="326" spans="1:15" x14ac:dyDescent="0.25">
      <c r="A326" s="161"/>
      <c r="B326" s="152">
        <v>5</v>
      </c>
      <c r="C326" s="83" t="s">
        <v>18</v>
      </c>
      <c r="D326" s="113"/>
      <c r="E326" s="113"/>
      <c r="F326" s="113"/>
      <c r="G326" s="108"/>
      <c r="H326" s="108"/>
      <c r="I326" s="108"/>
      <c r="J326" s="113"/>
      <c r="K326" s="113"/>
      <c r="L326" s="113"/>
      <c r="M326" s="113"/>
      <c r="N326" s="109">
        <f t="shared" ref="N326:N331" si="114">SUM(D326:M326)</f>
        <v>0</v>
      </c>
      <c r="O326" s="155">
        <f t="shared" ref="O326" si="115">AVERAGE(N326,N327,N328)</f>
        <v>0</v>
      </c>
    </row>
    <row r="327" spans="1:15" x14ac:dyDescent="0.25">
      <c r="A327" s="161"/>
      <c r="B327" s="153"/>
      <c r="C327" s="84" t="s">
        <v>19</v>
      </c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9">
        <f t="shared" si="114"/>
        <v>0</v>
      </c>
      <c r="O327" s="156"/>
    </row>
    <row r="328" spans="1:15" x14ac:dyDescent="0.25">
      <c r="A328" s="161"/>
      <c r="B328" s="154"/>
      <c r="C328" s="85" t="s">
        <v>20</v>
      </c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2">
        <f t="shared" si="114"/>
        <v>0</v>
      </c>
      <c r="O328" s="156"/>
    </row>
    <row r="329" spans="1:15" x14ac:dyDescent="0.25">
      <c r="A329" s="161"/>
      <c r="B329" s="152">
        <v>6</v>
      </c>
      <c r="C329" s="83" t="s">
        <v>18</v>
      </c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09">
        <f t="shared" si="114"/>
        <v>0</v>
      </c>
      <c r="O329" s="155">
        <f t="shared" ref="O329" si="116">AVERAGE(N329,N330,N331)</f>
        <v>0</v>
      </c>
    </row>
    <row r="330" spans="1:15" x14ac:dyDescent="0.25">
      <c r="A330" s="161"/>
      <c r="B330" s="153"/>
      <c r="C330" s="84" t="s">
        <v>19</v>
      </c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9">
        <f t="shared" si="114"/>
        <v>0</v>
      </c>
      <c r="O330" s="156"/>
    </row>
    <row r="331" spans="1:15" ht="16.5" thickBot="1" x14ac:dyDescent="0.3">
      <c r="A331" s="161"/>
      <c r="B331" s="157"/>
      <c r="C331" s="87" t="s">
        <v>20</v>
      </c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2">
        <f t="shared" si="114"/>
        <v>0</v>
      </c>
      <c r="O331" s="156"/>
    </row>
    <row r="332" spans="1:15" x14ac:dyDescent="0.25">
      <c r="A332" s="161"/>
      <c r="B332" s="163">
        <v>7</v>
      </c>
      <c r="C332" s="86" t="s">
        <v>18</v>
      </c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6">
        <f>SUM(D332:M332)</f>
        <v>0</v>
      </c>
      <c r="O332" s="155">
        <f t="shared" ref="O332" si="117">AVERAGE(N332,N333,N334)</f>
        <v>0</v>
      </c>
    </row>
    <row r="333" spans="1:15" x14ac:dyDescent="0.25">
      <c r="A333" s="161"/>
      <c r="B333" s="153"/>
      <c r="C333" s="84" t="s">
        <v>19</v>
      </c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9">
        <f>SUM(D333:M333)</f>
        <v>0</v>
      </c>
      <c r="O333" s="156"/>
    </row>
    <row r="334" spans="1:15" x14ac:dyDescent="0.25">
      <c r="A334" s="161"/>
      <c r="B334" s="154"/>
      <c r="C334" s="85" t="s">
        <v>20</v>
      </c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2">
        <f>SUM(D334:M334)</f>
        <v>0</v>
      </c>
      <c r="O334" s="156"/>
    </row>
    <row r="335" spans="1:15" x14ac:dyDescent="0.25">
      <c r="A335" s="161"/>
      <c r="B335" s="152">
        <v>8</v>
      </c>
      <c r="C335" s="83" t="s">
        <v>18</v>
      </c>
      <c r="D335" s="113"/>
      <c r="E335" s="113"/>
      <c r="F335" s="113"/>
      <c r="G335" s="113"/>
      <c r="H335" s="113"/>
      <c r="I335" s="113"/>
      <c r="J335" s="113"/>
      <c r="K335" s="113"/>
      <c r="L335" s="108"/>
      <c r="M335" s="113"/>
      <c r="N335" s="109">
        <f t="shared" ref="N335:N340" si="118">SUM(D335:M335)</f>
        <v>0</v>
      </c>
      <c r="O335" s="155">
        <f t="shared" ref="O335" si="119">AVERAGE(N335,N336,N337)</f>
        <v>0</v>
      </c>
    </row>
    <row r="336" spans="1:15" x14ac:dyDescent="0.25">
      <c r="A336" s="161"/>
      <c r="B336" s="153"/>
      <c r="C336" s="84" t="s">
        <v>19</v>
      </c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9">
        <f t="shared" si="118"/>
        <v>0</v>
      </c>
      <c r="O336" s="156"/>
    </row>
    <row r="337" spans="1:19" x14ac:dyDescent="0.25">
      <c r="A337" s="161"/>
      <c r="B337" s="154"/>
      <c r="C337" s="85" t="s">
        <v>20</v>
      </c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2">
        <f t="shared" si="118"/>
        <v>0</v>
      </c>
      <c r="O337" s="156"/>
    </row>
    <row r="338" spans="1:19" x14ac:dyDescent="0.25">
      <c r="A338" s="161"/>
      <c r="B338" s="152">
        <v>9</v>
      </c>
      <c r="C338" s="83" t="s">
        <v>18</v>
      </c>
      <c r="D338" s="113"/>
      <c r="E338" s="113"/>
      <c r="F338" s="113"/>
      <c r="G338" s="113"/>
      <c r="H338" s="113"/>
      <c r="I338" s="108"/>
      <c r="J338" s="108"/>
      <c r="K338" s="108"/>
      <c r="L338" s="113"/>
      <c r="M338" s="113"/>
      <c r="N338" s="109">
        <f t="shared" si="118"/>
        <v>0</v>
      </c>
      <c r="O338" s="155">
        <f t="shared" ref="O338" si="120">AVERAGE(N338,N339,N340)</f>
        <v>0</v>
      </c>
    </row>
    <row r="339" spans="1:19" x14ac:dyDescent="0.25">
      <c r="A339" s="161"/>
      <c r="B339" s="153"/>
      <c r="C339" s="84" t="s">
        <v>19</v>
      </c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9">
        <f t="shared" si="118"/>
        <v>0</v>
      </c>
      <c r="O339" s="156"/>
    </row>
    <row r="340" spans="1:19" ht="16.5" thickBot="1" x14ac:dyDescent="0.3">
      <c r="A340" s="161"/>
      <c r="B340" s="157"/>
      <c r="C340" s="87" t="s">
        <v>20</v>
      </c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2">
        <f t="shared" si="118"/>
        <v>0</v>
      </c>
      <c r="O340" s="156"/>
    </row>
    <row r="341" spans="1:19" x14ac:dyDescent="0.25">
      <c r="A341" s="161"/>
      <c r="B341" s="163">
        <v>10</v>
      </c>
      <c r="C341" s="86" t="s">
        <v>18</v>
      </c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6">
        <f>SUM(D341:M341)</f>
        <v>0</v>
      </c>
      <c r="O341" s="155">
        <f t="shared" ref="O341" si="121">AVERAGE(N341,N342,N343)</f>
        <v>0</v>
      </c>
    </row>
    <row r="342" spans="1:19" x14ac:dyDescent="0.25">
      <c r="A342" s="161"/>
      <c r="B342" s="153"/>
      <c r="C342" s="84" t="s">
        <v>19</v>
      </c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9">
        <f>SUM(D342:M342)</f>
        <v>0</v>
      </c>
      <c r="O342" s="156"/>
    </row>
    <row r="343" spans="1:19" x14ac:dyDescent="0.25">
      <c r="A343" s="161"/>
      <c r="B343" s="153"/>
      <c r="C343" s="84" t="s">
        <v>20</v>
      </c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12">
        <f>SUM(D343:M343)</f>
        <v>0</v>
      </c>
      <c r="O343" s="156"/>
    </row>
    <row r="344" spans="1:19" x14ac:dyDescent="0.25">
      <c r="A344" s="161"/>
      <c r="B344" s="152">
        <v>11</v>
      </c>
      <c r="C344" s="83" t="s">
        <v>18</v>
      </c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09">
        <f t="shared" ref="N344:N350" si="122">SUM(D344:M344)</f>
        <v>0</v>
      </c>
      <c r="O344" s="155">
        <f t="shared" ref="O344" si="123">AVERAGE(N344,N345,N346)</f>
        <v>0</v>
      </c>
    </row>
    <row r="345" spans="1:19" x14ac:dyDescent="0.25">
      <c r="A345" s="161"/>
      <c r="B345" s="153"/>
      <c r="C345" s="84" t="s">
        <v>19</v>
      </c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9">
        <f t="shared" si="122"/>
        <v>0</v>
      </c>
      <c r="O345" s="156"/>
    </row>
    <row r="346" spans="1:19" x14ac:dyDescent="0.25">
      <c r="A346" s="161"/>
      <c r="B346" s="154"/>
      <c r="C346" s="85" t="s">
        <v>20</v>
      </c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2">
        <f t="shared" si="122"/>
        <v>0</v>
      </c>
      <c r="O346" s="156"/>
    </row>
    <row r="347" spans="1:19" x14ac:dyDescent="0.25">
      <c r="A347" s="161"/>
      <c r="B347" s="153">
        <v>12</v>
      </c>
      <c r="C347" s="84" t="s">
        <v>18</v>
      </c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9">
        <f t="shared" si="122"/>
        <v>0</v>
      </c>
      <c r="O347" s="155">
        <f t="shared" ref="O347" si="124">AVERAGE(N347,N348,N349)</f>
        <v>0</v>
      </c>
    </row>
    <row r="348" spans="1:19" x14ac:dyDescent="0.25">
      <c r="A348" s="161"/>
      <c r="B348" s="153"/>
      <c r="C348" s="84" t="s">
        <v>19</v>
      </c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9">
        <f t="shared" si="122"/>
        <v>0</v>
      </c>
      <c r="O348" s="156"/>
    </row>
    <row r="349" spans="1:19" ht="16.5" thickBot="1" x14ac:dyDescent="0.3">
      <c r="A349" s="162"/>
      <c r="B349" s="157"/>
      <c r="C349" s="87" t="s">
        <v>20</v>
      </c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2">
        <f t="shared" si="122"/>
        <v>0</v>
      </c>
      <c r="O349" s="156"/>
    </row>
    <row r="350" spans="1:19" ht="19.5" thickBot="1" x14ac:dyDescent="0.3">
      <c r="A350" s="89"/>
      <c r="B350" s="158" t="s">
        <v>49</v>
      </c>
      <c r="C350" s="159"/>
      <c r="D350" s="117">
        <f t="shared" ref="D350:G350" si="125">SUM(D314:D349)</f>
        <v>0</v>
      </c>
      <c r="E350" s="117">
        <f t="shared" si="125"/>
        <v>0</v>
      </c>
      <c r="F350" s="117">
        <f t="shared" si="125"/>
        <v>0</v>
      </c>
      <c r="G350" s="117">
        <f t="shared" si="125"/>
        <v>0</v>
      </c>
      <c r="H350" s="117">
        <f>SUM(H314:H349)</f>
        <v>0</v>
      </c>
      <c r="I350" s="117">
        <f>SUM(I314:I349)</f>
        <v>0</v>
      </c>
      <c r="J350" s="117">
        <f>SUM(J314:J349)</f>
        <v>0</v>
      </c>
      <c r="K350" s="117">
        <f t="shared" ref="K350:M350" si="126">SUM(K314:K349)</f>
        <v>0</v>
      </c>
      <c r="L350" s="117">
        <f t="shared" si="126"/>
        <v>0</v>
      </c>
      <c r="M350" s="117">
        <f t="shared" si="126"/>
        <v>0</v>
      </c>
      <c r="N350" s="118">
        <f t="shared" si="122"/>
        <v>0</v>
      </c>
      <c r="O350" s="89"/>
    </row>
    <row r="352" spans="1:19" ht="18.95" customHeight="1" thickBot="1" x14ac:dyDescent="0.3">
      <c r="A352" s="89" t="s">
        <v>22</v>
      </c>
      <c r="B352" s="89" t="s">
        <v>30</v>
      </c>
      <c r="C352" s="89" t="s">
        <v>31</v>
      </c>
      <c r="D352" s="90" t="s">
        <v>8</v>
      </c>
      <c r="E352" s="90" t="s">
        <v>9</v>
      </c>
      <c r="F352" s="90" t="s">
        <v>10</v>
      </c>
      <c r="G352" s="90" t="s">
        <v>11</v>
      </c>
      <c r="H352" s="90" t="s">
        <v>12</v>
      </c>
      <c r="I352" s="90" t="s">
        <v>13</v>
      </c>
      <c r="J352" s="90" t="s">
        <v>14</v>
      </c>
      <c r="K352" s="90" t="s">
        <v>15</v>
      </c>
      <c r="L352" s="90" t="s">
        <v>16</v>
      </c>
      <c r="M352" s="90" t="s">
        <v>17</v>
      </c>
      <c r="N352" s="90" t="s">
        <v>21</v>
      </c>
      <c r="O352" s="90" t="s">
        <v>32</v>
      </c>
      <c r="P352" s="74"/>
      <c r="Q352" s="74"/>
      <c r="R352" s="142"/>
      <c r="S352" s="142"/>
    </row>
    <row r="353" spans="1:15" x14ac:dyDescent="0.25">
      <c r="A353" s="160"/>
      <c r="B353" s="163">
        <v>1</v>
      </c>
      <c r="C353" s="86" t="s">
        <v>18</v>
      </c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6">
        <f>SUM(D353:M353)</f>
        <v>0</v>
      </c>
      <c r="O353" s="155">
        <f>AVERAGE(N353,N354,N355)</f>
        <v>0</v>
      </c>
    </row>
    <row r="354" spans="1:15" x14ac:dyDescent="0.25">
      <c r="A354" s="161"/>
      <c r="B354" s="153"/>
      <c r="C354" s="84" t="s">
        <v>19</v>
      </c>
      <c r="D354" s="107"/>
      <c r="E354" s="107"/>
      <c r="F354" s="107"/>
      <c r="G354" s="107"/>
      <c r="H354" s="107"/>
      <c r="I354" s="108"/>
      <c r="J354" s="108"/>
      <c r="K354" s="108"/>
      <c r="L354" s="108"/>
      <c r="M354" s="108"/>
      <c r="N354" s="109">
        <f>SUM(D354:M354)</f>
        <v>0</v>
      </c>
      <c r="O354" s="156"/>
    </row>
    <row r="355" spans="1:15" x14ac:dyDescent="0.25">
      <c r="A355" s="161"/>
      <c r="B355" s="154"/>
      <c r="C355" s="85" t="s">
        <v>20</v>
      </c>
      <c r="D355" s="110"/>
      <c r="E355" s="110"/>
      <c r="F355" s="110"/>
      <c r="G355" s="110"/>
      <c r="H355" s="110"/>
      <c r="I355" s="111"/>
      <c r="J355" s="111"/>
      <c r="K355" s="111"/>
      <c r="L355" s="111"/>
      <c r="M355" s="111"/>
      <c r="N355" s="112">
        <f t="shared" ref="N355:N361" si="127">SUM(H355:M355)</f>
        <v>0</v>
      </c>
      <c r="O355" s="156"/>
    </row>
    <row r="356" spans="1:15" x14ac:dyDescent="0.25">
      <c r="A356" s="161"/>
      <c r="B356" s="152">
        <v>2</v>
      </c>
      <c r="C356" s="83" t="s">
        <v>18</v>
      </c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4">
        <f t="shared" si="127"/>
        <v>0</v>
      </c>
      <c r="O356" s="155">
        <f>AVERAGE(N356,N357,N358)</f>
        <v>0</v>
      </c>
    </row>
    <row r="357" spans="1:15" x14ac:dyDescent="0.25">
      <c r="A357" s="161"/>
      <c r="B357" s="153"/>
      <c r="C357" s="84" t="s">
        <v>19</v>
      </c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9">
        <f t="shared" si="127"/>
        <v>0</v>
      </c>
      <c r="O357" s="156"/>
    </row>
    <row r="358" spans="1:15" x14ac:dyDescent="0.25">
      <c r="A358" s="161"/>
      <c r="B358" s="154"/>
      <c r="C358" s="85" t="s">
        <v>20</v>
      </c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2">
        <f t="shared" si="127"/>
        <v>0</v>
      </c>
      <c r="O358" s="156"/>
    </row>
    <row r="359" spans="1:15" x14ac:dyDescent="0.25">
      <c r="A359" s="161"/>
      <c r="B359" s="152">
        <v>3</v>
      </c>
      <c r="C359" s="83" t="s">
        <v>18</v>
      </c>
      <c r="D359" s="113"/>
      <c r="E359" s="113"/>
      <c r="F359" s="113"/>
      <c r="G359" s="113"/>
      <c r="H359" s="113"/>
      <c r="I359" s="108"/>
      <c r="J359" s="108"/>
      <c r="K359" s="108"/>
      <c r="L359" s="108"/>
      <c r="M359" s="113"/>
      <c r="N359" s="114">
        <f t="shared" si="127"/>
        <v>0</v>
      </c>
      <c r="O359" s="155">
        <f t="shared" ref="O359" si="128">AVERAGE(N359,N360,N361)</f>
        <v>0</v>
      </c>
    </row>
    <row r="360" spans="1:15" x14ac:dyDescent="0.25">
      <c r="A360" s="161"/>
      <c r="B360" s="153"/>
      <c r="C360" s="84" t="s">
        <v>19</v>
      </c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9">
        <f t="shared" si="127"/>
        <v>0</v>
      </c>
      <c r="O360" s="156"/>
    </row>
    <row r="361" spans="1:15" ht="16.5" thickBot="1" x14ac:dyDescent="0.3">
      <c r="A361" s="161"/>
      <c r="B361" s="157"/>
      <c r="C361" s="87" t="s">
        <v>20</v>
      </c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6">
        <f t="shared" si="127"/>
        <v>0</v>
      </c>
      <c r="O361" s="156"/>
    </row>
    <row r="362" spans="1:15" x14ac:dyDescent="0.25">
      <c r="A362" s="161"/>
      <c r="B362" s="163">
        <v>4</v>
      </c>
      <c r="C362" s="86" t="s">
        <v>18</v>
      </c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6">
        <f>SUM(D362:M362)</f>
        <v>0</v>
      </c>
      <c r="O362" s="155">
        <f t="shared" ref="O362" si="129">AVERAGE(N362,N363,N364)</f>
        <v>0</v>
      </c>
    </row>
    <row r="363" spans="1:15" x14ac:dyDescent="0.25">
      <c r="A363" s="161"/>
      <c r="B363" s="153"/>
      <c r="C363" s="84" t="s">
        <v>19</v>
      </c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9">
        <f>SUM(D363:M363)</f>
        <v>0</v>
      </c>
      <c r="O363" s="156"/>
    </row>
    <row r="364" spans="1:15" x14ac:dyDescent="0.25">
      <c r="A364" s="161"/>
      <c r="B364" s="154"/>
      <c r="C364" s="85" t="s">
        <v>20</v>
      </c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2">
        <f>SUM(D364:M364)</f>
        <v>0</v>
      </c>
      <c r="O364" s="156"/>
    </row>
    <row r="365" spans="1:15" x14ac:dyDescent="0.25">
      <c r="A365" s="161"/>
      <c r="B365" s="152">
        <v>5</v>
      </c>
      <c r="C365" s="83" t="s">
        <v>18</v>
      </c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09">
        <f t="shared" ref="N365:N389" si="130">SUM(D365:M365)</f>
        <v>0</v>
      </c>
      <c r="O365" s="155">
        <f t="shared" ref="O365" si="131">AVERAGE(N365,N366,N367)</f>
        <v>0</v>
      </c>
    </row>
    <row r="366" spans="1:15" x14ac:dyDescent="0.25">
      <c r="A366" s="161"/>
      <c r="B366" s="153"/>
      <c r="C366" s="84" t="s">
        <v>19</v>
      </c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9">
        <f t="shared" si="130"/>
        <v>0</v>
      </c>
      <c r="O366" s="156"/>
    </row>
    <row r="367" spans="1:15" x14ac:dyDescent="0.25">
      <c r="A367" s="161"/>
      <c r="B367" s="154"/>
      <c r="C367" s="85" t="s">
        <v>20</v>
      </c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2">
        <f t="shared" si="130"/>
        <v>0</v>
      </c>
      <c r="O367" s="156"/>
    </row>
    <row r="368" spans="1:15" x14ac:dyDescent="0.25">
      <c r="A368" s="161"/>
      <c r="B368" s="152">
        <v>6</v>
      </c>
      <c r="C368" s="83" t="s">
        <v>18</v>
      </c>
      <c r="D368" s="113"/>
      <c r="E368" s="113"/>
      <c r="F368" s="113"/>
      <c r="G368" s="113"/>
      <c r="H368" s="113"/>
      <c r="I368" s="113"/>
      <c r="J368" s="108"/>
      <c r="K368" s="108"/>
      <c r="L368" s="108"/>
      <c r="M368" s="113"/>
      <c r="N368" s="109">
        <f t="shared" si="130"/>
        <v>0</v>
      </c>
      <c r="O368" s="155">
        <f t="shared" ref="O368" si="132">AVERAGE(N368,N369,N370)</f>
        <v>0</v>
      </c>
    </row>
    <row r="369" spans="1:15" x14ac:dyDescent="0.25">
      <c r="A369" s="161"/>
      <c r="B369" s="153"/>
      <c r="C369" s="84" t="s">
        <v>19</v>
      </c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9">
        <f t="shared" si="130"/>
        <v>0</v>
      </c>
      <c r="O369" s="156"/>
    </row>
    <row r="370" spans="1:15" ht="16.5" thickBot="1" x14ac:dyDescent="0.3">
      <c r="A370" s="161"/>
      <c r="B370" s="153"/>
      <c r="C370" s="84" t="s">
        <v>20</v>
      </c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12">
        <f t="shared" si="130"/>
        <v>0</v>
      </c>
      <c r="O370" s="156"/>
    </row>
    <row r="371" spans="1:15" x14ac:dyDescent="0.25">
      <c r="A371" s="161"/>
      <c r="B371" s="163">
        <v>7</v>
      </c>
      <c r="C371" s="86" t="s">
        <v>18</v>
      </c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6">
        <f t="shared" si="130"/>
        <v>0</v>
      </c>
      <c r="O371" s="155">
        <f t="shared" ref="O371" si="133">AVERAGE(N371,N372,N373)</f>
        <v>0</v>
      </c>
    </row>
    <row r="372" spans="1:15" x14ac:dyDescent="0.25">
      <c r="A372" s="161"/>
      <c r="B372" s="153"/>
      <c r="C372" s="84" t="s">
        <v>19</v>
      </c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9">
        <f t="shared" si="130"/>
        <v>0</v>
      </c>
      <c r="O372" s="156"/>
    </row>
    <row r="373" spans="1:15" x14ac:dyDescent="0.25">
      <c r="A373" s="161"/>
      <c r="B373" s="154"/>
      <c r="C373" s="85" t="s">
        <v>20</v>
      </c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2">
        <f t="shared" si="130"/>
        <v>0</v>
      </c>
      <c r="O373" s="156"/>
    </row>
    <row r="374" spans="1:15" x14ac:dyDescent="0.25">
      <c r="A374" s="161"/>
      <c r="B374" s="152">
        <v>8</v>
      </c>
      <c r="C374" s="83" t="s">
        <v>18</v>
      </c>
      <c r="D374" s="113"/>
      <c r="E374" s="113"/>
      <c r="F374" s="113"/>
      <c r="G374" s="113"/>
      <c r="H374" s="113"/>
      <c r="I374" s="113"/>
      <c r="J374" s="113"/>
      <c r="K374" s="113"/>
      <c r="L374" s="108"/>
      <c r="M374" s="113"/>
      <c r="N374" s="109">
        <f t="shared" si="130"/>
        <v>0</v>
      </c>
      <c r="O374" s="155">
        <f t="shared" ref="O374" si="134">AVERAGE(N374,N375,N376)</f>
        <v>0</v>
      </c>
    </row>
    <row r="375" spans="1:15" x14ac:dyDescent="0.25">
      <c r="A375" s="161"/>
      <c r="B375" s="153"/>
      <c r="C375" s="84" t="s">
        <v>19</v>
      </c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9">
        <f t="shared" si="130"/>
        <v>0</v>
      </c>
      <c r="O375" s="156"/>
    </row>
    <row r="376" spans="1:15" x14ac:dyDescent="0.25">
      <c r="A376" s="161"/>
      <c r="B376" s="154"/>
      <c r="C376" s="85" t="s">
        <v>20</v>
      </c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2">
        <f t="shared" si="130"/>
        <v>0</v>
      </c>
      <c r="O376" s="156"/>
    </row>
    <row r="377" spans="1:15" x14ac:dyDescent="0.25">
      <c r="A377" s="161"/>
      <c r="B377" s="152">
        <v>9</v>
      </c>
      <c r="C377" s="83" t="s">
        <v>18</v>
      </c>
      <c r="D377" s="113"/>
      <c r="E377" s="113"/>
      <c r="F377" s="113"/>
      <c r="G377" s="113"/>
      <c r="H377" s="108"/>
      <c r="I377" s="108"/>
      <c r="J377" s="108"/>
      <c r="K377" s="108"/>
      <c r="L377" s="113"/>
      <c r="M377" s="113"/>
      <c r="N377" s="109">
        <f t="shared" si="130"/>
        <v>0</v>
      </c>
      <c r="O377" s="155">
        <f t="shared" ref="O377" si="135">AVERAGE(N377,N378,N379)</f>
        <v>0</v>
      </c>
    </row>
    <row r="378" spans="1:15" x14ac:dyDescent="0.25">
      <c r="A378" s="161"/>
      <c r="B378" s="153"/>
      <c r="C378" s="84" t="s">
        <v>19</v>
      </c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9">
        <f t="shared" si="130"/>
        <v>0</v>
      </c>
      <c r="O378" s="156"/>
    </row>
    <row r="379" spans="1:15" ht="16.5" thickBot="1" x14ac:dyDescent="0.3">
      <c r="A379" s="161"/>
      <c r="B379" s="157"/>
      <c r="C379" s="87" t="s">
        <v>20</v>
      </c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2">
        <f t="shared" si="130"/>
        <v>0</v>
      </c>
      <c r="O379" s="156"/>
    </row>
    <row r="380" spans="1:15" x14ac:dyDescent="0.25">
      <c r="A380" s="161"/>
      <c r="B380" s="153">
        <v>10</v>
      </c>
      <c r="C380" s="84" t="s">
        <v>18</v>
      </c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6">
        <f t="shared" si="130"/>
        <v>0</v>
      </c>
      <c r="O380" s="155">
        <f t="shared" ref="O380" si="136">AVERAGE(N380,N381,N382)</f>
        <v>0</v>
      </c>
    </row>
    <row r="381" spans="1:15" x14ac:dyDescent="0.25">
      <c r="A381" s="161"/>
      <c r="B381" s="153"/>
      <c r="C381" s="84" t="s">
        <v>19</v>
      </c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9">
        <f t="shared" si="130"/>
        <v>0</v>
      </c>
      <c r="O381" s="156"/>
    </row>
    <row r="382" spans="1:15" x14ac:dyDescent="0.25">
      <c r="A382" s="161"/>
      <c r="B382" s="153"/>
      <c r="C382" s="84" t="s">
        <v>20</v>
      </c>
      <c r="D382" s="108"/>
      <c r="E382" s="108"/>
      <c r="F382" s="108"/>
      <c r="G382" s="108"/>
      <c r="H382" s="111"/>
      <c r="I382" s="111"/>
      <c r="J382" s="111"/>
      <c r="K382" s="108"/>
      <c r="L382" s="108"/>
      <c r="M382" s="108"/>
      <c r="N382" s="112">
        <f t="shared" si="130"/>
        <v>0</v>
      </c>
      <c r="O382" s="156"/>
    </row>
    <row r="383" spans="1:15" x14ac:dyDescent="0.25">
      <c r="A383" s="161"/>
      <c r="B383" s="152">
        <v>11</v>
      </c>
      <c r="C383" s="83" t="s">
        <v>18</v>
      </c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09">
        <f t="shared" si="130"/>
        <v>0</v>
      </c>
      <c r="O383" s="155">
        <f t="shared" ref="O383" si="137">AVERAGE(N383,N384,N385)</f>
        <v>0</v>
      </c>
    </row>
    <row r="384" spans="1:15" x14ac:dyDescent="0.25">
      <c r="A384" s="161"/>
      <c r="B384" s="153"/>
      <c r="C384" s="84" t="s">
        <v>19</v>
      </c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9">
        <f t="shared" si="130"/>
        <v>0</v>
      </c>
      <c r="O384" s="156"/>
    </row>
    <row r="385" spans="1:15" x14ac:dyDescent="0.25">
      <c r="A385" s="161"/>
      <c r="B385" s="154"/>
      <c r="C385" s="85" t="s">
        <v>20</v>
      </c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2">
        <f t="shared" si="130"/>
        <v>0</v>
      </c>
      <c r="O385" s="156"/>
    </row>
    <row r="386" spans="1:15" x14ac:dyDescent="0.25">
      <c r="A386" s="161"/>
      <c r="B386" s="153">
        <v>12</v>
      </c>
      <c r="C386" s="84" t="s">
        <v>18</v>
      </c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9">
        <f t="shared" si="130"/>
        <v>0</v>
      </c>
      <c r="O386" s="155">
        <f t="shared" ref="O386" si="138">AVERAGE(N386,N387,N388)</f>
        <v>0</v>
      </c>
    </row>
    <row r="387" spans="1:15" x14ac:dyDescent="0.25">
      <c r="A387" s="161"/>
      <c r="B387" s="153"/>
      <c r="C387" s="84" t="s">
        <v>19</v>
      </c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9">
        <f t="shared" si="130"/>
        <v>0</v>
      </c>
      <c r="O387" s="156"/>
    </row>
    <row r="388" spans="1:15" ht="16.5" thickBot="1" x14ac:dyDescent="0.3">
      <c r="A388" s="162"/>
      <c r="B388" s="157"/>
      <c r="C388" s="87" t="s">
        <v>20</v>
      </c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2">
        <f t="shared" si="130"/>
        <v>0</v>
      </c>
      <c r="O388" s="156"/>
    </row>
    <row r="389" spans="1:15" ht="19.5" thickBot="1" x14ac:dyDescent="0.3">
      <c r="A389" s="89"/>
      <c r="B389" s="158" t="s">
        <v>49</v>
      </c>
      <c r="C389" s="159"/>
      <c r="D389" s="117">
        <f t="shared" ref="D389:G389" si="139">SUM(D353:D388)</f>
        <v>0</v>
      </c>
      <c r="E389" s="117">
        <f t="shared" si="139"/>
        <v>0</v>
      </c>
      <c r="F389" s="117">
        <f t="shared" si="139"/>
        <v>0</v>
      </c>
      <c r="G389" s="117">
        <f t="shared" si="139"/>
        <v>0</v>
      </c>
      <c r="H389" s="117">
        <f>SUM(H353:H388)</f>
        <v>0</v>
      </c>
      <c r="I389" s="117">
        <f>SUM(I353:I388)</f>
        <v>0</v>
      </c>
      <c r="J389" s="117">
        <f>SUM(J353:J388)</f>
        <v>0</v>
      </c>
      <c r="K389" s="117">
        <f t="shared" ref="K389:M389" si="140">SUM(K353:K388)</f>
        <v>0</v>
      </c>
      <c r="L389" s="117">
        <f t="shared" si="140"/>
        <v>0</v>
      </c>
      <c r="M389" s="117">
        <f t="shared" si="140"/>
        <v>0</v>
      </c>
      <c r="N389" s="118">
        <f t="shared" si="130"/>
        <v>0</v>
      </c>
      <c r="O389" s="89"/>
    </row>
    <row r="390" spans="1:15" ht="19.5" thickBot="1" x14ac:dyDescent="0.3">
      <c r="A390" s="89"/>
      <c r="B390" s="88"/>
      <c r="C390" s="88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89"/>
    </row>
    <row r="391" spans="1:15" ht="24" customHeight="1" x14ac:dyDescent="0.25">
      <c r="B391" s="148" t="s">
        <v>33</v>
      </c>
      <c r="C391" s="149"/>
      <c r="D391" s="93" t="s">
        <v>8</v>
      </c>
      <c r="E391" s="94" t="s">
        <v>9</v>
      </c>
      <c r="F391" s="94" t="s">
        <v>10</v>
      </c>
      <c r="G391" s="94" t="s">
        <v>11</v>
      </c>
      <c r="H391" s="94" t="s">
        <v>12</v>
      </c>
      <c r="I391" s="122" t="s">
        <v>13</v>
      </c>
      <c r="J391" s="122" t="s">
        <v>14</v>
      </c>
      <c r="K391" s="122" t="s">
        <v>15</v>
      </c>
      <c r="L391" s="94" t="s">
        <v>16</v>
      </c>
      <c r="M391" s="134" t="s">
        <v>17</v>
      </c>
      <c r="N391" s="127" t="s">
        <v>21</v>
      </c>
    </row>
    <row r="392" spans="1:15" ht="21.95" customHeight="1" thickBot="1" x14ac:dyDescent="0.3">
      <c r="B392" s="150"/>
      <c r="C392" s="151"/>
      <c r="D392" s="129">
        <f>SUM(D38,D77,D116,D155,D194,D233,D272,D311)/8</f>
        <v>0</v>
      </c>
      <c r="E392" s="98">
        <f t="shared" ref="E392:N392" si="141">SUM(E38,E77,E116,E155,E194,E233,E272,E311)/8</f>
        <v>0</v>
      </c>
      <c r="F392" s="98">
        <f t="shared" si="141"/>
        <v>9</v>
      </c>
      <c r="G392" s="98">
        <f t="shared" si="141"/>
        <v>45.125</v>
      </c>
      <c r="H392" s="98">
        <f t="shared" si="141"/>
        <v>76.125</v>
      </c>
      <c r="I392" s="98">
        <f t="shared" si="141"/>
        <v>76</v>
      </c>
      <c r="J392" s="98">
        <f t="shared" si="141"/>
        <v>35.625</v>
      </c>
      <c r="K392" s="98">
        <f t="shared" si="141"/>
        <v>0.25</v>
      </c>
      <c r="L392" s="98">
        <f t="shared" si="141"/>
        <v>0</v>
      </c>
      <c r="M392" s="137">
        <f t="shared" si="141"/>
        <v>0</v>
      </c>
      <c r="N392" s="121">
        <f t="shared" si="141"/>
        <v>228.125</v>
      </c>
    </row>
    <row r="393" spans="1:15" ht="16.5" thickBot="1" x14ac:dyDescent="0.3">
      <c r="C393" s="126" t="s">
        <v>4</v>
      </c>
      <c r="D393" s="132">
        <f>STDEV(D38,D77,D116,D155,D194,D233,D272,D311)</f>
        <v>0</v>
      </c>
      <c r="E393" s="133">
        <f t="shared" ref="E393:N393" si="142">STDEV(E38,E77,E116,E155,E194,E233,E272,E311)</f>
        <v>0</v>
      </c>
      <c r="F393" s="133">
        <f t="shared" si="142"/>
        <v>3.7032803990902057</v>
      </c>
      <c r="G393" s="133">
        <f t="shared" si="142"/>
        <v>11.115465416642321</v>
      </c>
      <c r="H393" s="133">
        <f t="shared" si="142"/>
        <v>24.549876345338863</v>
      </c>
      <c r="I393" s="133">
        <f t="shared" si="142"/>
        <v>33.74695753482294</v>
      </c>
      <c r="J393" s="133">
        <f t="shared" si="142"/>
        <v>12.916628264151823</v>
      </c>
      <c r="K393" s="133">
        <f t="shared" si="142"/>
        <v>0.70710678118654757</v>
      </c>
      <c r="L393" s="133">
        <f t="shared" si="142"/>
        <v>0</v>
      </c>
      <c r="M393" s="138">
        <f t="shared" si="142"/>
        <v>0</v>
      </c>
      <c r="N393" s="139">
        <f t="shared" si="142"/>
        <v>72.15150231086173</v>
      </c>
    </row>
    <row r="395" spans="1:15" ht="18" customHeight="1" x14ac:dyDescent="0.25"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</row>
    <row r="396" spans="1:15" x14ac:dyDescent="0.25">
      <c r="E396" s="81"/>
    </row>
  </sheetData>
  <mergeCells count="261">
    <mergeCell ref="B389:C389"/>
    <mergeCell ref="B391:C392"/>
    <mergeCell ref="B377:B379"/>
    <mergeCell ref="O377:O379"/>
    <mergeCell ref="B380:B382"/>
    <mergeCell ref="O380:O382"/>
    <mergeCell ref="B383:B385"/>
    <mergeCell ref="O383:O385"/>
    <mergeCell ref="B347:B349"/>
    <mergeCell ref="O347:O349"/>
    <mergeCell ref="B350:C350"/>
    <mergeCell ref="A353:A388"/>
    <mergeCell ref="B353:B355"/>
    <mergeCell ref="O353:O355"/>
    <mergeCell ref="B356:B358"/>
    <mergeCell ref="O356:O358"/>
    <mergeCell ref="B368:B370"/>
    <mergeCell ref="O368:O370"/>
    <mergeCell ref="B371:B373"/>
    <mergeCell ref="O371:O373"/>
    <mergeCell ref="B374:B376"/>
    <mergeCell ref="O374:O376"/>
    <mergeCell ref="B359:B361"/>
    <mergeCell ref="O359:O361"/>
    <mergeCell ref="B362:B364"/>
    <mergeCell ref="O362:O364"/>
    <mergeCell ref="B365:B367"/>
    <mergeCell ref="O365:O367"/>
    <mergeCell ref="B386:B388"/>
    <mergeCell ref="O386:O388"/>
    <mergeCell ref="B311:C311"/>
    <mergeCell ref="A314:A349"/>
    <mergeCell ref="B314:B316"/>
    <mergeCell ref="O314:O316"/>
    <mergeCell ref="B317:B319"/>
    <mergeCell ref="O317:O319"/>
    <mergeCell ref="B320:B322"/>
    <mergeCell ref="O320:O322"/>
    <mergeCell ref="B323:B325"/>
    <mergeCell ref="O323:O325"/>
    <mergeCell ref="B335:B337"/>
    <mergeCell ref="O335:O337"/>
    <mergeCell ref="B338:B340"/>
    <mergeCell ref="O338:O340"/>
    <mergeCell ref="B341:B343"/>
    <mergeCell ref="O341:O343"/>
    <mergeCell ref="B326:B328"/>
    <mergeCell ref="O326:O328"/>
    <mergeCell ref="B329:B331"/>
    <mergeCell ref="O329:O331"/>
    <mergeCell ref="B332:B334"/>
    <mergeCell ref="O332:O334"/>
    <mergeCell ref="B344:B346"/>
    <mergeCell ref="O344:O346"/>
    <mergeCell ref="B305:B307"/>
    <mergeCell ref="O305:O307"/>
    <mergeCell ref="B308:B310"/>
    <mergeCell ref="O308:O310"/>
    <mergeCell ref="B293:B295"/>
    <mergeCell ref="O293:O295"/>
    <mergeCell ref="B296:B298"/>
    <mergeCell ref="O296:O298"/>
    <mergeCell ref="B299:B301"/>
    <mergeCell ref="O299:O301"/>
    <mergeCell ref="A275:A310"/>
    <mergeCell ref="B275:B277"/>
    <mergeCell ref="O275:O277"/>
    <mergeCell ref="B278:B280"/>
    <mergeCell ref="O278:O280"/>
    <mergeCell ref="B281:B283"/>
    <mergeCell ref="O281:O283"/>
    <mergeCell ref="B260:B262"/>
    <mergeCell ref="O260:O262"/>
    <mergeCell ref="B263:B265"/>
    <mergeCell ref="O263:O265"/>
    <mergeCell ref="B266:B268"/>
    <mergeCell ref="O266:O268"/>
    <mergeCell ref="B284:B286"/>
    <mergeCell ref="O284:O286"/>
    <mergeCell ref="B287:B289"/>
    <mergeCell ref="O287:O289"/>
    <mergeCell ref="B290:B292"/>
    <mergeCell ref="O290:O292"/>
    <mergeCell ref="B269:B271"/>
    <mergeCell ref="O269:O271"/>
    <mergeCell ref="B272:C272"/>
    <mergeCell ref="B302:B304"/>
    <mergeCell ref="O302:O304"/>
    <mergeCell ref="B230:B232"/>
    <mergeCell ref="O230:O232"/>
    <mergeCell ref="B233:C233"/>
    <mergeCell ref="A236:A271"/>
    <mergeCell ref="B236:B238"/>
    <mergeCell ref="O236:O238"/>
    <mergeCell ref="B239:B241"/>
    <mergeCell ref="O239:O241"/>
    <mergeCell ref="B251:B253"/>
    <mergeCell ref="O251:O253"/>
    <mergeCell ref="B254:B256"/>
    <mergeCell ref="O254:O256"/>
    <mergeCell ref="B257:B259"/>
    <mergeCell ref="O257:O259"/>
    <mergeCell ref="B242:B244"/>
    <mergeCell ref="O242:O244"/>
    <mergeCell ref="B245:B247"/>
    <mergeCell ref="O245:O247"/>
    <mergeCell ref="B248:B250"/>
    <mergeCell ref="O248:O250"/>
    <mergeCell ref="B194:C194"/>
    <mergeCell ref="A197:A232"/>
    <mergeCell ref="B197:B199"/>
    <mergeCell ref="O197:O199"/>
    <mergeCell ref="B200:B202"/>
    <mergeCell ref="O200:O202"/>
    <mergeCell ref="B203:B205"/>
    <mergeCell ref="O203:O205"/>
    <mergeCell ref="B206:B208"/>
    <mergeCell ref="O206:O208"/>
    <mergeCell ref="B218:B220"/>
    <mergeCell ref="O218:O220"/>
    <mergeCell ref="B221:B223"/>
    <mergeCell ref="O221:O223"/>
    <mergeCell ref="B224:B226"/>
    <mergeCell ref="O224:O226"/>
    <mergeCell ref="B209:B211"/>
    <mergeCell ref="O209:O211"/>
    <mergeCell ref="B212:B214"/>
    <mergeCell ref="O212:O214"/>
    <mergeCell ref="B215:B217"/>
    <mergeCell ref="O215:O217"/>
    <mergeCell ref="B227:B229"/>
    <mergeCell ref="O227:O229"/>
    <mergeCell ref="B188:B190"/>
    <mergeCell ref="O188:O190"/>
    <mergeCell ref="B191:B193"/>
    <mergeCell ref="O191:O193"/>
    <mergeCell ref="B176:B178"/>
    <mergeCell ref="O176:O178"/>
    <mergeCell ref="B179:B181"/>
    <mergeCell ref="O179:O181"/>
    <mergeCell ref="B182:B184"/>
    <mergeCell ref="O182:O184"/>
    <mergeCell ref="A158:A193"/>
    <mergeCell ref="B158:B160"/>
    <mergeCell ref="O158:O160"/>
    <mergeCell ref="B161:B163"/>
    <mergeCell ref="O161:O163"/>
    <mergeCell ref="B164:B166"/>
    <mergeCell ref="O164:O166"/>
    <mergeCell ref="B143:B145"/>
    <mergeCell ref="O143:O145"/>
    <mergeCell ref="B146:B148"/>
    <mergeCell ref="O146:O148"/>
    <mergeCell ref="B149:B151"/>
    <mergeCell ref="O149:O151"/>
    <mergeCell ref="B167:B169"/>
    <mergeCell ref="O167:O169"/>
    <mergeCell ref="B170:B172"/>
    <mergeCell ref="O170:O172"/>
    <mergeCell ref="B173:B175"/>
    <mergeCell ref="O173:O175"/>
    <mergeCell ref="B152:B154"/>
    <mergeCell ref="O152:O154"/>
    <mergeCell ref="B155:C155"/>
    <mergeCell ref="B185:B187"/>
    <mergeCell ref="O185:O187"/>
    <mergeCell ref="B113:B115"/>
    <mergeCell ref="O113:O115"/>
    <mergeCell ref="B116:C116"/>
    <mergeCell ref="A119:A154"/>
    <mergeCell ref="B119:B121"/>
    <mergeCell ref="O119:O121"/>
    <mergeCell ref="B122:B124"/>
    <mergeCell ref="O122:O124"/>
    <mergeCell ref="B134:B136"/>
    <mergeCell ref="O134:O136"/>
    <mergeCell ref="B137:B139"/>
    <mergeCell ref="O137:O139"/>
    <mergeCell ref="B140:B142"/>
    <mergeCell ref="O140:O142"/>
    <mergeCell ref="B125:B127"/>
    <mergeCell ref="O125:O127"/>
    <mergeCell ref="B128:B130"/>
    <mergeCell ref="O128:O130"/>
    <mergeCell ref="B131:B133"/>
    <mergeCell ref="O131:O133"/>
    <mergeCell ref="B77:C77"/>
    <mergeCell ref="A80:A115"/>
    <mergeCell ref="B80:B82"/>
    <mergeCell ref="O80:O82"/>
    <mergeCell ref="B83:B85"/>
    <mergeCell ref="O83:O85"/>
    <mergeCell ref="B86:B88"/>
    <mergeCell ref="O86:O88"/>
    <mergeCell ref="B89:B91"/>
    <mergeCell ref="O89:O91"/>
    <mergeCell ref="B101:B103"/>
    <mergeCell ref="O101:O103"/>
    <mergeCell ref="B104:B106"/>
    <mergeCell ref="O104:O106"/>
    <mergeCell ref="B107:B109"/>
    <mergeCell ref="O107:O109"/>
    <mergeCell ref="B92:B94"/>
    <mergeCell ref="O92:O94"/>
    <mergeCell ref="B95:B97"/>
    <mergeCell ref="O95:O97"/>
    <mergeCell ref="B98:B100"/>
    <mergeCell ref="O98:O100"/>
    <mergeCell ref="B110:B112"/>
    <mergeCell ref="O110:O112"/>
    <mergeCell ref="B71:B73"/>
    <mergeCell ref="O71:O73"/>
    <mergeCell ref="B74:B76"/>
    <mergeCell ref="O74:O76"/>
    <mergeCell ref="B59:B61"/>
    <mergeCell ref="O59:O61"/>
    <mergeCell ref="B62:B64"/>
    <mergeCell ref="O62:O64"/>
    <mergeCell ref="B65:B67"/>
    <mergeCell ref="O65:O67"/>
    <mergeCell ref="A41:A76"/>
    <mergeCell ref="B41:B43"/>
    <mergeCell ref="O41:O43"/>
    <mergeCell ref="B44:B46"/>
    <mergeCell ref="O44:O46"/>
    <mergeCell ref="B47:B49"/>
    <mergeCell ref="O47:O49"/>
    <mergeCell ref="B26:B28"/>
    <mergeCell ref="O26:O28"/>
    <mergeCell ref="B29:B31"/>
    <mergeCell ref="O29:O31"/>
    <mergeCell ref="B32:B34"/>
    <mergeCell ref="O32:O34"/>
    <mergeCell ref="B50:B52"/>
    <mergeCell ref="O50:O52"/>
    <mergeCell ref="B53:B55"/>
    <mergeCell ref="O53:O55"/>
    <mergeCell ref="B56:B58"/>
    <mergeCell ref="O56:O58"/>
    <mergeCell ref="B35:B37"/>
    <mergeCell ref="O35:O37"/>
    <mergeCell ref="B38:C38"/>
    <mergeCell ref="B68:B70"/>
    <mergeCell ref="O68:O70"/>
    <mergeCell ref="O14:O16"/>
    <mergeCell ref="B17:B19"/>
    <mergeCell ref="O17:O19"/>
    <mergeCell ref="B20:B22"/>
    <mergeCell ref="O20:O22"/>
    <mergeCell ref="B23:B25"/>
    <mergeCell ref="O23:O25"/>
    <mergeCell ref="A2:A37"/>
    <mergeCell ref="B2:B4"/>
    <mergeCell ref="O2:O4"/>
    <mergeCell ref="B5:B7"/>
    <mergeCell ref="O5:O7"/>
    <mergeCell ref="B8:B10"/>
    <mergeCell ref="O8:O10"/>
    <mergeCell ref="B11:B13"/>
    <mergeCell ref="O11:O13"/>
    <mergeCell ref="B14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82CFE-3CE9-1D4B-90F8-B3B8CAF39A00}">
  <dimension ref="A1:O25"/>
  <sheetViews>
    <sheetView topLeftCell="A13" zoomScale="120" zoomScaleNormal="120" workbookViewId="0">
      <selection activeCell="A2" sqref="A2:N2"/>
    </sheetView>
  </sheetViews>
  <sheetFormatPr defaultColWidth="11" defaultRowHeight="15.75" x14ac:dyDescent="0.25"/>
  <cols>
    <col min="1" max="1" width="14" bestFit="1" customWidth="1"/>
  </cols>
  <sheetData>
    <row r="1" spans="1:15" ht="29.25" thickBot="1" x14ac:dyDescent="0.5">
      <c r="B1" s="147" t="s">
        <v>36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5" ht="16.5" thickBot="1" x14ac:dyDescent="0.3">
      <c r="A2" s="21" t="s">
        <v>22</v>
      </c>
      <c r="B2" s="22" t="s">
        <v>23</v>
      </c>
      <c r="C2" s="22" t="s">
        <v>37</v>
      </c>
      <c r="D2" s="22" t="s">
        <v>38</v>
      </c>
      <c r="E2" s="22" t="s">
        <v>39</v>
      </c>
      <c r="F2" s="22" t="s">
        <v>40</v>
      </c>
      <c r="G2" s="22" t="s">
        <v>41</v>
      </c>
      <c r="H2" s="22" t="s">
        <v>42</v>
      </c>
      <c r="I2" s="22" t="s">
        <v>43</v>
      </c>
      <c r="J2" s="22" t="s">
        <v>44</v>
      </c>
      <c r="K2" s="22" t="s">
        <v>45</v>
      </c>
      <c r="L2" s="22" t="s">
        <v>46</v>
      </c>
      <c r="M2" s="22" t="s">
        <v>47</v>
      </c>
      <c r="N2" s="22" t="s">
        <v>48</v>
      </c>
      <c r="O2" s="11"/>
    </row>
    <row r="3" spans="1:15" x14ac:dyDescent="0.25">
      <c r="A3" s="12">
        <v>1</v>
      </c>
      <c r="B3" s="26" t="s">
        <v>2</v>
      </c>
      <c r="C3" s="67">
        <v>0.86</v>
      </c>
      <c r="D3" s="67">
        <v>0.87</v>
      </c>
      <c r="E3" s="67">
        <v>0.86</v>
      </c>
      <c r="F3" s="67">
        <v>0.79</v>
      </c>
      <c r="G3" s="67">
        <v>0.77</v>
      </c>
      <c r="H3" s="67">
        <v>0.76</v>
      </c>
      <c r="I3" s="67">
        <v>0.69</v>
      </c>
      <c r="J3" s="67">
        <v>0.67</v>
      </c>
      <c r="K3" s="67">
        <v>0.71</v>
      </c>
      <c r="L3" s="67">
        <v>0.61</v>
      </c>
      <c r="M3" s="67">
        <v>0.59</v>
      </c>
      <c r="N3" s="68">
        <v>0.61</v>
      </c>
      <c r="O3" s="41"/>
    </row>
    <row r="4" spans="1:15" x14ac:dyDescent="0.25">
      <c r="A4" s="15">
        <v>4</v>
      </c>
      <c r="B4" s="1" t="s">
        <v>3</v>
      </c>
      <c r="C4" s="40">
        <v>0.85</v>
      </c>
      <c r="D4" s="40">
        <v>0.86</v>
      </c>
      <c r="E4" s="40">
        <v>0.88</v>
      </c>
      <c r="F4" s="40">
        <v>0.77</v>
      </c>
      <c r="G4" s="40">
        <v>0.8</v>
      </c>
      <c r="H4" s="40">
        <v>0.76</v>
      </c>
      <c r="I4" s="40">
        <v>0.7</v>
      </c>
      <c r="J4" s="40">
        <v>0.71</v>
      </c>
      <c r="K4" s="40">
        <v>0.69</v>
      </c>
      <c r="L4" s="40">
        <v>0.64</v>
      </c>
      <c r="M4" s="40">
        <v>0.61</v>
      </c>
      <c r="N4" s="69">
        <v>0.62</v>
      </c>
      <c r="O4" s="41"/>
    </row>
    <row r="5" spans="1:15" x14ac:dyDescent="0.25">
      <c r="A5" s="15">
        <v>5</v>
      </c>
      <c r="B5" s="1" t="s">
        <v>3</v>
      </c>
      <c r="C5" s="40">
        <v>0.89</v>
      </c>
      <c r="D5" s="40">
        <v>0.9</v>
      </c>
      <c r="E5" s="40">
        <v>0.85</v>
      </c>
      <c r="F5" s="40">
        <v>0.81</v>
      </c>
      <c r="G5" s="40">
        <v>0.78</v>
      </c>
      <c r="H5" s="40">
        <v>0.82</v>
      </c>
      <c r="I5" s="40">
        <v>0.69</v>
      </c>
      <c r="J5" s="40">
        <v>0.68</v>
      </c>
      <c r="K5" s="40">
        <v>0.7</v>
      </c>
      <c r="L5" s="40">
        <v>0.66</v>
      </c>
      <c r="M5" s="40">
        <v>0.63</v>
      </c>
      <c r="N5" s="69">
        <v>0.59</v>
      </c>
      <c r="O5" s="41"/>
    </row>
    <row r="6" spans="1:15" x14ac:dyDescent="0.25">
      <c r="A6" s="15">
        <v>6</v>
      </c>
      <c r="B6" s="70" t="s">
        <v>2</v>
      </c>
      <c r="C6" s="40">
        <v>0.85</v>
      </c>
      <c r="D6" s="40">
        <v>0.88</v>
      </c>
      <c r="E6" s="40">
        <v>0.86</v>
      </c>
      <c r="F6" s="40">
        <v>0.75</v>
      </c>
      <c r="G6" s="40">
        <v>0.71</v>
      </c>
      <c r="H6" s="40">
        <v>0.82</v>
      </c>
      <c r="I6" s="40">
        <v>0.73</v>
      </c>
      <c r="J6" s="40">
        <v>0.69</v>
      </c>
      <c r="K6" s="40">
        <v>0.65</v>
      </c>
      <c r="L6" s="40">
        <v>0.6</v>
      </c>
      <c r="M6" s="40">
        <v>0.63</v>
      </c>
      <c r="N6" s="69">
        <v>0.63</v>
      </c>
      <c r="O6" s="41"/>
    </row>
    <row r="7" spans="1:15" x14ac:dyDescent="0.25">
      <c r="A7" s="15">
        <v>7</v>
      </c>
      <c r="B7" s="70" t="s">
        <v>2</v>
      </c>
      <c r="C7" s="40">
        <v>0.85</v>
      </c>
      <c r="D7" s="40">
        <v>0.92</v>
      </c>
      <c r="E7" s="40">
        <v>0.86</v>
      </c>
      <c r="F7" s="40">
        <v>0.77</v>
      </c>
      <c r="G7" s="40">
        <v>0.81</v>
      </c>
      <c r="H7" s="40">
        <v>0.8</v>
      </c>
      <c r="I7" s="40">
        <v>0.71</v>
      </c>
      <c r="J7" s="40">
        <v>0.74</v>
      </c>
      <c r="K7" s="40">
        <v>0.72</v>
      </c>
      <c r="L7" s="40">
        <v>0.62</v>
      </c>
      <c r="M7" s="40">
        <v>0.62</v>
      </c>
      <c r="N7" s="69">
        <v>0.57999999999999996</v>
      </c>
      <c r="O7" s="41"/>
    </row>
    <row r="8" spans="1:15" x14ac:dyDescent="0.25">
      <c r="A8" s="15">
        <v>9</v>
      </c>
      <c r="B8" s="1" t="s">
        <v>3</v>
      </c>
      <c r="C8" s="40">
        <v>0.87</v>
      </c>
      <c r="D8" s="40">
        <v>0.84</v>
      </c>
      <c r="E8" s="40">
        <v>0.87</v>
      </c>
      <c r="F8" s="40">
        <v>0.81</v>
      </c>
      <c r="G8" s="40">
        <v>0.81</v>
      </c>
      <c r="H8" s="40">
        <v>0.77</v>
      </c>
      <c r="I8" s="40">
        <v>0.71</v>
      </c>
      <c r="J8" s="40">
        <v>0.7</v>
      </c>
      <c r="K8" s="40">
        <v>0.74</v>
      </c>
      <c r="L8" s="40">
        <v>0.62</v>
      </c>
      <c r="M8" s="40">
        <v>0.63</v>
      </c>
      <c r="N8" s="69">
        <v>0.61</v>
      </c>
      <c r="O8" s="41"/>
    </row>
    <row r="9" spans="1:15" x14ac:dyDescent="0.25">
      <c r="A9" s="15">
        <v>10</v>
      </c>
      <c r="B9" s="1" t="s">
        <v>3</v>
      </c>
      <c r="C9" s="40">
        <v>0.88</v>
      </c>
      <c r="D9" s="40">
        <v>0.88</v>
      </c>
      <c r="E9" s="40">
        <v>0.89</v>
      </c>
      <c r="F9" s="40">
        <v>0.81</v>
      </c>
      <c r="G9" s="40">
        <v>0.8</v>
      </c>
      <c r="H9" s="40">
        <v>0.78</v>
      </c>
      <c r="I9" s="40">
        <v>0.69</v>
      </c>
      <c r="J9" s="40">
        <v>0.71</v>
      </c>
      <c r="K9" s="40">
        <v>0.7</v>
      </c>
      <c r="L9" s="40">
        <v>0.61</v>
      </c>
      <c r="M9" s="40">
        <v>0.6</v>
      </c>
      <c r="N9" s="69">
        <v>0.64</v>
      </c>
      <c r="O9" s="41"/>
    </row>
    <row r="10" spans="1:15" x14ac:dyDescent="0.25">
      <c r="A10" s="15">
        <v>15</v>
      </c>
      <c r="B10" s="70" t="s">
        <v>2</v>
      </c>
      <c r="C10" s="40">
        <v>0.88</v>
      </c>
      <c r="D10" s="40">
        <v>0.9</v>
      </c>
      <c r="E10" s="40">
        <v>0.87</v>
      </c>
      <c r="F10" s="40">
        <v>0.77</v>
      </c>
      <c r="G10" s="40">
        <v>0.76</v>
      </c>
      <c r="H10" s="40">
        <v>0.8</v>
      </c>
      <c r="I10" s="40">
        <v>0.7</v>
      </c>
      <c r="J10" s="40">
        <v>0.71</v>
      </c>
      <c r="K10" s="40">
        <v>0.73</v>
      </c>
      <c r="L10" s="40">
        <v>0.61</v>
      </c>
      <c r="M10" s="40">
        <v>0.61</v>
      </c>
      <c r="N10" s="69">
        <v>0.62</v>
      </c>
      <c r="O10" s="41"/>
    </row>
    <row r="11" spans="1:15" x14ac:dyDescent="0.25">
      <c r="A11" s="15">
        <v>17</v>
      </c>
      <c r="B11" s="70" t="s">
        <v>2</v>
      </c>
      <c r="C11" s="40">
        <v>0.87</v>
      </c>
      <c r="D11" s="40">
        <v>0.88</v>
      </c>
      <c r="E11" s="40">
        <v>0.82</v>
      </c>
      <c r="F11" s="40">
        <v>0.78</v>
      </c>
      <c r="G11" s="40">
        <v>0.81</v>
      </c>
      <c r="H11" s="40">
        <v>0.78</v>
      </c>
      <c r="I11" s="40">
        <v>0.7</v>
      </c>
      <c r="J11" s="40">
        <v>0.67</v>
      </c>
      <c r="K11" s="40">
        <v>0.68</v>
      </c>
      <c r="L11" s="40">
        <v>0.61</v>
      </c>
      <c r="M11" s="40">
        <v>0.65</v>
      </c>
      <c r="N11" s="69">
        <v>0.64</v>
      </c>
      <c r="O11" s="41"/>
    </row>
    <row r="12" spans="1:15" ht="16.5" thickBot="1" x14ac:dyDescent="0.3">
      <c r="A12" s="18">
        <v>19</v>
      </c>
      <c r="B12" s="28" t="s">
        <v>2</v>
      </c>
      <c r="C12" s="71">
        <v>0.89</v>
      </c>
      <c r="D12" s="71">
        <v>0.88</v>
      </c>
      <c r="E12" s="73">
        <v>0.87</v>
      </c>
      <c r="F12" s="71">
        <v>0.79</v>
      </c>
      <c r="G12" s="71">
        <v>0.75</v>
      </c>
      <c r="H12" s="71">
        <v>0.78</v>
      </c>
      <c r="I12" s="71">
        <v>0.71</v>
      </c>
      <c r="J12" s="71">
        <v>0.69</v>
      </c>
      <c r="K12" s="71">
        <v>0.7</v>
      </c>
      <c r="L12" s="71">
        <v>0.65</v>
      </c>
      <c r="M12" s="71">
        <v>0.6</v>
      </c>
      <c r="N12" s="72">
        <v>0.64</v>
      </c>
      <c r="O12" s="41"/>
    </row>
    <row r="13" spans="1:15" x14ac:dyDescent="0.25">
      <c r="A13" s="12">
        <v>1</v>
      </c>
      <c r="B13" s="24" t="s">
        <v>3</v>
      </c>
      <c r="C13" s="67">
        <v>0.89</v>
      </c>
      <c r="D13" s="67">
        <v>0.9</v>
      </c>
      <c r="E13" s="67">
        <v>0.89</v>
      </c>
      <c r="F13" s="67">
        <v>0.79</v>
      </c>
      <c r="G13" s="67">
        <v>0.8</v>
      </c>
      <c r="H13" s="67">
        <v>0.82</v>
      </c>
      <c r="I13" s="67">
        <v>0.69</v>
      </c>
      <c r="J13" s="67">
        <v>0.69</v>
      </c>
      <c r="K13" s="67">
        <v>0.67</v>
      </c>
      <c r="L13" s="67">
        <v>0.59</v>
      </c>
      <c r="M13" s="67">
        <v>0.65</v>
      </c>
      <c r="N13" s="68">
        <v>0.63</v>
      </c>
      <c r="O13" s="41"/>
    </row>
    <row r="14" spans="1:15" x14ac:dyDescent="0.25">
      <c r="A14" s="15">
        <v>2</v>
      </c>
      <c r="B14" s="70" t="s">
        <v>2</v>
      </c>
      <c r="C14" s="40">
        <v>0.87</v>
      </c>
      <c r="D14" s="40">
        <v>0.87</v>
      </c>
      <c r="E14" s="40">
        <v>0.88</v>
      </c>
      <c r="F14" s="40">
        <v>0.81</v>
      </c>
      <c r="G14" s="40">
        <v>0.77</v>
      </c>
      <c r="H14" s="40">
        <v>0.79</v>
      </c>
      <c r="I14" s="40">
        <v>0.72</v>
      </c>
      <c r="J14" s="40">
        <v>0.69</v>
      </c>
      <c r="K14" s="40">
        <v>0.71</v>
      </c>
      <c r="L14" s="40">
        <v>0.6</v>
      </c>
      <c r="M14" s="40">
        <v>0.61</v>
      </c>
      <c r="N14" s="69">
        <v>0.62</v>
      </c>
      <c r="O14" s="41"/>
    </row>
    <row r="15" spans="1:15" x14ac:dyDescent="0.25">
      <c r="A15" s="15">
        <v>3</v>
      </c>
      <c r="B15" s="1" t="s">
        <v>3</v>
      </c>
      <c r="C15" s="40">
        <v>0.87</v>
      </c>
      <c r="D15" s="40">
        <v>0.85</v>
      </c>
      <c r="E15" s="40">
        <v>0.85</v>
      </c>
      <c r="F15" s="40">
        <v>0.79</v>
      </c>
      <c r="G15" s="40">
        <v>0.76</v>
      </c>
      <c r="H15" s="40">
        <v>0.77</v>
      </c>
      <c r="I15" s="40">
        <v>0.68</v>
      </c>
      <c r="J15" s="40">
        <v>0.68</v>
      </c>
      <c r="K15" s="40">
        <v>0.67</v>
      </c>
      <c r="L15" s="40">
        <v>0.59</v>
      </c>
      <c r="M15" s="40">
        <v>0.6</v>
      </c>
      <c r="N15" s="69">
        <v>0.62</v>
      </c>
      <c r="O15" s="41"/>
    </row>
    <row r="16" spans="1:15" x14ac:dyDescent="0.25">
      <c r="A16" s="15">
        <v>5</v>
      </c>
      <c r="B16" s="70" t="s">
        <v>2</v>
      </c>
      <c r="C16" s="40">
        <v>0.88</v>
      </c>
      <c r="D16" s="40">
        <v>0.86</v>
      </c>
      <c r="E16" s="40">
        <v>0.85</v>
      </c>
      <c r="F16" s="40">
        <v>0.76</v>
      </c>
      <c r="G16" s="40">
        <v>0.76</v>
      </c>
      <c r="H16" s="40">
        <v>0.75</v>
      </c>
      <c r="I16" s="40">
        <v>0.73</v>
      </c>
      <c r="J16" s="40">
        <v>0.73</v>
      </c>
      <c r="K16" s="40">
        <v>0.71</v>
      </c>
      <c r="L16" s="40">
        <v>0.6</v>
      </c>
      <c r="M16" s="40">
        <v>0.63</v>
      </c>
      <c r="N16" s="69">
        <v>0.59</v>
      </c>
      <c r="O16" s="41"/>
    </row>
    <row r="17" spans="1:15" x14ac:dyDescent="0.25">
      <c r="A17" s="15">
        <v>6</v>
      </c>
      <c r="B17" s="70" t="s">
        <v>2</v>
      </c>
      <c r="C17" s="40">
        <v>0.86</v>
      </c>
      <c r="D17" s="40">
        <v>0.87</v>
      </c>
      <c r="E17" s="40">
        <v>0.87</v>
      </c>
      <c r="F17" s="40">
        <v>0.78</v>
      </c>
      <c r="G17" s="40">
        <v>0.79</v>
      </c>
      <c r="H17" s="40">
        <v>0.77</v>
      </c>
      <c r="I17" s="40">
        <v>0.73</v>
      </c>
      <c r="J17" s="40">
        <v>0.73</v>
      </c>
      <c r="K17" s="40">
        <v>0.73</v>
      </c>
      <c r="L17" s="40">
        <v>0.65</v>
      </c>
      <c r="M17" s="40">
        <v>0.65</v>
      </c>
      <c r="N17" s="69">
        <v>0.63</v>
      </c>
      <c r="O17" s="41"/>
    </row>
    <row r="18" spans="1:15" x14ac:dyDescent="0.25">
      <c r="A18" s="15">
        <v>7</v>
      </c>
      <c r="B18" s="70" t="s">
        <v>2</v>
      </c>
      <c r="C18" s="40">
        <v>0.85</v>
      </c>
      <c r="D18" s="40">
        <v>0.85</v>
      </c>
      <c r="E18" s="40">
        <v>0.85</v>
      </c>
      <c r="F18" s="40">
        <v>0.75</v>
      </c>
      <c r="G18" s="40">
        <v>0.75</v>
      </c>
      <c r="H18" s="40">
        <v>0.77</v>
      </c>
      <c r="I18" s="40">
        <v>0.69</v>
      </c>
      <c r="J18" s="40">
        <v>0.71</v>
      </c>
      <c r="K18" s="40">
        <v>0.68</v>
      </c>
      <c r="L18" s="40">
        <v>0.64</v>
      </c>
      <c r="M18" s="40">
        <v>0.6</v>
      </c>
      <c r="N18" s="69">
        <v>0.62</v>
      </c>
      <c r="O18" s="41"/>
    </row>
    <row r="19" spans="1:15" x14ac:dyDescent="0.25">
      <c r="A19" s="15">
        <v>8</v>
      </c>
      <c r="B19" s="1" t="s">
        <v>3</v>
      </c>
      <c r="C19" s="40">
        <v>0.87</v>
      </c>
      <c r="D19" s="40">
        <v>0.87</v>
      </c>
      <c r="E19" s="40">
        <v>0.86</v>
      </c>
      <c r="F19" s="40">
        <v>0.78</v>
      </c>
      <c r="G19" s="40">
        <v>0.75</v>
      </c>
      <c r="H19" s="40">
        <v>0.75</v>
      </c>
      <c r="I19" s="40">
        <v>0.67</v>
      </c>
      <c r="J19" s="40">
        <v>0.69</v>
      </c>
      <c r="K19" s="40">
        <v>0.69</v>
      </c>
      <c r="L19" s="40">
        <v>0.59</v>
      </c>
      <c r="M19" s="40">
        <v>0.6</v>
      </c>
      <c r="N19" s="69">
        <v>0.62</v>
      </c>
      <c r="O19" s="41"/>
    </row>
    <row r="20" spans="1:15" ht="16.5" thickBot="1" x14ac:dyDescent="0.3">
      <c r="A20" s="18">
        <v>9</v>
      </c>
      <c r="B20" s="25" t="s">
        <v>3</v>
      </c>
      <c r="C20" s="71">
        <v>0.88</v>
      </c>
      <c r="D20" s="71">
        <v>0.87</v>
      </c>
      <c r="E20" s="71">
        <v>0.85</v>
      </c>
      <c r="F20" s="71">
        <v>0.77</v>
      </c>
      <c r="G20" s="71">
        <v>0.77</v>
      </c>
      <c r="H20" s="71">
        <v>0.75</v>
      </c>
      <c r="I20" s="71">
        <v>0.68</v>
      </c>
      <c r="J20" s="71">
        <v>0.69</v>
      </c>
      <c r="K20" s="71">
        <v>0.67</v>
      </c>
      <c r="L20" s="71">
        <v>0.61</v>
      </c>
      <c r="M20" s="71">
        <v>0.61</v>
      </c>
      <c r="N20" s="72">
        <v>0.6</v>
      </c>
      <c r="O20" s="41"/>
    </row>
    <row r="21" spans="1:15" x14ac:dyDescent="0.25">
      <c r="A21" s="1" t="s">
        <v>25</v>
      </c>
      <c r="B21" s="1" t="s">
        <v>26</v>
      </c>
      <c r="C21" s="4">
        <f>AVERAGE(C4,C5,C8,C9,C13,C15,C19,C20)</f>
        <v>0.875</v>
      </c>
      <c r="D21" s="4">
        <f>AVERAGE(D4,D5,D8,D9,D13,D15,D19,D20)</f>
        <v>0.87124999999999997</v>
      </c>
      <c r="E21" s="4">
        <f t="shared" ref="E21:N21" si="0">AVERAGE(E4,E5,E8,E9,E13,E15,E19,E20)</f>
        <v>0.86749999999999994</v>
      </c>
      <c r="F21" s="4">
        <f t="shared" si="0"/>
        <v>0.79125000000000001</v>
      </c>
      <c r="G21" s="4">
        <f t="shared" si="0"/>
        <v>0.78374999999999995</v>
      </c>
      <c r="H21" s="4">
        <f t="shared" si="0"/>
        <v>0.77749999999999997</v>
      </c>
      <c r="I21" s="4">
        <f t="shared" si="0"/>
        <v>0.68874999999999986</v>
      </c>
      <c r="J21" s="4">
        <f t="shared" si="0"/>
        <v>0.69374999999999987</v>
      </c>
      <c r="K21" s="4">
        <f t="shared" si="0"/>
        <v>0.69124999999999992</v>
      </c>
      <c r="L21" s="4">
        <f t="shared" si="0"/>
        <v>0.61375000000000002</v>
      </c>
      <c r="M21" s="4">
        <f t="shared" si="0"/>
        <v>0.61625000000000008</v>
      </c>
      <c r="N21" s="4">
        <f t="shared" si="0"/>
        <v>0.61624999999999996</v>
      </c>
      <c r="O21" s="64"/>
    </row>
    <row r="22" spans="1:15" x14ac:dyDescent="0.25">
      <c r="A22" s="1" t="s">
        <v>6</v>
      </c>
      <c r="B22" s="1" t="s">
        <v>4</v>
      </c>
      <c r="C22" s="4">
        <f>STDEV(C4,C5,C8,C9,C13,C15,C19,C20)</f>
        <v>1.3093073414159556E-2</v>
      </c>
      <c r="D22" s="4">
        <f t="shared" ref="D22:N22" si="1">STDEV(D4,D5,D8,D9,D13,D15,D19,D20)</f>
        <v>2.1671244937540114E-2</v>
      </c>
      <c r="E22" s="4">
        <f t="shared" si="1"/>
        <v>1.7525491637693298E-2</v>
      </c>
      <c r="F22" s="4">
        <f t="shared" si="1"/>
        <v>1.726888200533799E-2</v>
      </c>
      <c r="G22" s="4">
        <f t="shared" si="1"/>
        <v>2.1998376563477865E-2</v>
      </c>
      <c r="H22" s="4">
        <f t="shared" si="1"/>
        <v>2.8157719063467153E-2</v>
      </c>
      <c r="I22" s="4">
        <f t="shared" si="1"/>
        <v>1.2464234547582215E-2</v>
      </c>
      <c r="J22" s="4">
        <f t="shared" si="1"/>
        <v>1.187734939165418E-2</v>
      </c>
      <c r="K22" s="4">
        <f t="shared" si="1"/>
        <v>2.3566016694748008E-2</v>
      </c>
      <c r="L22" s="4">
        <f t="shared" si="1"/>
        <v>2.5599944196367772E-2</v>
      </c>
      <c r="M22" s="4">
        <f t="shared" si="1"/>
        <v>1.8468119248354151E-2</v>
      </c>
      <c r="N22" s="4">
        <f t="shared" si="1"/>
        <v>1.5979898086569366E-2</v>
      </c>
      <c r="O22" s="42">
        <f>AVERAGE(C22:N22)</f>
        <v>1.8972529148912638E-2</v>
      </c>
    </row>
    <row r="23" spans="1:15" x14ac:dyDescent="0.25">
      <c r="A23" s="6" t="s">
        <v>24</v>
      </c>
      <c r="B23" s="6" t="s">
        <v>27</v>
      </c>
      <c r="C23" s="9">
        <f>AVERAGE(C3,C6,C7,C10,C11,C12,C14,C16,C17,C18)</f>
        <v>0.86599999999999999</v>
      </c>
      <c r="D23" s="9">
        <f t="shared" ref="D23:N23" si="2">AVERAGE(D3,D6,D7,D10,D11,D12,D14,D16,D17,D18)</f>
        <v>0.87800000000000011</v>
      </c>
      <c r="E23" s="9">
        <f t="shared" si="2"/>
        <v>0.85899999999999999</v>
      </c>
      <c r="F23" s="9">
        <f t="shared" si="2"/>
        <v>0.77500000000000013</v>
      </c>
      <c r="G23" s="9">
        <f t="shared" si="2"/>
        <v>0.7679999999999999</v>
      </c>
      <c r="H23" s="9">
        <f t="shared" si="2"/>
        <v>0.78200000000000003</v>
      </c>
      <c r="I23" s="9">
        <f t="shared" si="2"/>
        <v>0.71099999999999997</v>
      </c>
      <c r="J23" s="9">
        <f t="shared" si="2"/>
        <v>0.70300000000000007</v>
      </c>
      <c r="K23" s="9">
        <f t="shared" si="2"/>
        <v>0.70199999999999996</v>
      </c>
      <c r="L23" s="9">
        <f t="shared" si="2"/>
        <v>0.61899999999999999</v>
      </c>
      <c r="M23" s="9">
        <f t="shared" si="2"/>
        <v>0.61899999999999999</v>
      </c>
      <c r="N23" s="9">
        <f t="shared" si="2"/>
        <v>0.61799999999999999</v>
      </c>
      <c r="O23" s="5"/>
    </row>
    <row r="24" spans="1:15" x14ac:dyDescent="0.25">
      <c r="A24" s="39" t="s">
        <v>7</v>
      </c>
      <c r="B24" s="39" t="s">
        <v>4</v>
      </c>
      <c r="C24" s="9">
        <f>STDEV(C3,C6,C7,C10,C11,C12,C14,C16,C17,C18)</f>
        <v>1.4298407059684822E-2</v>
      </c>
      <c r="D24" s="9">
        <f t="shared" ref="D24:N24" si="3">STDEV(D3,D6,D7,D10,D11,D12,D14,D16,D17,D18)</f>
        <v>1.9888578520235085E-2</v>
      </c>
      <c r="E24" s="9">
        <f t="shared" si="3"/>
        <v>1.6633299933166212E-2</v>
      </c>
      <c r="F24" s="9">
        <f t="shared" si="3"/>
        <v>1.9002923751652315E-2</v>
      </c>
      <c r="G24" s="9">
        <f t="shared" si="3"/>
        <v>3.0110906108363263E-2</v>
      </c>
      <c r="H24" s="9">
        <f t="shared" si="3"/>
        <v>2.097617696340303E-2</v>
      </c>
      <c r="I24" s="9">
        <f t="shared" si="3"/>
        <v>1.595131481867388E-2</v>
      </c>
      <c r="J24" s="9">
        <f t="shared" si="3"/>
        <v>2.4966644414765329E-2</v>
      </c>
      <c r="K24" s="9">
        <f t="shared" si="3"/>
        <v>2.5298221281347007E-2</v>
      </c>
      <c r="L24" s="9">
        <f t="shared" si="3"/>
        <v>2.0248456731316606E-2</v>
      </c>
      <c r="M24" s="9">
        <f t="shared" si="3"/>
        <v>2.0789954839350252E-2</v>
      </c>
      <c r="N24" s="9">
        <f t="shared" si="3"/>
        <v>1.9888578520235081E-2</v>
      </c>
      <c r="O24" s="42">
        <f>AVERAGE(C24:N24)</f>
        <v>2.0671121911849413E-2</v>
      </c>
    </row>
    <row r="25" spans="1:15" x14ac:dyDescent="0.25">
      <c r="O25" s="40"/>
    </row>
  </sheetData>
  <mergeCells count="1">
    <mergeCell ref="B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D404-F89E-864C-83AF-83BB1DF387EF}">
  <dimension ref="A1:O26"/>
  <sheetViews>
    <sheetView topLeftCell="A13" zoomScale="120" zoomScaleNormal="120" workbookViewId="0">
      <selection activeCell="A2" sqref="A2:N2"/>
    </sheetView>
  </sheetViews>
  <sheetFormatPr defaultColWidth="11" defaultRowHeight="15.75" x14ac:dyDescent="0.25"/>
  <cols>
    <col min="1" max="1" width="14" bestFit="1" customWidth="1"/>
  </cols>
  <sheetData>
    <row r="1" spans="1:15" ht="27" customHeight="1" thickBot="1" x14ac:dyDescent="0.5">
      <c r="B1" s="147" t="s">
        <v>35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5" s="10" customFormat="1" ht="16.5" thickBot="1" x14ac:dyDescent="0.3">
      <c r="A2" s="21" t="s">
        <v>22</v>
      </c>
      <c r="B2" s="22" t="s">
        <v>23</v>
      </c>
      <c r="C2" s="22" t="s">
        <v>37</v>
      </c>
      <c r="D2" s="22" t="s">
        <v>38</v>
      </c>
      <c r="E2" s="22" t="s">
        <v>39</v>
      </c>
      <c r="F2" s="22" t="s">
        <v>40</v>
      </c>
      <c r="G2" s="22" t="s">
        <v>41</v>
      </c>
      <c r="H2" s="22" t="s">
        <v>42</v>
      </c>
      <c r="I2" s="22" t="s">
        <v>43</v>
      </c>
      <c r="J2" s="22" t="s">
        <v>44</v>
      </c>
      <c r="K2" s="22" t="s">
        <v>45</v>
      </c>
      <c r="L2" s="22" t="s">
        <v>46</v>
      </c>
      <c r="M2" s="22" t="s">
        <v>47</v>
      </c>
      <c r="N2" s="22" t="s">
        <v>48</v>
      </c>
    </row>
    <row r="3" spans="1:15" x14ac:dyDescent="0.25">
      <c r="A3" s="12">
        <v>1</v>
      </c>
      <c r="B3" s="26" t="s">
        <v>2</v>
      </c>
      <c r="C3" s="13">
        <v>0.55000000000000004</v>
      </c>
      <c r="D3" s="13">
        <v>0.56000000000000005</v>
      </c>
      <c r="E3" s="13">
        <v>0.54</v>
      </c>
      <c r="F3" s="13">
        <v>0.61</v>
      </c>
      <c r="G3" s="13">
        <v>0.62</v>
      </c>
      <c r="H3" s="13">
        <v>0.59</v>
      </c>
      <c r="I3" s="13">
        <v>0.64</v>
      </c>
      <c r="J3" s="13">
        <v>0.64</v>
      </c>
      <c r="K3" s="13">
        <v>0.67</v>
      </c>
      <c r="L3" s="13">
        <v>0.69</v>
      </c>
      <c r="M3" s="13">
        <v>0.71</v>
      </c>
      <c r="N3" s="14">
        <v>0.7</v>
      </c>
    </row>
    <row r="4" spans="1:15" x14ac:dyDescent="0.25">
      <c r="A4" s="15">
        <v>4</v>
      </c>
      <c r="B4" s="23" t="s">
        <v>3</v>
      </c>
      <c r="C4" s="16">
        <v>0.55000000000000004</v>
      </c>
      <c r="D4" s="16">
        <v>0.56999999999999995</v>
      </c>
      <c r="E4" s="16">
        <v>0.53</v>
      </c>
      <c r="F4" s="16">
        <v>0.59</v>
      </c>
      <c r="G4" s="16">
        <v>0.61</v>
      </c>
      <c r="H4" s="16">
        <v>0.6</v>
      </c>
      <c r="I4" s="16">
        <v>0.64</v>
      </c>
      <c r="J4" s="16">
        <v>0.65</v>
      </c>
      <c r="K4" s="16">
        <v>0.67</v>
      </c>
      <c r="L4" s="16">
        <v>0.71</v>
      </c>
      <c r="M4" s="16">
        <v>0.72</v>
      </c>
      <c r="N4" s="17">
        <v>0.71</v>
      </c>
    </row>
    <row r="5" spans="1:15" x14ac:dyDescent="0.25">
      <c r="A5" s="15">
        <v>5</v>
      </c>
      <c r="B5" s="23" t="s">
        <v>3</v>
      </c>
      <c r="C5" s="16">
        <v>0.56999999999999995</v>
      </c>
      <c r="D5" s="16">
        <v>0.56000000000000005</v>
      </c>
      <c r="E5" s="16">
        <v>0.56000000000000005</v>
      </c>
      <c r="F5" s="16">
        <v>0.61</v>
      </c>
      <c r="G5" s="16">
        <v>0.61</v>
      </c>
      <c r="H5" s="16">
        <v>0.62</v>
      </c>
      <c r="I5" s="16">
        <v>0.63</v>
      </c>
      <c r="J5" s="16">
        <v>0.67</v>
      </c>
      <c r="K5" s="16">
        <v>0.65</v>
      </c>
      <c r="L5" s="16">
        <v>0.71</v>
      </c>
      <c r="M5" s="16">
        <v>0.72</v>
      </c>
      <c r="N5" s="17">
        <v>0.71</v>
      </c>
    </row>
    <row r="6" spans="1:15" x14ac:dyDescent="0.25">
      <c r="A6" s="15">
        <v>6</v>
      </c>
      <c r="B6" s="27" t="s">
        <v>2</v>
      </c>
      <c r="C6" s="16">
        <v>0.56000000000000005</v>
      </c>
      <c r="D6" s="16">
        <v>0.55000000000000004</v>
      </c>
      <c r="E6" s="16">
        <v>0.57999999999999996</v>
      </c>
      <c r="F6" s="16">
        <v>0.59</v>
      </c>
      <c r="G6" s="16">
        <v>0.6</v>
      </c>
      <c r="H6" s="16">
        <v>0.61</v>
      </c>
      <c r="I6" s="16">
        <v>0.63</v>
      </c>
      <c r="J6" s="16">
        <v>0.64</v>
      </c>
      <c r="K6" s="16">
        <v>0.68</v>
      </c>
      <c r="L6" s="16">
        <v>0.69</v>
      </c>
      <c r="M6" s="16">
        <v>0.7</v>
      </c>
      <c r="N6" s="17">
        <v>0.69</v>
      </c>
    </row>
    <row r="7" spans="1:15" x14ac:dyDescent="0.25">
      <c r="A7" s="15">
        <v>7</v>
      </c>
      <c r="B7" s="27" t="s">
        <v>2</v>
      </c>
      <c r="C7" s="16">
        <v>0.55000000000000004</v>
      </c>
      <c r="D7" s="16">
        <v>0.53</v>
      </c>
      <c r="E7" s="16">
        <v>0.54</v>
      </c>
      <c r="F7" s="16">
        <v>0.57999999999999996</v>
      </c>
      <c r="G7" s="16">
        <v>0.57999999999999996</v>
      </c>
      <c r="H7" s="16">
        <v>0.57999999999999996</v>
      </c>
      <c r="I7" s="16">
        <v>0.65</v>
      </c>
      <c r="J7" s="16">
        <v>0.64</v>
      </c>
      <c r="K7" s="16">
        <v>0.65</v>
      </c>
      <c r="L7" s="16">
        <v>0.71</v>
      </c>
      <c r="M7" s="16">
        <v>0.7</v>
      </c>
      <c r="N7" s="17">
        <v>0.69</v>
      </c>
    </row>
    <row r="8" spans="1:15" x14ac:dyDescent="0.25">
      <c r="A8" s="15">
        <v>9</v>
      </c>
      <c r="B8" s="23" t="s">
        <v>3</v>
      </c>
      <c r="C8" s="16">
        <v>0.55000000000000004</v>
      </c>
      <c r="D8" s="16">
        <v>0.56999999999999995</v>
      </c>
      <c r="E8" s="16">
        <v>0.56000000000000005</v>
      </c>
      <c r="F8" s="16">
        <v>0.59</v>
      </c>
      <c r="G8" s="16">
        <v>0.61</v>
      </c>
      <c r="H8" s="16">
        <v>0.59</v>
      </c>
      <c r="I8" s="16">
        <v>0.64</v>
      </c>
      <c r="J8" s="16">
        <v>0.66</v>
      </c>
      <c r="K8" s="16">
        <v>0.67</v>
      </c>
      <c r="L8" s="16">
        <v>0.69</v>
      </c>
      <c r="M8" s="16">
        <v>0.7</v>
      </c>
      <c r="N8" s="17">
        <v>0.69</v>
      </c>
    </row>
    <row r="9" spans="1:15" x14ac:dyDescent="0.25">
      <c r="A9" s="15">
        <v>10</v>
      </c>
      <c r="B9" s="23" t="s">
        <v>3</v>
      </c>
      <c r="C9" s="16">
        <v>0.56999999999999995</v>
      </c>
      <c r="D9" s="16">
        <v>0.53</v>
      </c>
      <c r="E9" s="16">
        <v>0.54</v>
      </c>
      <c r="F9" s="16">
        <v>0.6</v>
      </c>
      <c r="G9" s="16">
        <v>0.59</v>
      </c>
      <c r="H9" s="16">
        <v>0.62</v>
      </c>
      <c r="I9" s="16">
        <v>0.64</v>
      </c>
      <c r="J9" s="16">
        <v>0.64</v>
      </c>
      <c r="K9" s="16">
        <v>0.65</v>
      </c>
      <c r="L9" s="16">
        <v>0.7</v>
      </c>
      <c r="M9" s="16">
        <v>0.71</v>
      </c>
      <c r="N9" s="17">
        <v>0.71</v>
      </c>
    </row>
    <row r="10" spans="1:15" x14ac:dyDescent="0.25">
      <c r="A10" s="15">
        <v>15</v>
      </c>
      <c r="B10" s="27" t="s">
        <v>2</v>
      </c>
      <c r="C10" s="16">
        <v>0.55000000000000004</v>
      </c>
      <c r="D10" s="16">
        <v>0.56000000000000005</v>
      </c>
      <c r="E10" s="16">
        <v>0.55000000000000004</v>
      </c>
      <c r="F10" s="16">
        <v>0.62</v>
      </c>
      <c r="G10" s="16">
        <v>0.62</v>
      </c>
      <c r="H10" s="16">
        <v>0.62</v>
      </c>
      <c r="I10" s="16">
        <v>0.66</v>
      </c>
      <c r="J10" s="16">
        <v>0.66</v>
      </c>
      <c r="K10" s="16">
        <v>0.66</v>
      </c>
      <c r="L10" s="16">
        <v>0.7</v>
      </c>
      <c r="M10" s="16">
        <v>0.71</v>
      </c>
      <c r="N10" s="17">
        <v>0.7</v>
      </c>
    </row>
    <row r="11" spans="1:15" x14ac:dyDescent="0.25">
      <c r="A11" s="15">
        <v>17</v>
      </c>
      <c r="B11" s="27" t="s">
        <v>2</v>
      </c>
      <c r="C11" s="16">
        <v>0.55000000000000004</v>
      </c>
      <c r="D11" s="16">
        <v>0.56000000000000005</v>
      </c>
      <c r="E11" s="16">
        <v>0.54</v>
      </c>
      <c r="F11" s="16">
        <v>0.6</v>
      </c>
      <c r="G11" s="16">
        <v>0.61</v>
      </c>
      <c r="H11" s="16">
        <v>0.57999999999999996</v>
      </c>
      <c r="I11" s="16">
        <v>0.66</v>
      </c>
      <c r="J11" s="16">
        <v>0.65</v>
      </c>
      <c r="K11" s="16">
        <v>0.64</v>
      </c>
      <c r="L11" s="16">
        <v>0.69</v>
      </c>
      <c r="M11" s="16">
        <v>0.7</v>
      </c>
      <c r="N11" s="17">
        <v>0.71</v>
      </c>
    </row>
    <row r="12" spans="1:15" ht="16.5" thickBot="1" x14ac:dyDescent="0.3">
      <c r="A12" s="18">
        <v>19</v>
      </c>
      <c r="B12" s="28" t="s">
        <v>2</v>
      </c>
      <c r="C12" s="19">
        <v>0.53</v>
      </c>
      <c r="D12" s="19">
        <v>0.57999999999999996</v>
      </c>
      <c r="E12" s="19">
        <v>0.56999999999999995</v>
      </c>
      <c r="F12" s="19">
        <v>0.6</v>
      </c>
      <c r="G12" s="19">
        <v>0.61</v>
      </c>
      <c r="H12" s="19">
        <v>0.59</v>
      </c>
      <c r="I12" s="19">
        <v>0.65</v>
      </c>
      <c r="J12" s="19">
        <v>0.66</v>
      </c>
      <c r="K12" s="19">
        <v>0.63</v>
      </c>
      <c r="L12" s="19">
        <v>0.7</v>
      </c>
      <c r="M12" s="19">
        <v>0.7</v>
      </c>
      <c r="N12" s="20">
        <v>0.7</v>
      </c>
      <c r="O12" s="11"/>
    </row>
    <row r="13" spans="1:15" x14ac:dyDescent="0.25">
      <c r="A13" s="12">
        <v>1</v>
      </c>
      <c r="B13" s="24" t="s">
        <v>3</v>
      </c>
      <c r="C13" s="13">
        <v>0.56000000000000005</v>
      </c>
      <c r="D13" s="13">
        <v>0.54</v>
      </c>
      <c r="E13" s="13">
        <v>0.56999999999999995</v>
      </c>
      <c r="F13" s="13">
        <v>0.61</v>
      </c>
      <c r="G13" s="13">
        <v>0.59</v>
      </c>
      <c r="H13" s="13">
        <v>0.57999999999999996</v>
      </c>
      <c r="I13" s="13">
        <v>0.66</v>
      </c>
      <c r="J13" s="13">
        <v>0.66</v>
      </c>
      <c r="K13" s="13">
        <v>0.67</v>
      </c>
      <c r="L13" s="13">
        <v>0.69</v>
      </c>
      <c r="M13" s="13">
        <v>0.72</v>
      </c>
      <c r="N13" s="14">
        <v>0.68</v>
      </c>
    </row>
    <row r="14" spans="1:15" x14ac:dyDescent="0.25">
      <c r="A14" s="15">
        <v>2</v>
      </c>
      <c r="B14" s="27" t="s">
        <v>2</v>
      </c>
      <c r="C14" s="16">
        <v>0.54</v>
      </c>
      <c r="D14" s="16">
        <v>0.55000000000000004</v>
      </c>
      <c r="E14" s="16">
        <v>0.55000000000000004</v>
      </c>
      <c r="F14" s="16">
        <v>0.6</v>
      </c>
      <c r="G14" s="16">
        <v>0.56999999999999995</v>
      </c>
      <c r="H14" s="16">
        <v>0.61</v>
      </c>
      <c r="I14" s="16">
        <v>0.67</v>
      </c>
      <c r="J14" s="16">
        <v>0.66</v>
      </c>
      <c r="K14" s="16">
        <v>0.67</v>
      </c>
      <c r="L14" s="16">
        <v>0.71</v>
      </c>
      <c r="M14" s="16">
        <v>0.7</v>
      </c>
      <c r="N14" s="17">
        <v>0.71</v>
      </c>
    </row>
    <row r="15" spans="1:15" x14ac:dyDescent="0.25">
      <c r="A15" s="15">
        <v>3</v>
      </c>
      <c r="B15" s="23" t="s">
        <v>3</v>
      </c>
      <c r="C15" s="16">
        <v>0.52</v>
      </c>
      <c r="D15" s="16">
        <v>0.54</v>
      </c>
      <c r="E15" s="16">
        <v>0.55000000000000004</v>
      </c>
      <c r="F15" s="16">
        <v>0.57999999999999996</v>
      </c>
      <c r="G15" s="16">
        <v>0.6</v>
      </c>
      <c r="H15" s="16">
        <v>0.6</v>
      </c>
      <c r="I15" s="16">
        <v>0.67</v>
      </c>
      <c r="J15" s="16">
        <v>0.66</v>
      </c>
      <c r="K15" s="16">
        <v>0.64</v>
      </c>
      <c r="L15" s="16">
        <v>0.7</v>
      </c>
      <c r="M15" s="16">
        <v>0.7</v>
      </c>
      <c r="N15" s="17">
        <v>0.7</v>
      </c>
    </row>
    <row r="16" spans="1:15" x14ac:dyDescent="0.25">
      <c r="A16" s="15">
        <v>5</v>
      </c>
      <c r="B16" s="27" t="s">
        <v>2</v>
      </c>
      <c r="C16" s="16">
        <v>0.56000000000000005</v>
      </c>
      <c r="D16" s="16">
        <v>0.57999999999999996</v>
      </c>
      <c r="E16" s="16">
        <v>0.56999999999999995</v>
      </c>
      <c r="F16" s="16">
        <v>0.62</v>
      </c>
      <c r="G16" s="16">
        <v>0.62</v>
      </c>
      <c r="H16" s="16">
        <v>0.59</v>
      </c>
      <c r="I16" s="16">
        <v>0.64</v>
      </c>
      <c r="J16" s="16">
        <v>0.64</v>
      </c>
      <c r="K16" s="16">
        <v>0.66</v>
      </c>
      <c r="L16" s="16">
        <v>0.7</v>
      </c>
      <c r="M16" s="16">
        <v>0.71</v>
      </c>
      <c r="N16" s="17">
        <v>0.72</v>
      </c>
    </row>
    <row r="17" spans="1:15" x14ac:dyDescent="0.25">
      <c r="A17" s="15">
        <v>6</v>
      </c>
      <c r="B17" s="27" t="s">
        <v>2</v>
      </c>
      <c r="C17" s="16">
        <v>0.54</v>
      </c>
      <c r="D17" s="16">
        <v>0.55000000000000004</v>
      </c>
      <c r="E17" s="16">
        <v>0.54</v>
      </c>
      <c r="F17" s="16">
        <v>0.61</v>
      </c>
      <c r="G17" s="16">
        <v>0.6</v>
      </c>
      <c r="H17" s="16">
        <v>0.61</v>
      </c>
      <c r="I17" s="16">
        <v>0.67</v>
      </c>
      <c r="J17" s="16">
        <v>0.65</v>
      </c>
      <c r="K17" s="16">
        <v>0.66</v>
      </c>
      <c r="L17" s="16">
        <v>0.68</v>
      </c>
      <c r="M17" s="16">
        <v>0.72</v>
      </c>
      <c r="N17" s="17">
        <v>0.71</v>
      </c>
    </row>
    <row r="18" spans="1:15" x14ac:dyDescent="0.25">
      <c r="A18" s="15">
        <v>7</v>
      </c>
      <c r="B18" s="27" t="s">
        <v>2</v>
      </c>
      <c r="C18" s="16">
        <v>0.56999999999999995</v>
      </c>
      <c r="D18" s="16">
        <v>0.55000000000000004</v>
      </c>
      <c r="E18" s="16">
        <v>0.56999999999999995</v>
      </c>
      <c r="F18" s="16">
        <v>0.57999999999999996</v>
      </c>
      <c r="G18" s="16">
        <v>0.62</v>
      </c>
      <c r="H18" s="16">
        <v>0.59</v>
      </c>
      <c r="I18" s="16">
        <v>0.64</v>
      </c>
      <c r="J18" s="16">
        <v>0.64</v>
      </c>
      <c r="K18" s="16">
        <v>0.65</v>
      </c>
      <c r="L18" s="16">
        <v>0.72</v>
      </c>
      <c r="M18" s="16">
        <v>0.68</v>
      </c>
      <c r="N18" s="17">
        <v>0.69</v>
      </c>
    </row>
    <row r="19" spans="1:15" x14ac:dyDescent="0.25">
      <c r="A19" s="15">
        <v>8</v>
      </c>
      <c r="B19" s="23" t="s">
        <v>3</v>
      </c>
      <c r="C19" s="16">
        <v>0.56000000000000005</v>
      </c>
      <c r="D19" s="16">
        <v>0.54</v>
      </c>
      <c r="E19" s="16">
        <v>0.56999999999999995</v>
      </c>
      <c r="F19" s="16">
        <v>0.59</v>
      </c>
      <c r="G19" s="16">
        <v>0.57999999999999996</v>
      </c>
      <c r="H19" s="16">
        <v>0.62</v>
      </c>
      <c r="I19" s="16">
        <v>0.64</v>
      </c>
      <c r="J19" s="16">
        <v>0.66</v>
      </c>
      <c r="K19" s="16">
        <v>0.67</v>
      </c>
      <c r="L19" s="16">
        <v>0.7</v>
      </c>
      <c r="M19" s="16">
        <v>0.71</v>
      </c>
      <c r="N19" s="17">
        <v>0.7</v>
      </c>
    </row>
    <row r="20" spans="1:15" ht="16.5" thickBot="1" x14ac:dyDescent="0.3">
      <c r="A20" s="18">
        <v>9</v>
      </c>
      <c r="B20" s="25" t="s">
        <v>3</v>
      </c>
      <c r="C20" s="19">
        <v>0.55000000000000004</v>
      </c>
      <c r="D20" s="19">
        <v>0.56999999999999995</v>
      </c>
      <c r="E20" s="19">
        <v>0.54</v>
      </c>
      <c r="F20" s="19">
        <v>0.59</v>
      </c>
      <c r="G20" s="19">
        <v>0.57999999999999996</v>
      </c>
      <c r="H20" s="19">
        <v>0.59</v>
      </c>
      <c r="I20" s="19">
        <v>0.67</v>
      </c>
      <c r="J20" s="19">
        <v>0.65</v>
      </c>
      <c r="K20" s="19">
        <v>0.66</v>
      </c>
      <c r="L20" s="19">
        <v>0.72</v>
      </c>
      <c r="M20" s="19">
        <v>0.7</v>
      </c>
      <c r="N20" s="20">
        <v>0.71</v>
      </c>
    </row>
    <row r="21" spans="1:15" x14ac:dyDescent="0.25">
      <c r="A21" s="1" t="s">
        <v>25</v>
      </c>
      <c r="B21" s="1" t="s">
        <v>0</v>
      </c>
      <c r="C21" s="2">
        <f>AVERAGE(C4,C5,C8,C9,C13,C15,C19,C20)</f>
        <v>0.55375000000000008</v>
      </c>
      <c r="D21" s="2">
        <f t="shared" ref="D21:N21" si="0">AVERAGE(D4,D5,D8,D9,D13,D15,D19,D20)</f>
        <v>0.55249999999999999</v>
      </c>
      <c r="E21" s="2">
        <f t="shared" si="0"/>
        <v>0.55249999999999999</v>
      </c>
      <c r="F21" s="2">
        <f t="shared" si="0"/>
        <v>0.59499999999999997</v>
      </c>
      <c r="G21" s="2">
        <f t="shared" si="0"/>
        <v>0.59624999999999995</v>
      </c>
      <c r="H21" s="2">
        <f t="shared" si="0"/>
        <v>0.60250000000000004</v>
      </c>
      <c r="I21" s="2">
        <f t="shared" si="0"/>
        <v>0.64875000000000005</v>
      </c>
      <c r="J21" s="2">
        <f t="shared" si="0"/>
        <v>0.65625000000000011</v>
      </c>
      <c r="K21" s="2">
        <f t="shared" si="0"/>
        <v>0.66</v>
      </c>
      <c r="L21" s="2">
        <f t="shared" si="0"/>
        <v>0.7024999999999999</v>
      </c>
      <c r="M21" s="2">
        <f t="shared" si="0"/>
        <v>0.71</v>
      </c>
      <c r="N21" s="2">
        <f t="shared" si="0"/>
        <v>0.70125000000000004</v>
      </c>
      <c r="O21" s="30">
        <f>AVERAGE(C21:N21)</f>
        <v>0.62760416666666663</v>
      </c>
    </row>
    <row r="22" spans="1:15" x14ac:dyDescent="0.25">
      <c r="A22" s="1" t="s">
        <v>28</v>
      </c>
      <c r="B22" s="1" t="s">
        <v>1</v>
      </c>
      <c r="C22" s="4">
        <v>1.08</v>
      </c>
      <c r="D22" s="4">
        <v>1.075</v>
      </c>
      <c r="E22" s="4">
        <v>1.08</v>
      </c>
      <c r="F22" s="4">
        <v>1.0149999999999999</v>
      </c>
      <c r="G22" s="4">
        <v>1.01</v>
      </c>
      <c r="H22" s="4">
        <v>1</v>
      </c>
      <c r="I22" s="4">
        <v>0.92500000000000004</v>
      </c>
      <c r="J22" s="4">
        <v>0.91</v>
      </c>
      <c r="K22" s="4">
        <v>0.91</v>
      </c>
      <c r="L22" s="4">
        <v>0.84</v>
      </c>
      <c r="M22" s="4">
        <v>0.82499999999999996</v>
      </c>
      <c r="N22" s="4">
        <v>0.84</v>
      </c>
      <c r="O22" s="5">
        <f>AVERAGE(C22:N22)</f>
        <v>0.9591666666666665</v>
      </c>
    </row>
    <row r="23" spans="1:15" x14ac:dyDescent="0.25">
      <c r="A23" s="1"/>
      <c r="B23" s="1" t="s">
        <v>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2">
        <f>STDEV(C22:N22)</f>
        <v>9.6479704256042048E-2</v>
      </c>
    </row>
    <row r="24" spans="1:15" x14ac:dyDescent="0.25">
      <c r="A24" s="6" t="s">
        <v>24</v>
      </c>
      <c r="B24" s="6" t="s">
        <v>0</v>
      </c>
      <c r="C24" s="7">
        <f>AVERAGE(C3,C6,C7,C10,C11,C12,C14,C16,C17,C18)</f>
        <v>0.55000000000000004</v>
      </c>
      <c r="D24" s="7">
        <f t="shared" ref="D24:N24" si="1">AVERAGE(D3,D6,D7,D10,D11,D12,D14,D16,D17,D18)</f>
        <v>0.55700000000000005</v>
      </c>
      <c r="E24" s="7">
        <f t="shared" si="1"/>
        <v>0.55500000000000005</v>
      </c>
      <c r="F24" s="7">
        <f t="shared" si="1"/>
        <v>0.60100000000000009</v>
      </c>
      <c r="G24" s="7">
        <f t="shared" si="1"/>
        <v>0.60499999999999998</v>
      </c>
      <c r="H24" s="7">
        <f t="shared" si="1"/>
        <v>0.59699999999999998</v>
      </c>
      <c r="I24" s="7">
        <f t="shared" si="1"/>
        <v>0.65100000000000002</v>
      </c>
      <c r="J24" s="7">
        <f t="shared" si="1"/>
        <v>0.64799999999999991</v>
      </c>
      <c r="K24" s="7">
        <f t="shared" si="1"/>
        <v>0.65700000000000014</v>
      </c>
      <c r="L24" s="7">
        <f t="shared" si="1"/>
        <v>0.69899999999999995</v>
      </c>
      <c r="M24" s="7">
        <f t="shared" si="1"/>
        <v>0.70299999999999996</v>
      </c>
      <c r="N24" s="7">
        <f t="shared" si="1"/>
        <v>0.70199999999999996</v>
      </c>
      <c r="O24" s="30">
        <f>AVERAGE(C24:N24)</f>
        <v>0.62708333333333333</v>
      </c>
    </row>
    <row r="25" spans="1:15" x14ac:dyDescent="0.25">
      <c r="A25" s="6" t="s">
        <v>29</v>
      </c>
      <c r="B25" s="6" t="s">
        <v>1</v>
      </c>
      <c r="C25" s="9">
        <v>1.075</v>
      </c>
      <c r="D25" s="9">
        <v>1.07</v>
      </c>
      <c r="E25" s="9">
        <v>1.075</v>
      </c>
      <c r="F25" s="9">
        <v>1</v>
      </c>
      <c r="G25" s="9">
        <v>1</v>
      </c>
      <c r="H25" s="8">
        <v>1.01</v>
      </c>
      <c r="I25" s="8">
        <v>0.92</v>
      </c>
      <c r="J25" s="8">
        <v>0.93</v>
      </c>
      <c r="K25" s="9">
        <v>0.91</v>
      </c>
      <c r="L25" s="9">
        <v>0.84</v>
      </c>
      <c r="M25" s="8">
        <v>0.84</v>
      </c>
      <c r="N25" s="8">
        <v>0.84</v>
      </c>
      <c r="O25" s="5">
        <f>AVERAGE(C25:N25)</f>
        <v>0.95916666666666661</v>
      </c>
    </row>
    <row r="26" spans="1:15" x14ac:dyDescent="0.25">
      <c r="A26" s="8"/>
      <c r="B26" s="39" t="s">
        <v>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2">
        <f>STDEV(C25:N25)</f>
        <v>9.1672176142970879E-2</v>
      </c>
    </row>
  </sheetData>
  <mergeCells count="1">
    <mergeCell ref="B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431E8-B920-044A-8808-4EAFB89799FA}">
  <dimension ref="A1:O26"/>
  <sheetViews>
    <sheetView topLeftCell="A13" zoomScale="120" zoomScaleNormal="120" workbookViewId="0">
      <selection activeCell="A2" sqref="A2:N2"/>
    </sheetView>
  </sheetViews>
  <sheetFormatPr defaultColWidth="11" defaultRowHeight="15.75" x14ac:dyDescent="0.25"/>
  <cols>
    <col min="1" max="1" width="14" bestFit="1" customWidth="1"/>
  </cols>
  <sheetData>
    <row r="1" spans="1:15" ht="27" customHeight="1" thickBot="1" x14ac:dyDescent="0.5">
      <c r="B1" s="147" t="s">
        <v>36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5" s="10" customFormat="1" ht="16.5" thickBot="1" x14ac:dyDescent="0.3">
      <c r="A2" s="21" t="s">
        <v>22</v>
      </c>
      <c r="B2" s="22" t="s">
        <v>23</v>
      </c>
      <c r="C2" s="22" t="s">
        <v>37</v>
      </c>
      <c r="D2" s="22" t="s">
        <v>38</v>
      </c>
      <c r="E2" s="22" t="s">
        <v>39</v>
      </c>
      <c r="F2" s="22" t="s">
        <v>40</v>
      </c>
      <c r="G2" s="22" t="s">
        <v>41</v>
      </c>
      <c r="H2" s="22" t="s">
        <v>42</v>
      </c>
      <c r="I2" s="22" t="s">
        <v>43</v>
      </c>
      <c r="J2" s="22" t="s">
        <v>44</v>
      </c>
      <c r="K2" s="22" t="s">
        <v>45</v>
      </c>
      <c r="L2" s="22" t="s">
        <v>46</v>
      </c>
      <c r="M2" s="22" t="s">
        <v>47</v>
      </c>
      <c r="N2" s="22" t="s">
        <v>48</v>
      </c>
    </row>
    <row r="3" spans="1:15" x14ac:dyDescent="0.25">
      <c r="A3" s="12">
        <v>1</v>
      </c>
      <c r="B3" s="26" t="s">
        <v>2</v>
      </c>
      <c r="C3" s="13">
        <v>0.56000000000000005</v>
      </c>
      <c r="D3" s="13">
        <v>0.55000000000000004</v>
      </c>
      <c r="E3" s="13">
        <v>0.55000000000000004</v>
      </c>
      <c r="F3" s="13">
        <v>0.6</v>
      </c>
      <c r="G3" s="13">
        <v>0.61</v>
      </c>
      <c r="H3" s="13">
        <v>0.61</v>
      </c>
      <c r="I3" s="13">
        <v>0.66</v>
      </c>
      <c r="J3" s="13">
        <v>0.67</v>
      </c>
      <c r="K3" s="13">
        <v>0.65</v>
      </c>
      <c r="L3" s="13">
        <v>0.71</v>
      </c>
      <c r="M3" s="13">
        <v>0.72</v>
      </c>
      <c r="N3" s="14">
        <v>0.71</v>
      </c>
    </row>
    <row r="4" spans="1:15" x14ac:dyDescent="0.25">
      <c r="A4" s="15">
        <v>4</v>
      </c>
      <c r="B4" s="23" t="s">
        <v>3</v>
      </c>
      <c r="C4" s="16">
        <v>0.56000000000000005</v>
      </c>
      <c r="D4" s="16">
        <v>0.55000000000000004</v>
      </c>
      <c r="E4" s="16">
        <v>0.54</v>
      </c>
      <c r="F4" s="16">
        <v>0.61</v>
      </c>
      <c r="G4" s="16">
        <v>0.59</v>
      </c>
      <c r="H4" s="16">
        <v>0.61</v>
      </c>
      <c r="I4" s="16">
        <v>0.65</v>
      </c>
      <c r="J4" s="16">
        <v>0.65</v>
      </c>
      <c r="K4" s="16">
        <v>0.65</v>
      </c>
      <c r="L4" s="16">
        <v>0.69</v>
      </c>
      <c r="M4" s="16">
        <v>0.7</v>
      </c>
      <c r="N4" s="17">
        <v>0.7</v>
      </c>
    </row>
    <row r="5" spans="1:15" x14ac:dyDescent="0.25">
      <c r="A5" s="15">
        <v>5</v>
      </c>
      <c r="B5" s="23" t="s">
        <v>3</v>
      </c>
      <c r="C5" s="16">
        <v>0.54</v>
      </c>
      <c r="D5" s="16">
        <v>0.53</v>
      </c>
      <c r="E5" s="16">
        <v>0.56000000000000005</v>
      </c>
      <c r="F5" s="16">
        <v>0.59</v>
      </c>
      <c r="G5" s="16">
        <v>0.6</v>
      </c>
      <c r="H5" s="16">
        <v>0.57999999999999996</v>
      </c>
      <c r="I5" s="16">
        <v>0.66</v>
      </c>
      <c r="J5" s="16">
        <v>0.66</v>
      </c>
      <c r="K5" s="16">
        <v>0.65</v>
      </c>
      <c r="L5" s="16">
        <v>0.68</v>
      </c>
      <c r="M5" s="16">
        <v>0.69</v>
      </c>
      <c r="N5" s="17">
        <v>0.72</v>
      </c>
    </row>
    <row r="6" spans="1:15" x14ac:dyDescent="0.25">
      <c r="A6" s="15">
        <v>6</v>
      </c>
      <c r="B6" s="27" t="s">
        <v>2</v>
      </c>
      <c r="C6" s="16">
        <v>0.56000000000000005</v>
      </c>
      <c r="D6" s="16">
        <v>0.54</v>
      </c>
      <c r="E6" s="16">
        <v>0.55000000000000004</v>
      </c>
      <c r="F6" s="16">
        <v>0.62</v>
      </c>
      <c r="G6" s="16">
        <v>0.61</v>
      </c>
      <c r="H6" s="16">
        <v>0.57999999999999996</v>
      </c>
      <c r="I6" s="16">
        <v>0.63</v>
      </c>
      <c r="J6" s="16">
        <v>0.65</v>
      </c>
      <c r="K6" s="16">
        <v>0.68</v>
      </c>
      <c r="L6" s="16">
        <v>0.71</v>
      </c>
      <c r="M6" s="16">
        <v>0.69</v>
      </c>
      <c r="N6" s="17">
        <v>0.7</v>
      </c>
    </row>
    <row r="7" spans="1:15" x14ac:dyDescent="0.25">
      <c r="A7" s="15">
        <v>7</v>
      </c>
      <c r="B7" s="27" t="s">
        <v>2</v>
      </c>
      <c r="C7" s="16">
        <v>0.56000000000000005</v>
      </c>
      <c r="D7" s="29">
        <v>0.52</v>
      </c>
      <c r="E7" s="16">
        <v>0.55000000000000004</v>
      </c>
      <c r="F7" s="16">
        <v>0.61</v>
      </c>
      <c r="G7" s="16">
        <v>0.59</v>
      </c>
      <c r="H7" s="16">
        <v>0.59</v>
      </c>
      <c r="I7" s="16">
        <v>0.64</v>
      </c>
      <c r="J7" s="16">
        <v>0.63</v>
      </c>
      <c r="K7" s="16">
        <v>0.63</v>
      </c>
      <c r="L7" s="16">
        <v>0.7</v>
      </c>
      <c r="M7" s="16">
        <v>0.7</v>
      </c>
      <c r="N7" s="17">
        <v>0.72</v>
      </c>
    </row>
    <row r="8" spans="1:15" x14ac:dyDescent="0.25">
      <c r="A8" s="15">
        <v>9</v>
      </c>
      <c r="B8" s="23" t="s">
        <v>3</v>
      </c>
      <c r="C8" s="16">
        <v>0.55000000000000004</v>
      </c>
      <c r="D8" s="16">
        <v>0.56000000000000005</v>
      </c>
      <c r="E8" s="16">
        <v>0.55000000000000004</v>
      </c>
      <c r="F8" s="16">
        <v>0.57999999999999996</v>
      </c>
      <c r="G8" s="16">
        <v>0.57999999999999996</v>
      </c>
      <c r="H8" s="16">
        <v>0.6</v>
      </c>
      <c r="I8" s="16">
        <v>0.64</v>
      </c>
      <c r="J8" s="16">
        <v>0.65</v>
      </c>
      <c r="K8" s="16">
        <v>0.63</v>
      </c>
      <c r="L8" s="16">
        <v>0.7</v>
      </c>
      <c r="M8" s="16">
        <v>0.69</v>
      </c>
      <c r="N8" s="17">
        <v>0.71</v>
      </c>
    </row>
    <row r="9" spans="1:15" x14ac:dyDescent="0.25">
      <c r="A9" s="15">
        <v>10</v>
      </c>
      <c r="B9" s="23" t="s">
        <v>3</v>
      </c>
      <c r="C9" s="16">
        <v>0.54</v>
      </c>
      <c r="D9" s="16">
        <v>0.54</v>
      </c>
      <c r="E9" s="16">
        <v>0.54</v>
      </c>
      <c r="F9" s="16">
        <v>0.57999999999999996</v>
      </c>
      <c r="G9" s="16">
        <v>0.59</v>
      </c>
      <c r="H9" s="16">
        <v>0.6</v>
      </c>
      <c r="I9" s="16">
        <v>0.66</v>
      </c>
      <c r="J9" s="16">
        <v>0.64</v>
      </c>
      <c r="K9" s="16">
        <v>0.65</v>
      </c>
      <c r="L9" s="16">
        <v>0.7</v>
      </c>
      <c r="M9" s="16">
        <v>0.71</v>
      </c>
      <c r="N9" s="17">
        <v>0.69</v>
      </c>
    </row>
    <row r="10" spans="1:15" x14ac:dyDescent="0.25">
      <c r="A10" s="15">
        <v>15</v>
      </c>
      <c r="B10" s="27" t="s">
        <v>2</v>
      </c>
      <c r="C10" s="16">
        <v>0.54</v>
      </c>
      <c r="D10" s="16">
        <v>0.53</v>
      </c>
      <c r="E10" s="16">
        <v>0.55000000000000004</v>
      </c>
      <c r="F10" s="16">
        <v>0.6</v>
      </c>
      <c r="G10" s="16">
        <v>0.61</v>
      </c>
      <c r="H10" s="16">
        <v>0.59</v>
      </c>
      <c r="I10" s="16">
        <v>0.65</v>
      </c>
      <c r="J10" s="16">
        <v>0.65</v>
      </c>
      <c r="K10" s="16">
        <v>0.63</v>
      </c>
      <c r="L10" s="16">
        <v>0.71</v>
      </c>
      <c r="M10" s="16">
        <v>0.71</v>
      </c>
      <c r="N10" s="17">
        <v>0.7</v>
      </c>
    </row>
    <row r="11" spans="1:15" x14ac:dyDescent="0.25">
      <c r="A11" s="15">
        <v>17</v>
      </c>
      <c r="B11" s="27" t="s">
        <v>2</v>
      </c>
      <c r="C11" s="16">
        <v>0.55000000000000004</v>
      </c>
      <c r="D11" s="16">
        <v>0.54</v>
      </c>
      <c r="E11" s="31">
        <v>0.57999999999999996</v>
      </c>
      <c r="F11" s="16">
        <v>0.6</v>
      </c>
      <c r="G11" s="16">
        <v>0.59</v>
      </c>
      <c r="H11" s="16">
        <v>0.6</v>
      </c>
      <c r="I11" s="16">
        <v>0.65</v>
      </c>
      <c r="J11" s="16">
        <v>0.67</v>
      </c>
      <c r="K11" s="16">
        <v>0.66</v>
      </c>
      <c r="L11" s="16">
        <v>0.71</v>
      </c>
      <c r="M11" s="16">
        <v>0.68</v>
      </c>
      <c r="N11" s="17">
        <v>0.69</v>
      </c>
    </row>
    <row r="12" spans="1:15" ht="16.5" thickBot="1" x14ac:dyDescent="0.3">
      <c r="A12" s="18">
        <v>19</v>
      </c>
      <c r="B12" s="28" t="s">
        <v>2</v>
      </c>
      <c r="C12" s="19">
        <v>0.53</v>
      </c>
      <c r="D12" s="19">
        <v>0.53</v>
      </c>
      <c r="E12" s="19">
        <v>0.55000000000000004</v>
      </c>
      <c r="F12" s="19">
        <v>0.59</v>
      </c>
      <c r="G12" s="19">
        <v>0.62</v>
      </c>
      <c r="H12" s="19">
        <v>0.6</v>
      </c>
      <c r="I12" s="19">
        <v>0.65</v>
      </c>
      <c r="J12" s="19">
        <v>0.66</v>
      </c>
      <c r="K12" s="19">
        <v>0.65</v>
      </c>
      <c r="L12" s="19">
        <v>0.68</v>
      </c>
      <c r="M12" s="19">
        <v>0.71</v>
      </c>
      <c r="N12" s="20">
        <v>0.69</v>
      </c>
      <c r="O12" s="11"/>
    </row>
    <row r="13" spans="1:15" x14ac:dyDescent="0.25">
      <c r="A13" s="12">
        <v>1</v>
      </c>
      <c r="B13" s="24" t="s">
        <v>3</v>
      </c>
      <c r="C13" s="13">
        <v>0.53</v>
      </c>
      <c r="D13" s="13">
        <v>0.53</v>
      </c>
      <c r="E13" s="13">
        <v>0.54</v>
      </c>
      <c r="F13" s="13">
        <v>0.59</v>
      </c>
      <c r="G13" s="13">
        <v>0.59</v>
      </c>
      <c r="H13" s="13">
        <v>0.57999999999999996</v>
      </c>
      <c r="I13" s="13">
        <v>0.66</v>
      </c>
      <c r="J13" s="13">
        <v>0.65</v>
      </c>
      <c r="K13" s="13">
        <v>0.67</v>
      </c>
      <c r="L13" s="13">
        <v>0.72</v>
      </c>
      <c r="M13" s="13">
        <v>0.68</v>
      </c>
      <c r="N13" s="14">
        <v>0.69</v>
      </c>
    </row>
    <row r="14" spans="1:15" x14ac:dyDescent="0.25">
      <c r="A14" s="15">
        <v>2</v>
      </c>
      <c r="B14" s="27" t="s">
        <v>2</v>
      </c>
      <c r="C14" s="16">
        <v>0.55000000000000004</v>
      </c>
      <c r="D14" s="16">
        <v>0.55000000000000004</v>
      </c>
      <c r="E14" s="16">
        <v>0.54</v>
      </c>
      <c r="F14" s="16">
        <v>0.57999999999999996</v>
      </c>
      <c r="G14" s="16">
        <v>0.61</v>
      </c>
      <c r="H14" s="16">
        <v>0.59</v>
      </c>
      <c r="I14" s="16">
        <v>0.64</v>
      </c>
      <c r="J14" s="16">
        <v>0.65</v>
      </c>
      <c r="K14" s="16">
        <v>0.64</v>
      </c>
      <c r="L14" s="16">
        <v>0.71</v>
      </c>
      <c r="M14" s="16">
        <v>0.71</v>
      </c>
      <c r="N14" s="17">
        <v>0.7</v>
      </c>
    </row>
    <row r="15" spans="1:15" x14ac:dyDescent="0.25">
      <c r="A15" s="15">
        <v>3</v>
      </c>
      <c r="B15" s="23" t="s">
        <v>3</v>
      </c>
      <c r="C15" s="16">
        <v>0.54</v>
      </c>
      <c r="D15" s="16">
        <v>0.56000000000000005</v>
      </c>
      <c r="E15" s="16">
        <v>0.56000000000000005</v>
      </c>
      <c r="F15" s="16">
        <v>0.59</v>
      </c>
      <c r="G15" s="16">
        <v>0.61</v>
      </c>
      <c r="H15" s="16">
        <v>0.61</v>
      </c>
      <c r="I15" s="16">
        <v>0.67</v>
      </c>
      <c r="J15" s="16">
        <v>0.66</v>
      </c>
      <c r="K15" s="16">
        <v>0.67</v>
      </c>
      <c r="L15" s="16">
        <v>0.72</v>
      </c>
      <c r="M15" s="16">
        <v>0.72</v>
      </c>
      <c r="N15" s="17">
        <v>0.7</v>
      </c>
    </row>
    <row r="16" spans="1:15" x14ac:dyDescent="0.25">
      <c r="A16" s="15">
        <v>5</v>
      </c>
      <c r="B16" s="27" t="s">
        <v>2</v>
      </c>
      <c r="C16" s="16">
        <v>0.54</v>
      </c>
      <c r="D16" s="16">
        <v>0.55000000000000004</v>
      </c>
      <c r="E16" s="16">
        <v>0.56000000000000005</v>
      </c>
      <c r="F16" s="16">
        <v>0.62</v>
      </c>
      <c r="G16" s="16">
        <v>0.62</v>
      </c>
      <c r="H16" s="16">
        <v>0.62</v>
      </c>
      <c r="I16" s="16">
        <v>0.63</v>
      </c>
      <c r="J16" s="16">
        <v>0.63</v>
      </c>
      <c r="K16" s="16">
        <v>0.65</v>
      </c>
      <c r="L16" s="16">
        <v>0.71</v>
      </c>
      <c r="M16" s="16">
        <v>0.69</v>
      </c>
      <c r="N16" s="17">
        <v>0.72</v>
      </c>
    </row>
    <row r="17" spans="1:15" x14ac:dyDescent="0.25">
      <c r="A17" s="15">
        <v>6</v>
      </c>
      <c r="B17" s="27" t="s">
        <v>2</v>
      </c>
      <c r="C17" s="16">
        <v>0.55000000000000004</v>
      </c>
      <c r="D17" s="16">
        <v>0.55000000000000004</v>
      </c>
      <c r="E17" s="16">
        <v>0.55000000000000004</v>
      </c>
      <c r="F17" s="16">
        <v>0.6</v>
      </c>
      <c r="G17" s="16">
        <v>0.61</v>
      </c>
      <c r="H17" s="16">
        <v>0.61</v>
      </c>
      <c r="I17" s="16">
        <v>0.63</v>
      </c>
      <c r="J17" s="16">
        <v>0.63</v>
      </c>
      <c r="K17" s="16">
        <v>0.63</v>
      </c>
      <c r="L17" s="16">
        <v>0.68</v>
      </c>
      <c r="M17" s="16">
        <v>0.68</v>
      </c>
      <c r="N17" s="17">
        <v>0.69</v>
      </c>
    </row>
    <row r="18" spans="1:15" x14ac:dyDescent="0.25">
      <c r="A18" s="15">
        <v>7</v>
      </c>
      <c r="B18" s="27" t="s">
        <v>2</v>
      </c>
      <c r="C18" s="16">
        <v>0.56000000000000005</v>
      </c>
      <c r="D18" s="16">
        <v>0.56000000000000005</v>
      </c>
      <c r="E18" s="16">
        <v>0.56000000000000005</v>
      </c>
      <c r="F18" s="16">
        <v>0.62</v>
      </c>
      <c r="G18" s="16">
        <v>0.62</v>
      </c>
      <c r="H18" s="16">
        <v>0.61</v>
      </c>
      <c r="I18" s="16">
        <v>0.65</v>
      </c>
      <c r="J18" s="16">
        <v>0.65</v>
      </c>
      <c r="K18" s="16">
        <v>0.67</v>
      </c>
      <c r="L18" s="16">
        <v>0.69</v>
      </c>
      <c r="M18" s="16">
        <v>0.72</v>
      </c>
      <c r="N18" s="17">
        <v>0.7</v>
      </c>
    </row>
    <row r="19" spans="1:15" x14ac:dyDescent="0.25">
      <c r="A19" s="15">
        <v>8</v>
      </c>
      <c r="B19" s="23" t="s">
        <v>3</v>
      </c>
      <c r="C19" s="16">
        <v>0.55000000000000004</v>
      </c>
      <c r="D19" s="16">
        <v>0.55000000000000004</v>
      </c>
      <c r="E19" s="16">
        <v>0.55000000000000004</v>
      </c>
      <c r="F19" s="16">
        <v>0.6</v>
      </c>
      <c r="G19" s="16">
        <v>0.62</v>
      </c>
      <c r="H19" s="16">
        <v>0.62</v>
      </c>
      <c r="I19" s="16">
        <v>0.67</v>
      </c>
      <c r="J19" s="16">
        <v>0.66</v>
      </c>
      <c r="K19" s="16">
        <v>0.65</v>
      </c>
      <c r="L19" s="16">
        <v>0.72</v>
      </c>
      <c r="M19" s="16">
        <v>0.71</v>
      </c>
      <c r="N19" s="17">
        <v>0.7</v>
      </c>
    </row>
    <row r="20" spans="1:15" ht="16.5" thickBot="1" x14ac:dyDescent="0.3">
      <c r="A20" s="18">
        <v>9</v>
      </c>
      <c r="B20" s="25" t="s">
        <v>3</v>
      </c>
      <c r="C20" s="19">
        <v>0.54</v>
      </c>
      <c r="D20" s="19">
        <v>0.55000000000000004</v>
      </c>
      <c r="E20" s="19">
        <v>0.56000000000000005</v>
      </c>
      <c r="F20" s="19">
        <v>0.61</v>
      </c>
      <c r="G20" s="19">
        <v>0.61</v>
      </c>
      <c r="H20" s="19">
        <v>0.62</v>
      </c>
      <c r="I20" s="19">
        <v>0.66</v>
      </c>
      <c r="J20" s="19">
        <v>0.66</v>
      </c>
      <c r="K20" s="19">
        <v>0.67</v>
      </c>
      <c r="L20" s="19">
        <v>0.71</v>
      </c>
      <c r="M20" s="19">
        <v>0.71</v>
      </c>
      <c r="N20" s="20">
        <v>0.71</v>
      </c>
    </row>
    <row r="21" spans="1:15" x14ac:dyDescent="0.25">
      <c r="A21" s="1" t="s">
        <v>25</v>
      </c>
      <c r="B21" s="1" t="s">
        <v>0</v>
      </c>
      <c r="C21" s="2">
        <f>AVERAGE(C4,C5,C8,C9,C13,C15,C19,C20)</f>
        <v>0.54375000000000007</v>
      </c>
      <c r="D21" s="2">
        <f>AVERAGE(D4,D5,D8,D9,D13,D15,D19,D20)</f>
        <v>0.54625000000000001</v>
      </c>
      <c r="E21" s="2">
        <f t="shared" ref="E21:N21" si="0">AVERAGE(E4,E5,E8,E9,E13,E15,E19,E20)</f>
        <v>0.55000000000000004</v>
      </c>
      <c r="F21" s="2">
        <f t="shared" si="0"/>
        <v>0.59375</v>
      </c>
      <c r="G21" s="2">
        <f t="shared" si="0"/>
        <v>0.59875</v>
      </c>
      <c r="H21" s="2">
        <f t="shared" si="0"/>
        <v>0.60250000000000004</v>
      </c>
      <c r="I21" s="2">
        <f t="shared" si="0"/>
        <v>0.65875000000000006</v>
      </c>
      <c r="J21" s="2">
        <f t="shared" si="0"/>
        <v>0.65375000000000005</v>
      </c>
      <c r="K21" s="2">
        <f t="shared" si="0"/>
        <v>0.65500000000000003</v>
      </c>
      <c r="L21" s="2">
        <f t="shared" si="0"/>
        <v>0.70499999999999996</v>
      </c>
      <c r="M21" s="2">
        <f t="shared" si="0"/>
        <v>0.70125000000000004</v>
      </c>
      <c r="N21" s="2">
        <f t="shared" si="0"/>
        <v>0.70250000000000001</v>
      </c>
      <c r="O21" s="30">
        <f>AVERAGE(C21:N21)</f>
        <v>0.62593750000000004</v>
      </c>
    </row>
    <row r="22" spans="1:15" x14ac:dyDescent="0.25">
      <c r="A22" s="1" t="s">
        <v>28</v>
      </c>
      <c r="B22" s="1" t="s">
        <v>1</v>
      </c>
      <c r="C22" s="4">
        <v>0.875</v>
      </c>
      <c r="D22" s="4">
        <v>0.87</v>
      </c>
      <c r="E22" s="4">
        <v>0.86499999999999999</v>
      </c>
      <c r="F22" s="4">
        <v>0.79</v>
      </c>
      <c r="G22" s="4">
        <v>0.78</v>
      </c>
      <c r="H22" s="4">
        <v>0.77500000000000002</v>
      </c>
      <c r="I22" s="4">
        <v>0.69</v>
      </c>
      <c r="J22" s="4">
        <v>0.69</v>
      </c>
      <c r="K22" s="4">
        <v>0.69</v>
      </c>
      <c r="L22" s="4">
        <v>0.61</v>
      </c>
      <c r="M22" s="4">
        <v>0.62</v>
      </c>
      <c r="N22" s="4">
        <v>0.62</v>
      </c>
      <c r="O22" s="5">
        <f>AVERAGE(C22:N22)</f>
        <v>0.73958333333333337</v>
      </c>
    </row>
    <row r="23" spans="1:15" x14ac:dyDescent="0.25">
      <c r="A23" s="1"/>
      <c r="B23" s="1" t="s">
        <v>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2">
        <f>STDEV(C22:N22)</f>
        <v>9.966895963714846E-2</v>
      </c>
    </row>
    <row r="24" spans="1:15" x14ac:dyDescent="0.25">
      <c r="A24" s="6" t="s">
        <v>24</v>
      </c>
      <c r="B24" s="6" t="s">
        <v>0</v>
      </c>
      <c r="C24" s="7">
        <f>AVERAGE(C3,C6,C7,C10,C11,C12,C14,C16,C17,C18)</f>
        <v>0.55000000000000004</v>
      </c>
      <c r="D24" s="7">
        <f t="shared" ref="D24:N24" si="1">AVERAGE(D3,D6,D7,D10,D11,D12,D14,D16,D17,D18)</f>
        <v>0.54200000000000004</v>
      </c>
      <c r="E24" s="7">
        <f t="shared" si="1"/>
        <v>0.55399999999999994</v>
      </c>
      <c r="F24" s="7">
        <f t="shared" si="1"/>
        <v>0.60399999999999998</v>
      </c>
      <c r="G24" s="7">
        <f t="shared" si="1"/>
        <v>0.6090000000000001</v>
      </c>
      <c r="H24" s="7">
        <f t="shared" si="1"/>
        <v>0.60000000000000009</v>
      </c>
      <c r="I24" s="7">
        <f t="shared" si="1"/>
        <v>0.64300000000000002</v>
      </c>
      <c r="J24" s="7">
        <f t="shared" si="1"/>
        <v>0.64900000000000002</v>
      </c>
      <c r="K24" s="7">
        <f t="shared" si="1"/>
        <v>0.64900000000000002</v>
      </c>
      <c r="L24" s="7">
        <f t="shared" si="1"/>
        <v>0.70099999999999996</v>
      </c>
      <c r="M24" s="7">
        <f t="shared" si="1"/>
        <v>0.70099999999999985</v>
      </c>
      <c r="N24" s="7">
        <f t="shared" si="1"/>
        <v>0.70200000000000007</v>
      </c>
      <c r="O24" s="30">
        <f>AVERAGE(C24:N24)</f>
        <v>0.6253333333333333</v>
      </c>
    </row>
    <row r="25" spans="1:15" x14ac:dyDescent="0.25">
      <c r="A25" s="6" t="s">
        <v>29</v>
      </c>
      <c r="B25" s="6" t="s">
        <v>1</v>
      </c>
      <c r="C25" s="8">
        <v>0.87</v>
      </c>
      <c r="D25" s="9">
        <v>0.875</v>
      </c>
      <c r="E25" s="9">
        <v>0.86</v>
      </c>
      <c r="F25" s="8">
        <v>0.78</v>
      </c>
      <c r="G25" s="9">
        <v>0.77</v>
      </c>
      <c r="H25" s="8">
        <v>0.78</v>
      </c>
      <c r="I25" s="9">
        <v>0.71</v>
      </c>
      <c r="J25" s="9">
        <v>0.7</v>
      </c>
      <c r="K25" s="9">
        <v>0.7</v>
      </c>
      <c r="L25" s="8">
        <v>0.62</v>
      </c>
      <c r="M25" s="8">
        <v>0.62</v>
      </c>
      <c r="N25" s="8">
        <v>0.62</v>
      </c>
      <c r="O25" s="5">
        <f>AVERAGE(C25:N25)</f>
        <v>0.74208333333333332</v>
      </c>
    </row>
    <row r="26" spans="1:15" x14ac:dyDescent="0.25">
      <c r="A26" s="8"/>
      <c r="B26" s="39" t="s">
        <v>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4">
        <f>STDEV(C25:N25)</f>
        <v>9.5761501405916827E-2</v>
      </c>
    </row>
  </sheetData>
  <mergeCells count="1">
    <mergeCell ref="B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07187-48F2-EE43-826F-17BF724582D8}">
  <dimension ref="A1:P24"/>
  <sheetViews>
    <sheetView topLeftCell="E1" zoomScale="120" zoomScaleNormal="120" workbookViewId="0">
      <selection activeCell="A2" sqref="A2:N2"/>
    </sheetView>
  </sheetViews>
  <sheetFormatPr defaultColWidth="11" defaultRowHeight="15.75" x14ac:dyDescent="0.25"/>
  <cols>
    <col min="1" max="1" width="14" bestFit="1" customWidth="1"/>
  </cols>
  <sheetData>
    <row r="1" spans="1:15" ht="27" customHeight="1" thickBot="1" x14ac:dyDescent="0.5">
      <c r="B1" s="147" t="s">
        <v>35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5" s="10" customFormat="1" ht="16.5" thickBot="1" x14ac:dyDescent="0.3">
      <c r="A2" s="21" t="s">
        <v>22</v>
      </c>
      <c r="B2" s="22" t="s">
        <v>23</v>
      </c>
      <c r="C2" s="22" t="s">
        <v>37</v>
      </c>
      <c r="D2" s="22" t="s">
        <v>38</v>
      </c>
      <c r="E2" s="22" t="s">
        <v>39</v>
      </c>
      <c r="F2" s="22" t="s">
        <v>40</v>
      </c>
      <c r="G2" s="22" t="s">
        <v>41</v>
      </c>
      <c r="H2" s="22" t="s">
        <v>42</v>
      </c>
      <c r="I2" s="22" t="s">
        <v>43</v>
      </c>
      <c r="J2" s="22" t="s">
        <v>44</v>
      </c>
      <c r="K2" s="22" t="s">
        <v>45</v>
      </c>
      <c r="L2" s="22" t="s">
        <v>46</v>
      </c>
      <c r="M2" s="22" t="s">
        <v>47</v>
      </c>
      <c r="N2" s="22" t="s">
        <v>48</v>
      </c>
    </row>
    <row r="3" spans="1:15" x14ac:dyDescent="0.25">
      <c r="A3" s="12">
        <v>1</v>
      </c>
      <c r="B3" s="26" t="s">
        <v>2</v>
      </c>
      <c r="C3" s="32">
        <v>0.17799999999999999</v>
      </c>
      <c r="D3" s="32">
        <v>0.17299999999999999</v>
      </c>
      <c r="E3" s="32">
        <v>0.19400000000000001</v>
      </c>
      <c r="F3" s="32">
        <v>0.187</v>
      </c>
      <c r="G3" s="32">
        <v>0.16400000000000001</v>
      </c>
      <c r="H3" s="32">
        <v>0.16900000000000001</v>
      </c>
      <c r="I3" s="32">
        <v>0.152</v>
      </c>
      <c r="J3" s="32">
        <v>0.154</v>
      </c>
      <c r="K3" s="32">
        <v>0.154</v>
      </c>
      <c r="L3" s="32">
        <v>0.14199999999999999</v>
      </c>
      <c r="M3" s="32">
        <v>0.13600000000000001</v>
      </c>
      <c r="N3" s="33">
        <v>0.16900000000000001</v>
      </c>
    </row>
    <row r="4" spans="1:15" x14ac:dyDescent="0.25">
      <c r="A4" s="15">
        <v>4</v>
      </c>
      <c r="B4" s="23" t="s">
        <v>3</v>
      </c>
      <c r="C4" s="34">
        <v>0.16800000000000001</v>
      </c>
      <c r="D4" s="34">
        <v>0.182</v>
      </c>
      <c r="E4" s="34">
        <v>0.16600000000000001</v>
      </c>
      <c r="F4" s="34">
        <v>0.16700000000000001</v>
      </c>
      <c r="G4" s="34">
        <v>0.218</v>
      </c>
      <c r="H4" s="34">
        <v>0.193</v>
      </c>
      <c r="I4" s="34">
        <v>0.14699999999999999</v>
      </c>
      <c r="J4" s="34">
        <v>0.19800000000000001</v>
      </c>
      <c r="K4" s="34">
        <v>0.14299999999999999</v>
      </c>
      <c r="L4" s="34">
        <v>0.223</v>
      </c>
      <c r="M4" s="34">
        <v>0.17499999999999999</v>
      </c>
      <c r="N4" s="35">
        <v>0.17199999999999999</v>
      </c>
    </row>
    <row r="5" spans="1:15" x14ac:dyDescent="0.25">
      <c r="A5" s="15">
        <v>5</v>
      </c>
      <c r="B5" s="23" t="s">
        <v>3</v>
      </c>
      <c r="C5" s="34">
        <v>0.19900000000000001</v>
      </c>
      <c r="D5" s="34">
        <v>0.17199999999999999</v>
      </c>
      <c r="E5" s="34">
        <v>0.14499999999999999</v>
      </c>
      <c r="F5" s="34">
        <v>0.184</v>
      </c>
      <c r="G5" s="34">
        <v>0.20300000000000001</v>
      </c>
      <c r="H5" s="34">
        <v>0.17</v>
      </c>
      <c r="I5" s="34">
        <v>0.183</v>
      </c>
      <c r="J5" s="34">
        <v>0.2</v>
      </c>
      <c r="K5" s="34">
        <v>0.16900000000000001</v>
      </c>
      <c r="L5" s="34">
        <v>0.188</v>
      </c>
      <c r="M5" s="34">
        <v>0.13300000000000001</v>
      </c>
      <c r="N5" s="35">
        <v>0.14399999999999999</v>
      </c>
    </row>
    <row r="6" spans="1:15" x14ac:dyDescent="0.25">
      <c r="A6" s="15">
        <v>6</v>
      </c>
      <c r="B6" s="27" t="s">
        <v>2</v>
      </c>
      <c r="C6" s="34">
        <v>0.24299999999999999</v>
      </c>
      <c r="D6" s="34">
        <v>0.254</v>
      </c>
      <c r="E6" s="34">
        <v>0.18099999999999999</v>
      </c>
      <c r="F6" s="34">
        <v>0.16700000000000001</v>
      </c>
      <c r="G6" s="34">
        <v>0.18899999999999997</v>
      </c>
      <c r="H6" s="34">
        <v>0.19600000000000001</v>
      </c>
      <c r="I6" s="34">
        <v>0.16200000000000001</v>
      </c>
      <c r="J6" s="34">
        <v>0.154</v>
      </c>
      <c r="K6" s="34">
        <v>0.153</v>
      </c>
      <c r="L6" s="34">
        <v>0.151</v>
      </c>
      <c r="M6" s="34">
        <v>0.186</v>
      </c>
      <c r="N6" s="35">
        <v>0.161</v>
      </c>
    </row>
    <row r="7" spans="1:15" x14ac:dyDescent="0.25">
      <c r="A7" s="15">
        <v>7</v>
      </c>
      <c r="B7" s="27" t="s">
        <v>2</v>
      </c>
      <c r="C7" s="34">
        <v>0.19800000000000001</v>
      </c>
      <c r="D7" s="34">
        <v>0.191</v>
      </c>
      <c r="E7" s="34">
        <v>0.192</v>
      </c>
      <c r="F7" s="34">
        <v>0.23300000000000001</v>
      </c>
      <c r="G7" s="34">
        <v>0.185</v>
      </c>
      <c r="H7" s="34">
        <v>0.19400000000000001</v>
      </c>
      <c r="I7" s="34">
        <v>0.214</v>
      </c>
      <c r="J7" s="34">
        <v>0.14099999999999999</v>
      </c>
      <c r="K7" s="34">
        <v>0.14800000000000002</v>
      </c>
      <c r="L7" s="34">
        <v>0.156</v>
      </c>
      <c r="M7" s="34">
        <v>0.155</v>
      </c>
      <c r="N7" s="35">
        <v>0.17899999999999999</v>
      </c>
    </row>
    <row r="8" spans="1:15" x14ac:dyDescent="0.25">
      <c r="A8" s="15">
        <v>9</v>
      </c>
      <c r="B8" s="23" t="s">
        <v>3</v>
      </c>
      <c r="C8" s="34">
        <v>0.16500000000000001</v>
      </c>
      <c r="D8" s="34">
        <v>0.14899999999999999</v>
      </c>
      <c r="E8" s="34">
        <v>0.17199999999999999</v>
      </c>
      <c r="F8" s="34">
        <v>0.17399999999999999</v>
      </c>
      <c r="G8" s="34">
        <v>0.16300000000000001</v>
      </c>
      <c r="H8" s="34">
        <v>0.151</v>
      </c>
      <c r="I8" s="34">
        <v>0.155</v>
      </c>
      <c r="J8" s="34">
        <v>0.16300000000000001</v>
      </c>
      <c r="K8" s="34">
        <v>0.16500000000000001</v>
      </c>
      <c r="L8" s="34">
        <v>0.15</v>
      </c>
      <c r="M8" s="34">
        <v>0.17399999999999999</v>
      </c>
      <c r="N8" s="35">
        <v>0.158</v>
      </c>
    </row>
    <row r="9" spans="1:15" x14ac:dyDescent="0.25">
      <c r="A9" s="15">
        <v>10</v>
      </c>
      <c r="B9" s="23" t="s">
        <v>3</v>
      </c>
      <c r="C9" s="34">
        <v>0.161</v>
      </c>
      <c r="D9" s="34">
        <v>0.151</v>
      </c>
      <c r="E9" s="34">
        <v>0.153</v>
      </c>
      <c r="F9" s="34">
        <v>0.193</v>
      </c>
      <c r="G9" s="34">
        <v>0.152</v>
      </c>
      <c r="H9" s="34">
        <v>0.16200000000000001</v>
      </c>
      <c r="I9" s="34">
        <v>0.159</v>
      </c>
      <c r="J9" s="34">
        <v>0.13500000000000001</v>
      </c>
      <c r="K9" s="34">
        <v>0.158</v>
      </c>
      <c r="L9" s="34">
        <v>0.13300000000000001</v>
      </c>
      <c r="M9" s="34">
        <v>0.156</v>
      </c>
      <c r="N9" s="35">
        <v>0.159</v>
      </c>
    </row>
    <row r="10" spans="1:15" x14ac:dyDescent="0.25">
      <c r="A10" s="15">
        <v>15</v>
      </c>
      <c r="B10" s="27" t="s">
        <v>2</v>
      </c>
      <c r="C10" s="34">
        <v>0.17799999999999999</v>
      </c>
      <c r="D10" s="34">
        <v>0.16200000000000001</v>
      </c>
      <c r="E10" s="34">
        <v>0.16700000000000001</v>
      </c>
      <c r="F10" s="34">
        <v>0.16200000000000001</v>
      </c>
      <c r="G10" s="34">
        <v>0.16500000000000001</v>
      </c>
      <c r="H10" s="34">
        <v>0.19800000000000001</v>
      </c>
      <c r="I10" s="34">
        <v>0.183</v>
      </c>
      <c r="J10" s="34">
        <v>0.18899999999999997</v>
      </c>
      <c r="K10" s="34">
        <v>0.16300000000000001</v>
      </c>
      <c r="L10" s="34">
        <v>0.16</v>
      </c>
      <c r="M10" s="34">
        <v>0.17</v>
      </c>
      <c r="N10" s="35">
        <v>0.16900000000000001</v>
      </c>
    </row>
    <row r="11" spans="1:15" x14ac:dyDescent="0.25">
      <c r="A11" s="15">
        <v>17</v>
      </c>
      <c r="B11" s="27" t="s">
        <v>2</v>
      </c>
      <c r="C11" s="34">
        <v>0.192</v>
      </c>
      <c r="D11" s="34">
        <v>0.193</v>
      </c>
      <c r="E11" s="34">
        <v>0.17799999999999999</v>
      </c>
      <c r="F11" s="34">
        <v>0.185</v>
      </c>
      <c r="G11" s="34">
        <v>0.17899999999999999</v>
      </c>
      <c r="H11" s="34">
        <v>0.18600000000000003</v>
      </c>
      <c r="I11" s="34">
        <v>0.18600000000000003</v>
      </c>
      <c r="J11" s="34">
        <v>0.19</v>
      </c>
      <c r="K11" s="34">
        <v>0.16200000000000001</v>
      </c>
      <c r="L11" s="34">
        <v>0.16500000000000001</v>
      </c>
      <c r="M11" s="34">
        <v>0.17799999999999999</v>
      </c>
      <c r="N11" s="35">
        <v>0.17</v>
      </c>
    </row>
    <row r="12" spans="1:15" ht="16.5" thickBot="1" x14ac:dyDescent="0.3">
      <c r="A12" s="18">
        <v>19</v>
      </c>
      <c r="B12" s="28" t="s">
        <v>2</v>
      </c>
      <c r="C12" s="36">
        <v>0.19500000000000001</v>
      </c>
      <c r="D12" s="36">
        <v>0.23599999999999999</v>
      </c>
      <c r="E12" s="36">
        <v>0.16200000000000001</v>
      </c>
      <c r="F12" s="36">
        <v>0.191</v>
      </c>
      <c r="G12" s="36">
        <v>0.17899999999999999</v>
      </c>
      <c r="H12" s="36">
        <v>0.21100000000000002</v>
      </c>
      <c r="I12" s="36">
        <v>0.17100000000000001</v>
      </c>
      <c r="J12" s="36">
        <v>0.16600000000000001</v>
      </c>
      <c r="K12" s="36">
        <v>0.17799999999999999</v>
      </c>
      <c r="L12" s="36">
        <v>0.155</v>
      </c>
      <c r="M12" s="36">
        <v>0.184</v>
      </c>
      <c r="N12" s="37">
        <v>0.152</v>
      </c>
      <c r="O12" s="11"/>
    </row>
    <row r="13" spans="1:15" x14ac:dyDescent="0.25">
      <c r="A13" s="12">
        <v>1</v>
      </c>
      <c r="B13" s="24" t="s">
        <v>3</v>
      </c>
      <c r="C13" s="32">
        <v>0.22500000000000001</v>
      </c>
      <c r="D13" s="32">
        <v>0.217</v>
      </c>
      <c r="E13" s="32">
        <v>0.17100000000000001</v>
      </c>
      <c r="F13" s="32">
        <v>0.192</v>
      </c>
      <c r="G13" s="32">
        <v>0.17899999999999999</v>
      </c>
      <c r="H13" s="32">
        <v>0.16800000000000001</v>
      </c>
      <c r="I13" s="32">
        <v>0.17699999999999999</v>
      </c>
      <c r="J13" s="32">
        <v>0.14000000000000001</v>
      </c>
      <c r="K13" s="32">
        <v>0.16300000000000001</v>
      </c>
      <c r="L13" s="32">
        <v>0.191</v>
      </c>
      <c r="M13" s="32">
        <v>0.16</v>
      </c>
      <c r="N13" s="33">
        <v>0.16200000000000001</v>
      </c>
    </row>
    <row r="14" spans="1:15" x14ac:dyDescent="0.25">
      <c r="A14" s="15">
        <v>2</v>
      </c>
      <c r="B14" s="27" t="s">
        <v>2</v>
      </c>
      <c r="C14" s="34">
        <v>0.21</v>
      </c>
      <c r="D14" s="34">
        <v>0.17</v>
      </c>
      <c r="E14" s="34">
        <v>0.19400000000000001</v>
      </c>
      <c r="F14" s="34">
        <v>0.16300000000000001</v>
      </c>
      <c r="G14" s="34">
        <v>0.192</v>
      </c>
      <c r="H14" s="34">
        <v>0.16300000000000001</v>
      </c>
      <c r="I14" s="34">
        <v>0.14399999999999999</v>
      </c>
      <c r="J14" s="34">
        <v>0.17100000000000001</v>
      </c>
      <c r="K14" s="34">
        <v>0.13600000000000001</v>
      </c>
      <c r="L14" s="34">
        <v>0.16700000000000001</v>
      </c>
      <c r="M14" s="34">
        <v>0.14599999999999999</v>
      </c>
      <c r="N14" s="35">
        <v>0.14499999999999999</v>
      </c>
    </row>
    <row r="15" spans="1:15" x14ac:dyDescent="0.25">
      <c r="A15" s="15">
        <v>3</v>
      </c>
      <c r="B15" s="23" t="s">
        <v>3</v>
      </c>
      <c r="C15" s="34">
        <v>0.20300000000000001</v>
      </c>
      <c r="D15" s="34">
        <v>0.2006</v>
      </c>
      <c r="E15" s="34">
        <v>0.17799999999999999</v>
      </c>
      <c r="F15" s="34">
        <v>0.18099999999999999</v>
      </c>
      <c r="G15" s="34">
        <v>0.191</v>
      </c>
      <c r="H15" s="34">
        <v>0.215</v>
      </c>
      <c r="I15" s="34">
        <v>0.17499999999999999</v>
      </c>
      <c r="J15" s="34">
        <v>0.187</v>
      </c>
      <c r="K15" s="34">
        <v>0.16900000000000001</v>
      </c>
      <c r="L15" s="34">
        <v>0.161</v>
      </c>
      <c r="M15" s="34">
        <v>0.17699999999999999</v>
      </c>
      <c r="N15" s="35">
        <v>0.183</v>
      </c>
    </row>
    <row r="16" spans="1:15" x14ac:dyDescent="0.25">
      <c r="A16" s="15">
        <v>5</v>
      </c>
      <c r="B16" s="27" t="s">
        <v>2</v>
      </c>
      <c r="C16" s="34">
        <v>0.16700000000000001</v>
      </c>
      <c r="D16" s="34">
        <v>0.192</v>
      </c>
      <c r="E16" s="34">
        <v>0.17799999999999999</v>
      </c>
      <c r="F16" s="34">
        <v>0.16800000000000001</v>
      </c>
      <c r="G16" s="34">
        <v>0.17299999999999999</v>
      </c>
      <c r="H16" s="34">
        <v>0.14299999999999999</v>
      </c>
      <c r="I16" s="34">
        <v>0.19900000000000001</v>
      </c>
      <c r="J16" s="34">
        <v>0.158</v>
      </c>
      <c r="K16" s="34">
        <v>0.157</v>
      </c>
      <c r="L16" s="34">
        <v>0.14499999999999999</v>
      </c>
      <c r="M16" s="34">
        <v>0.157</v>
      </c>
      <c r="N16" s="35">
        <v>0.14499999999999999</v>
      </c>
    </row>
    <row r="17" spans="1:16" x14ac:dyDescent="0.25">
      <c r="A17" s="15">
        <v>6</v>
      </c>
      <c r="B17" s="27" t="s">
        <v>2</v>
      </c>
      <c r="C17" s="34">
        <v>0.16800000000000001</v>
      </c>
      <c r="D17" s="34">
        <v>0.17699999999999999</v>
      </c>
      <c r="E17" s="34">
        <v>0.17299999999999999</v>
      </c>
      <c r="F17" s="34">
        <v>0.16900000000000001</v>
      </c>
      <c r="G17" s="34">
        <v>0.17899999999999999</v>
      </c>
      <c r="H17" s="34">
        <v>0.159</v>
      </c>
      <c r="I17" s="34">
        <v>0.154</v>
      </c>
      <c r="J17" s="34">
        <v>0.185</v>
      </c>
      <c r="K17" s="34">
        <v>0.14599999999999999</v>
      </c>
      <c r="L17" s="34">
        <v>0.17699999999999999</v>
      </c>
      <c r="M17" s="34">
        <v>0.14599999999999999</v>
      </c>
      <c r="N17" s="35">
        <v>0.16400000000000001</v>
      </c>
    </row>
    <row r="18" spans="1:16" x14ac:dyDescent="0.25">
      <c r="A18" s="15">
        <v>7</v>
      </c>
      <c r="B18" s="27" t="s">
        <v>2</v>
      </c>
      <c r="C18" s="34">
        <v>0.20200000000000001</v>
      </c>
      <c r="D18" s="34">
        <v>0.17299999999999999</v>
      </c>
      <c r="E18" s="34">
        <v>0.16500000000000001</v>
      </c>
      <c r="F18" s="34">
        <v>0.17100000000000001</v>
      </c>
      <c r="G18" s="34">
        <v>0.23499999999999999</v>
      </c>
      <c r="H18" s="34">
        <v>0.14499999999999999</v>
      </c>
      <c r="I18" s="34">
        <v>0.14899999999999999</v>
      </c>
      <c r="J18" s="34">
        <v>0.161</v>
      </c>
      <c r="K18" s="34">
        <v>0.152</v>
      </c>
      <c r="L18" s="34">
        <v>0.17699999999999999</v>
      </c>
      <c r="M18" s="34">
        <v>0.16700000000000001</v>
      </c>
      <c r="N18" s="35">
        <v>0.17299999999999999</v>
      </c>
    </row>
    <row r="19" spans="1:16" x14ac:dyDescent="0.25">
      <c r="A19" s="15">
        <v>8</v>
      </c>
      <c r="B19" s="23" t="s">
        <v>3</v>
      </c>
      <c r="C19" s="34">
        <v>0.21299999999999999</v>
      </c>
      <c r="D19" s="34">
        <v>0.161</v>
      </c>
      <c r="E19" s="34">
        <v>0.17799999999999999</v>
      </c>
      <c r="F19" s="34">
        <v>0.19700000000000001</v>
      </c>
      <c r="G19" s="34">
        <v>0.156</v>
      </c>
      <c r="H19" s="34">
        <v>0.159</v>
      </c>
      <c r="I19" s="34">
        <v>0.159</v>
      </c>
      <c r="J19" s="34">
        <v>0.159</v>
      </c>
      <c r="K19" s="34">
        <v>0.153</v>
      </c>
      <c r="L19" s="34">
        <v>0.151</v>
      </c>
      <c r="M19" s="34">
        <v>0.155</v>
      </c>
      <c r="N19" s="35">
        <v>0.155</v>
      </c>
    </row>
    <row r="20" spans="1:16" ht="16.5" thickBot="1" x14ac:dyDescent="0.3">
      <c r="A20" s="18">
        <v>9</v>
      </c>
      <c r="B20" s="25" t="s">
        <v>3</v>
      </c>
      <c r="C20" s="36">
        <v>0.193</v>
      </c>
      <c r="D20" s="36">
        <v>0.192</v>
      </c>
      <c r="E20" s="36">
        <v>0.183</v>
      </c>
      <c r="F20" s="36">
        <v>0.19</v>
      </c>
      <c r="G20" s="36">
        <v>0.16200000000000001</v>
      </c>
      <c r="H20" s="36">
        <v>0.16300000000000001</v>
      </c>
      <c r="I20" s="36">
        <v>0.14199999999999999</v>
      </c>
      <c r="J20" s="36">
        <v>0.17499999999999999</v>
      </c>
      <c r="K20" s="36">
        <v>0.16300000000000001</v>
      </c>
      <c r="L20" s="36">
        <v>0.14299999999999999</v>
      </c>
      <c r="M20" s="36">
        <v>0.154</v>
      </c>
      <c r="N20" s="37">
        <v>0.16500000000000001</v>
      </c>
    </row>
    <row r="21" spans="1:16" x14ac:dyDescent="0.25">
      <c r="A21" s="1" t="s">
        <v>25</v>
      </c>
      <c r="B21" s="1" t="s">
        <v>26</v>
      </c>
      <c r="C21" s="2">
        <f>AVERAGE(C4,C5,C8,C9,C13,C15,C19,C20)</f>
        <v>0.19087500000000002</v>
      </c>
      <c r="D21" s="2">
        <f>AVERAGE(D4,D5,D8,D9,D13,D15,D19,D20)</f>
        <v>0.17807500000000001</v>
      </c>
      <c r="E21" s="2">
        <f t="shared" ref="E21:N21" si="0">AVERAGE(E4,E5,E8,E9,E13,E15,E19,E20)</f>
        <v>0.16825000000000001</v>
      </c>
      <c r="F21" s="2">
        <f t="shared" si="0"/>
        <v>0.18475</v>
      </c>
      <c r="G21" s="2">
        <f t="shared" si="0"/>
        <v>0.17799999999999999</v>
      </c>
      <c r="H21" s="2">
        <f t="shared" si="0"/>
        <v>0.17262500000000003</v>
      </c>
      <c r="I21" s="2">
        <f t="shared" si="0"/>
        <v>0.16212499999999999</v>
      </c>
      <c r="J21" s="2">
        <f t="shared" si="0"/>
        <v>0.16962500000000003</v>
      </c>
      <c r="K21" s="2">
        <f t="shared" si="0"/>
        <v>0.16037500000000002</v>
      </c>
      <c r="L21" s="2">
        <f t="shared" si="0"/>
        <v>0.16750000000000001</v>
      </c>
      <c r="M21" s="2">
        <f t="shared" si="0"/>
        <v>0.1605</v>
      </c>
      <c r="N21" s="2">
        <f t="shared" si="0"/>
        <v>0.16225000000000001</v>
      </c>
      <c r="O21" s="3">
        <f>AVERAGE(C21:N21)</f>
        <v>0.17124583333333332</v>
      </c>
      <c r="P21" s="38"/>
    </row>
    <row r="22" spans="1:16" x14ac:dyDescent="0.25">
      <c r="A22" s="1" t="s">
        <v>6</v>
      </c>
      <c r="B22" s="1" t="s">
        <v>4</v>
      </c>
      <c r="C22" s="2">
        <f>STDEV(C4,C5,C8,C9,C13,C15,C19,C20)</f>
        <v>2.3775362397718464E-2</v>
      </c>
      <c r="D22" s="2">
        <f t="shared" ref="D22:N22" si="1">STDEV(D4,D5,D8,D9,D13,D15,D19,D20)</f>
        <v>2.4315530016843029E-2</v>
      </c>
      <c r="E22" s="2">
        <f t="shared" si="1"/>
        <v>1.3133925536563699E-2</v>
      </c>
      <c r="F22" s="2">
        <f t="shared" si="1"/>
        <v>1.0306031521118387E-2</v>
      </c>
      <c r="G22" s="2">
        <f t="shared" si="1"/>
        <v>2.4011901810798625E-2</v>
      </c>
      <c r="H22" s="2">
        <f t="shared" si="1"/>
        <v>2.1036957275912396E-2</v>
      </c>
      <c r="I22" s="2">
        <f t="shared" si="1"/>
        <v>1.476905548774193E-2</v>
      </c>
      <c r="J22" s="2">
        <f t="shared" si="1"/>
        <v>2.4761361028828525E-2</v>
      </c>
      <c r="K22" s="2">
        <f t="shared" si="1"/>
        <v>8.8307498468217869E-3</v>
      </c>
      <c r="L22" s="2">
        <f t="shared" si="1"/>
        <v>3.0387967543561829E-2</v>
      </c>
      <c r="M22" s="2">
        <f t="shared" si="1"/>
        <v>1.4706655441864209E-2</v>
      </c>
      <c r="N22" s="2">
        <f t="shared" si="1"/>
        <v>1.1634308868907635E-2</v>
      </c>
      <c r="O22" s="143">
        <f>AVERAGE(C22:N22)</f>
        <v>1.8472483898056707E-2</v>
      </c>
      <c r="P22" s="38"/>
    </row>
    <row r="23" spans="1:16" x14ac:dyDescent="0.25">
      <c r="A23" s="6" t="s">
        <v>24</v>
      </c>
      <c r="B23" s="6" t="s">
        <v>27</v>
      </c>
      <c r="C23" s="7">
        <f>AVERAGE(C3,C6,C7,C10,C11,C12,C14,C16,C17,C18)</f>
        <v>0.19309999999999999</v>
      </c>
      <c r="D23" s="7">
        <f t="shared" ref="D23:N23" si="2">AVERAGE(D3,D6,D7,D10,D11,D12,D14,D16,D17,D18)</f>
        <v>0.19209999999999999</v>
      </c>
      <c r="E23" s="7">
        <f t="shared" si="2"/>
        <v>0.17839999999999998</v>
      </c>
      <c r="F23" s="7">
        <f t="shared" si="2"/>
        <v>0.17960000000000001</v>
      </c>
      <c r="G23" s="7">
        <f t="shared" si="2"/>
        <v>0.18400000000000002</v>
      </c>
      <c r="H23" s="7">
        <f t="shared" si="2"/>
        <v>0.1764</v>
      </c>
      <c r="I23" s="7">
        <f t="shared" si="2"/>
        <v>0.1714</v>
      </c>
      <c r="J23" s="7">
        <f t="shared" si="2"/>
        <v>0.16689999999999999</v>
      </c>
      <c r="K23" s="7">
        <f t="shared" si="2"/>
        <v>0.15489999999999998</v>
      </c>
      <c r="L23" s="7">
        <f t="shared" si="2"/>
        <v>0.15950000000000003</v>
      </c>
      <c r="M23" s="7">
        <f t="shared" si="2"/>
        <v>0.16249999999999998</v>
      </c>
      <c r="N23" s="7">
        <f t="shared" si="2"/>
        <v>0.16270000000000001</v>
      </c>
      <c r="O23" s="3">
        <f>AVERAGE(C23:N23)</f>
        <v>0.17345833333333335</v>
      </c>
      <c r="P23" s="38"/>
    </row>
    <row r="24" spans="1:16" x14ac:dyDescent="0.25">
      <c r="A24" s="39" t="s">
        <v>7</v>
      </c>
      <c r="B24" s="39" t="s">
        <v>4</v>
      </c>
      <c r="C24" s="7">
        <f>STDEV(C3,C6,C7,C10,C11,C12,C14,C16,C17,C18)</f>
        <v>2.2732502428608126E-2</v>
      </c>
      <c r="D24" s="7">
        <f t="shared" ref="D24:N24" si="3">STDEV(D3,D6,D7,D10,D11,D12,D14,D16,D17,D18)</f>
        <v>3.0023879385138171E-2</v>
      </c>
      <c r="E24" s="7">
        <f t="shared" si="3"/>
        <v>1.1955472944778609E-2</v>
      </c>
      <c r="F24" s="7">
        <f t="shared" si="3"/>
        <v>2.1422729362369705E-2</v>
      </c>
      <c r="G24" s="7">
        <f t="shared" si="3"/>
        <v>2.0132891827388318E-2</v>
      </c>
      <c r="H24" s="7">
        <f t="shared" si="3"/>
        <v>2.3777673935391225E-2</v>
      </c>
      <c r="I24" s="7">
        <f t="shared" si="3"/>
        <v>2.3438809222692727E-2</v>
      </c>
      <c r="J24" s="7">
        <f t="shared" si="3"/>
        <v>1.6616257099599775E-2</v>
      </c>
      <c r="K24" s="7">
        <f t="shared" si="3"/>
        <v>1.1308305698811723E-2</v>
      </c>
      <c r="L24" s="7">
        <f t="shared" si="3"/>
        <v>1.211289487373775E-2</v>
      </c>
      <c r="M24" s="7">
        <f t="shared" si="3"/>
        <v>1.7206265008872654E-2</v>
      </c>
      <c r="N24" s="7">
        <f t="shared" si="3"/>
        <v>1.1785584414868872E-2</v>
      </c>
      <c r="O24" s="143">
        <f>AVERAGE(C24:N24)</f>
        <v>1.8542772183521471E-2</v>
      </c>
    </row>
  </sheetData>
  <mergeCells count="1">
    <mergeCell ref="B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6911C-D1CF-7647-A67B-560420BB8C04}">
  <dimension ref="A1:P24"/>
  <sheetViews>
    <sheetView topLeftCell="D1" zoomScale="120" zoomScaleNormal="120" workbookViewId="0">
      <selection activeCell="A2" sqref="A2:N2"/>
    </sheetView>
  </sheetViews>
  <sheetFormatPr defaultColWidth="11" defaultRowHeight="15.75" x14ac:dyDescent="0.25"/>
  <cols>
    <col min="1" max="1" width="14" bestFit="1" customWidth="1"/>
  </cols>
  <sheetData>
    <row r="1" spans="1:15" ht="27" customHeight="1" thickBot="1" x14ac:dyDescent="0.5">
      <c r="B1" s="147" t="s">
        <v>36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5" s="10" customFormat="1" ht="16.5" thickBot="1" x14ac:dyDescent="0.3">
      <c r="A2" s="21" t="s">
        <v>22</v>
      </c>
      <c r="B2" s="22" t="s">
        <v>23</v>
      </c>
      <c r="C2" s="22" t="s">
        <v>37</v>
      </c>
      <c r="D2" s="22" t="s">
        <v>38</v>
      </c>
      <c r="E2" s="22" t="s">
        <v>39</v>
      </c>
      <c r="F2" s="22" t="s">
        <v>40</v>
      </c>
      <c r="G2" s="22" t="s">
        <v>41</v>
      </c>
      <c r="H2" s="22" t="s">
        <v>42</v>
      </c>
      <c r="I2" s="22" t="s">
        <v>43</v>
      </c>
      <c r="J2" s="22" t="s">
        <v>44</v>
      </c>
      <c r="K2" s="22" t="s">
        <v>45</v>
      </c>
      <c r="L2" s="22" t="s">
        <v>46</v>
      </c>
      <c r="M2" s="22" t="s">
        <v>47</v>
      </c>
      <c r="N2" s="22" t="s">
        <v>48</v>
      </c>
    </row>
    <row r="3" spans="1:15" x14ac:dyDescent="0.25">
      <c r="A3" s="12">
        <v>1</v>
      </c>
      <c r="B3" s="26" t="s">
        <v>2</v>
      </c>
      <c r="C3" s="32">
        <v>0.21299999999999999</v>
      </c>
      <c r="D3" s="32">
        <v>0.24199999999999999</v>
      </c>
      <c r="E3" s="32">
        <v>0.21</v>
      </c>
      <c r="F3" s="32">
        <v>0.246</v>
      </c>
      <c r="G3" s="32">
        <v>0.22500000000000001</v>
      </c>
      <c r="H3" s="32">
        <v>0.23200000000000001</v>
      </c>
      <c r="I3" s="32">
        <v>0.27100000000000002</v>
      </c>
      <c r="J3" s="32">
        <v>0.222</v>
      </c>
      <c r="K3" s="32">
        <v>0.2</v>
      </c>
      <c r="L3" s="32">
        <v>0.21299999999999999</v>
      </c>
      <c r="M3" s="32">
        <v>0.20499999999999999</v>
      </c>
      <c r="N3" s="33">
        <v>0.186</v>
      </c>
    </row>
    <row r="4" spans="1:15" x14ac:dyDescent="0.25">
      <c r="A4" s="15">
        <v>4</v>
      </c>
      <c r="B4" s="23" t="s">
        <v>3</v>
      </c>
      <c r="C4" s="34">
        <v>0.26100000000000001</v>
      </c>
      <c r="D4" s="34">
        <v>0.20699999999999999</v>
      </c>
      <c r="E4" s="34">
        <v>0.22900000000000001</v>
      </c>
      <c r="F4" s="34">
        <v>0.216</v>
      </c>
      <c r="G4" s="34">
        <v>0.24399999999999999</v>
      </c>
      <c r="H4" s="34">
        <v>0.2</v>
      </c>
      <c r="I4" s="34">
        <v>0.20699999999999999</v>
      </c>
      <c r="J4" s="34">
        <v>0.215</v>
      </c>
      <c r="K4" s="34">
        <v>0.215</v>
      </c>
      <c r="L4" s="34">
        <v>0.20300000000000001</v>
      </c>
      <c r="M4" s="34">
        <v>0.245</v>
      </c>
      <c r="N4" s="35">
        <v>0.2</v>
      </c>
    </row>
    <row r="5" spans="1:15" x14ac:dyDescent="0.25">
      <c r="A5" s="15">
        <v>5</v>
      </c>
      <c r="B5" s="23" t="s">
        <v>3</v>
      </c>
      <c r="C5" s="34">
        <v>0.218</v>
      </c>
      <c r="D5" s="34">
        <v>0.216</v>
      </c>
      <c r="E5" s="34">
        <v>0.26700000000000002</v>
      </c>
      <c r="F5" s="34">
        <v>0.24399999999999999</v>
      </c>
      <c r="G5" s="34">
        <v>0.23599999999999999</v>
      </c>
      <c r="H5" s="34">
        <v>0.24</v>
      </c>
      <c r="I5" s="34">
        <v>0.25800000000000001</v>
      </c>
      <c r="J5" s="34">
        <v>0.24600000000000002</v>
      </c>
      <c r="K5" s="34">
        <v>0.188</v>
      </c>
      <c r="L5" s="34">
        <v>0.222</v>
      </c>
      <c r="M5" s="34">
        <v>0.20599999999999999</v>
      </c>
      <c r="N5" s="35">
        <v>0.19500000000000001</v>
      </c>
    </row>
    <row r="6" spans="1:15" x14ac:dyDescent="0.25">
      <c r="A6" s="15">
        <v>6</v>
      </c>
      <c r="B6" s="27" t="s">
        <v>2</v>
      </c>
      <c r="C6" s="34">
        <v>0.218</v>
      </c>
      <c r="D6" s="34">
        <v>0.22</v>
      </c>
      <c r="E6" s="34">
        <v>0.215</v>
      </c>
      <c r="F6" s="34">
        <v>0.23</v>
      </c>
      <c r="G6" s="34">
        <v>0.25900000000000001</v>
      </c>
      <c r="H6" s="34">
        <v>0.25800000000000001</v>
      </c>
      <c r="I6" s="34">
        <v>0.192</v>
      </c>
      <c r="J6" s="34">
        <v>0.215</v>
      </c>
      <c r="K6" s="34">
        <v>0.20599999999999999</v>
      </c>
      <c r="L6" s="34">
        <v>0.20799999999999999</v>
      </c>
      <c r="M6" s="34">
        <v>0.184</v>
      </c>
      <c r="N6" s="35">
        <v>0.20699999999999999</v>
      </c>
    </row>
    <row r="7" spans="1:15" x14ac:dyDescent="0.25">
      <c r="A7" s="15">
        <v>7</v>
      </c>
      <c r="B7" s="27" t="s">
        <v>2</v>
      </c>
      <c r="C7" s="34">
        <v>0.221</v>
      </c>
      <c r="D7" s="34">
        <v>0.21</v>
      </c>
      <c r="E7" s="34">
        <v>0.22700000000000001</v>
      </c>
      <c r="F7" s="34">
        <v>0.23200000000000001</v>
      </c>
      <c r="G7" s="34">
        <v>0.246</v>
      </c>
      <c r="H7" s="34">
        <v>0.24</v>
      </c>
      <c r="I7" s="34">
        <v>0.23499999999999999</v>
      </c>
      <c r="J7" s="34">
        <v>0.20399999999999999</v>
      </c>
      <c r="K7" s="34">
        <v>0.22800000000000001</v>
      </c>
      <c r="L7" s="34">
        <v>0.20599999999999999</v>
      </c>
      <c r="M7" s="34">
        <v>0.20499999999999999</v>
      </c>
      <c r="N7" s="35">
        <v>0.20200000000000001</v>
      </c>
    </row>
    <row r="8" spans="1:15" x14ac:dyDescent="0.25">
      <c r="A8" s="15">
        <v>9</v>
      </c>
      <c r="B8" s="23" t="s">
        <v>3</v>
      </c>
      <c r="C8" s="34">
        <v>0.21099999999999999</v>
      </c>
      <c r="D8" s="34">
        <v>0.216</v>
      </c>
      <c r="E8" s="34">
        <v>0.221</v>
      </c>
      <c r="F8" s="34">
        <v>0.23100000000000001</v>
      </c>
      <c r="G8" s="34">
        <v>0.224</v>
      </c>
      <c r="H8" s="34">
        <v>0.24299999999999999</v>
      </c>
      <c r="I8" s="34">
        <v>0.20600000000000002</v>
      </c>
      <c r="J8" s="34">
        <v>0.19500000000000001</v>
      </c>
      <c r="K8" s="34">
        <v>0.221</v>
      </c>
      <c r="L8" s="34">
        <v>0.20399999999999999</v>
      </c>
      <c r="M8" s="34">
        <v>0.191</v>
      </c>
      <c r="N8" s="35">
        <v>0.17499999999999999</v>
      </c>
    </row>
    <row r="9" spans="1:15" x14ac:dyDescent="0.25">
      <c r="A9" s="15">
        <v>10</v>
      </c>
      <c r="B9" s="23" t="s">
        <v>3</v>
      </c>
      <c r="C9" s="34">
        <v>0.221</v>
      </c>
      <c r="D9" s="34">
        <v>0.223</v>
      </c>
      <c r="E9" s="34">
        <v>0.22500000000000001</v>
      </c>
      <c r="F9" s="34">
        <v>0.216</v>
      </c>
      <c r="G9" s="34">
        <v>0.20499999999999999</v>
      </c>
      <c r="H9" s="34">
        <v>0.21</v>
      </c>
      <c r="I9" s="34">
        <v>0.2</v>
      </c>
      <c r="J9" s="34">
        <v>0.193</v>
      </c>
      <c r="K9" s="34">
        <v>0.215</v>
      </c>
      <c r="L9" s="34">
        <v>0.20200000000000001</v>
      </c>
      <c r="M9" s="34">
        <v>0.221</v>
      </c>
      <c r="N9" s="35">
        <v>0.20399999999999999</v>
      </c>
    </row>
    <row r="10" spans="1:15" x14ac:dyDescent="0.25">
      <c r="A10" s="15">
        <v>15</v>
      </c>
      <c r="B10" s="27" t="s">
        <v>2</v>
      </c>
      <c r="C10" s="34">
        <v>0.216</v>
      </c>
      <c r="D10" s="34">
        <v>0.218</v>
      </c>
      <c r="E10" s="34">
        <v>0.16800000000000001</v>
      </c>
      <c r="F10" s="34">
        <v>0.20399999999999999</v>
      </c>
      <c r="G10" s="34">
        <v>0.245</v>
      </c>
      <c r="H10" s="34">
        <v>0.24099999999999999</v>
      </c>
      <c r="I10" s="34">
        <v>0.23399999999999999</v>
      </c>
      <c r="J10" s="34">
        <v>0.20899999999999999</v>
      </c>
      <c r="K10" s="34">
        <v>0.183</v>
      </c>
      <c r="L10" s="34">
        <v>0.19900000000000001</v>
      </c>
      <c r="M10" s="34">
        <v>0.18099999999999999</v>
      </c>
      <c r="N10" s="35">
        <v>0.187</v>
      </c>
    </row>
    <row r="11" spans="1:15" x14ac:dyDescent="0.25">
      <c r="A11" s="15">
        <v>17</v>
      </c>
      <c r="B11" s="27" t="s">
        <v>2</v>
      </c>
      <c r="C11" s="34">
        <v>0.23899999999999999</v>
      </c>
      <c r="D11" s="34">
        <v>0.23400000000000001</v>
      </c>
      <c r="E11" s="34">
        <v>0.26100000000000001</v>
      </c>
      <c r="F11" s="34">
        <v>0.23699999999999999</v>
      </c>
      <c r="G11" s="34">
        <v>0.23599999999999999</v>
      </c>
      <c r="H11" s="34">
        <v>0.21100000000000002</v>
      </c>
      <c r="I11" s="34">
        <v>0.23300000000000001</v>
      </c>
      <c r="J11" s="34">
        <v>0.20399999999999999</v>
      </c>
      <c r="K11" s="34">
        <v>0.18099999999999999</v>
      </c>
      <c r="L11" s="34">
        <v>0.23499999999999999</v>
      </c>
      <c r="M11" s="34">
        <v>0.19</v>
      </c>
      <c r="N11" s="35">
        <v>0.21099999999999999</v>
      </c>
    </row>
    <row r="12" spans="1:15" ht="16.5" thickBot="1" x14ac:dyDescent="0.3">
      <c r="A12" s="18">
        <v>19</v>
      </c>
      <c r="B12" s="28" t="s">
        <v>2</v>
      </c>
      <c r="C12" s="36">
        <v>0.23</v>
      </c>
      <c r="D12" s="36">
        <v>0.222</v>
      </c>
      <c r="E12" s="36">
        <v>0.24199999999999999</v>
      </c>
      <c r="F12" s="36">
        <v>0.26600000000000001</v>
      </c>
      <c r="G12" s="36">
        <v>0.22900000000000001</v>
      </c>
      <c r="H12" s="36">
        <v>0.24199999999999999</v>
      </c>
      <c r="I12" s="36">
        <v>0.24600000000000002</v>
      </c>
      <c r="J12" s="36">
        <v>0.19600000000000001</v>
      </c>
      <c r="K12" s="36">
        <v>0.19700000000000001</v>
      </c>
      <c r="L12" s="36">
        <v>0.22900000000000001</v>
      </c>
      <c r="M12" s="36">
        <v>0.23599999999999999</v>
      </c>
      <c r="N12" s="37">
        <v>0.20899999999999999</v>
      </c>
      <c r="O12" s="11"/>
    </row>
    <row r="13" spans="1:15" x14ac:dyDescent="0.25">
      <c r="A13" s="12">
        <v>1</v>
      </c>
      <c r="B13" s="24" t="s">
        <v>3</v>
      </c>
      <c r="C13" s="32">
        <v>0.215</v>
      </c>
      <c r="D13" s="32">
        <v>0.222</v>
      </c>
      <c r="E13" s="32">
        <v>0.23899999999999999</v>
      </c>
      <c r="F13" s="32">
        <v>0.22</v>
      </c>
      <c r="G13" s="32">
        <v>0.221</v>
      </c>
      <c r="H13" s="32">
        <v>0.23</v>
      </c>
      <c r="I13" s="32">
        <v>0.218</v>
      </c>
      <c r="J13" s="32">
        <v>0.193</v>
      </c>
      <c r="K13" s="32">
        <v>0.19600000000000001</v>
      </c>
      <c r="L13" s="32">
        <v>0.20200000000000001</v>
      </c>
      <c r="M13" s="32">
        <v>0.20100000000000001</v>
      </c>
      <c r="N13" s="33">
        <v>0.222</v>
      </c>
    </row>
    <row r="14" spans="1:15" x14ac:dyDescent="0.25">
      <c r="A14" s="15">
        <v>2</v>
      </c>
      <c r="B14" s="27" t="s">
        <v>2</v>
      </c>
      <c r="C14" s="34">
        <v>0.20499999999999999</v>
      </c>
      <c r="D14" s="34">
        <v>0.22700000000000001</v>
      </c>
      <c r="E14" s="34">
        <v>0.223</v>
      </c>
      <c r="F14" s="34">
        <v>0.215</v>
      </c>
      <c r="G14" s="34">
        <v>0.21299999999999999</v>
      </c>
      <c r="H14" s="34">
        <v>0.19800000000000001</v>
      </c>
      <c r="I14" s="34">
        <v>0.2</v>
      </c>
      <c r="J14" s="34">
        <v>0.21099999999999999</v>
      </c>
      <c r="K14" s="34">
        <v>0.221</v>
      </c>
      <c r="L14" s="34">
        <v>0.19400000000000001</v>
      </c>
      <c r="M14" s="34">
        <v>0.20699999999999999</v>
      </c>
      <c r="N14" s="35">
        <v>0.21199999999999999</v>
      </c>
    </row>
    <row r="15" spans="1:15" x14ac:dyDescent="0.25">
      <c r="A15" s="15">
        <v>3</v>
      </c>
      <c r="B15" s="23" t="s">
        <v>3</v>
      </c>
      <c r="C15" s="34">
        <v>0.185</v>
      </c>
      <c r="D15" s="34">
        <v>0.23300000000000001</v>
      </c>
      <c r="E15" s="34">
        <v>0.22800000000000001</v>
      </c>
      <c r="F15" s="34">
        <v>0.223</v>
      </c>
      <c r="G15" s="34">
        <v>0.188</v>
      </c>
      <c r="H15" s="34">
        <v>0.19500000000000001</v>
      </c>
      <c r="I15" s="34">
        <v>0.21299999999999999</v>
      </c>
      <c r="J15" s="34">
        <v>0.21199999999999999</v>
      </c>
      <c r="K15" s="34">
        <v>0.20300000000000001</v>
      </c>
      <c r="L15" s="34">
        <v>0.20699999999999999</v>
      </c>
      <c r="M15" s="34">
        <v>0.216</v>
      </c>
      <c r="N15" s="35">
        <v>0.22800000000000001</v>
      </c>
    </row>
    <row r="16" spans="1:15" x14ac:dyDescent="0.25">
      <c r="A16" s="15">
        <v>5</v>
      </c>
      <c r="B16" s="27" t="s">
        <v>2</v>
      </c>
      <c r="C16" s="34">
        <v>0.222</v>
      </c>
      <c r="D16" s="34">
        <v>0.223</v>
      </c>
      <c r="E16" s="34">
        <v>0.24299999999999999</v>
      </c>
      <c r="F16" s="34">
        <v>0.214</v>
      </c>
      <c r="G16" s="34">
        <v>0.22600000000000001</v>
      </c>
      <c r="H16" s="34">
        <v>0.215</v>
      </c>
      <c r="I16" s="34">
        <v>0.20499999999999999</v>
      </c>
      <c r="J16" s="34">
        <v>0.23200000000000001</v>
      </c>
      <c r="K16" s="34">
        <v>0.23499999999999999</v>
      </c>
      <c r="L16" s="34">
        <v>0.189</v>
      </c>
      <c r="M16" s="34">
        <v>0.254</v>
      </c>
      <c r="N16" s="35">
        <v>0.245</v>
      </c>
    </row>
    <row r="17" spans="1:16" x14ac:dyDescent="0.25">
      <c r="A17" s="15">
        <v>6</v>
      </c>
      <c r="B17" s="27" t="s">
        <v>2</v>
      </c>
      <c r="C17" s="34">
        <v>0.22500000000000001</v>
      </c>
      <c r="D17" s="34">
        <v>0.249</v>
      </c>
      <c r="E17" s="34">
        <v>0.214</v>
      </c>
      <c r="F17" s="34">
        <v>0.19400000000000001</v>
      </c>
      <c r="G17" s="34">
        <v>0.219</v>
      </c>
      <c r="H17" s="34">
        <v>0.223</v>
      </c>
      <c r="I17" s="34">
        <v>0.21</v>
      </c>
      <c r="J17" s="34">
        <v>0.21</v>
      </c>
      <c r="K17" s="34">
        <v>0.21</v>
      </c>
      <c r="L17" s="34">
        <v>0.214</v>
      </c>
      <c r="M17" s="34">
        <v>0.19400000000000001</v>
      </c>
      <c r="N17" s="35">
        <v>0.185</v>
      </c>
    </row>
    <row r="18" spans="1:16" x14ac:dyDescent="0.25">
      <c r="A18" s="15">
        <v>7</v>
      </c>
      <c r="B18" s="27" t="s">
        <v>2</v>
      </c>
      <c r="C18" s="34">
        <v>0.193</v>
      </c>
      <c r="D18" s="34">
        <v>0.217</v>
      </c>
      <c r="E18" s="34">
        <v>0.21199999999999999</v>
      </c>
      <c r="F18" s="34">
        <v>0.215</v>
      </c>
      <c r="G18" s="34">
        <v>0.22</v>
      </c>
      <c r="H18" s="34">
        <v>0.20799999999999999</v>
      </c>
      <c r="I18" s="34">
        <v>0.21199999999999999</v>
      </c>
      <c r="J18" s="34">
        <v>0.214</v>
      </c>
      <c r="K18" s="34">
        <v>0.185</v>
      </c>
      <c r="L18" s="34">
        <v>0.23100000000000001</v>
      </c>
      <c r="M18" s="34">
        <v>0.217</v>
      </c>
      <c r="N18" s="35">
        <v>0.20499999999999999</v>
      </c>
    </row>
    <row r="19" spans="1:16" x14ac:dyDescent="0.25">
      <c r="A19" s="15">
        <v>8</v>
      </c>
      <c r="B19" s="23" t="s">
        <v>3</v>
      </c>
      <c r="C19" s="34">
        <v>0.23400000000000001</v>
      </c>
      <c r="D19" s="34">
        <v>0.221</v>
      </c>
      <c r="E19" s="34">
        <v>0.22600000000000001</v>
      </c>
      <c r="F19" s="34">
        <v>0.27200000000000002</v>
      </c>
      <c r="G19" s="34">
        <v>0.2</v>
      </c>
      <c r="H19" s="34">
        <v>0.221</v>
      </c>
      <c r="I19" s="34">
        <v>0.19400000000000001</v>
      </c>
      <c r="J19" s="34">
        <v>0.23200000000000001</v>
      </c>
      <c r="K19" s="34">
        <v>0.2</v>
      </c>
      <c r="L19" s="34">
        <v>0.17799999999999999</v>
      </c>
      <c r="M19" s="34">
        <v>0.191</v>
      </c>
      <c r="N19" s="35">
        <v>0.249</v>
      </c>
    </row>
    <row r="20" spans="1:16" ht="16.5" thickBot="1" x14ac:dyDescent="0.3">
      <c r="A20" s="18">
        <v>9</v>
      </c>
      <c r="B20" s="25" t="s">
        <v>3</v>
      </c>
      <c r="C20" s="36">
        <v>0.22800000000000001</v>
      </c>
      <c r="D20" s="36">
        <v>0.23300000000000001</v>
      </c>
      <c r="E20" s="36">
        <v>0.217</v>
      </c>
      <c r="F20" s="36">
        <v>0.22900000000000001</v>
      </c>
      <c r="G20" s="36">
        <v>0.25600000000000001</v>
      </c>
      <c r="H20" s="36">
        <v>0.20799999999999999</v>
      </c>
      <c r="I20" s="36">
        <v>0.23200000000000001</v>
      </c>
      <c r="J20" s="36">
        <v>0.185</v>
      </c>
      <c r="K20" s="36">
        <v>0.19600000000000001</v>
      </c>
      <c r="L20" s="36">
        <v>0.20799999999999999</v>
      </c>
      <c r="M20" s="36">
        <v>0.23200000000000001</v>
      </c>
      <c r="N20" s="37">
        <v>0.216</v>
      </c>
    </row>
    <row r="21" spans="1:16" x14ac:dyDescent="0.25">
      <c r="A21" s="1" t="s">
        <v>25</v>
      </c>
      <c r="B21" s="1" t="s">
        <v>26</v>
      </c>
      <c r="C21" s="2">
        <f>AVERAGE(C4,C5,C8,C9,C13,C15,C19,C20)</f>
        <v>0.22162499999999999</v>
      </c>
      <c r="D21" s="2">
        <f>AVERAGE(D4,D5,D8,D9,D13,D15,D19,D20)</f>
        <v>0.22137500000000004</v>
      </c>
      <c r="E21" s="2">
        <f t="shared" ref="E21:N21" si="0">AVERAGE(E4,E5,E8,E9,E13,E15,E19,E20)</f>
        <v>0.23150000000000001</v>
      </c>
      <c r="F21" s="2">
        <f t="shared" si="0"/>
        <v>0.23137500000000003</v>
      </c>
      <c r="G21" s="2">
        <f t="shared" si="0"/>
        <v>0.22174999999999997</v>
      </c>
      <c r="H21" s="2">
        <f t="shared" si="0"/>
        <v>0.21837500000000001</v>
      </c>
      <c r="I21" s="2">
        <f t="shared" si="0"/>
        <v>0.216</v>
      </c>
      <c r="J21" s="2">
        <f t="shared" si="0"/>
        <v>0.20887500000000001</v>
      </c>
      <c r="K21" s="2">
        <f t="shared" si="0"/>
        <v>0.20424999999999999</v>
      </c>
      <c r="L21" s="2">
        <f t="shared" si="0"/>
        <v>0.20324999999999999</v>
      </c>
      <c r="M21" s="2">
        <f t="shared" si="0"/>
        <v>0.21287499999999998</v>
      </c>
      <c r="N21" s="2">
        <f t="shared" si="0"/>
        <v>0.21112499999999998</v>
      </c>
      <c r="O21" s="3">
        <f>AVERAGE(C21:N21)</f>
        <v>0.21686458333333333</v>
      </c>
      <c r="P21" s="38"/>
    </row>
    <row r="22" spans="1:16" x14ac:dyDescent="0.25">
      <c r="A22" s="1" t="s">
        <v>6</v>
      </c>
      <c r="B22" s="1" t="s">
        <v>4</v>
      </c>
      <c r="C22" s="2">
        <f>STDEV(C4,C5,C8,C9,C13,C15,C19,C20)</f>
        <v>2.1566756826189703E-2</v>
      </c>
      <c r="D22" s="2">
        <f t="shared" ref="D22:N22" si="1">STDEV(D4,D5,D8,D9,D13,D15,D19,D20)</f>
        <v>8.7658020576719536E-3</v>
      </c>
      <c r="E22" s="2">
        <f t="shared" si="1"/>
        <v>1.5711688096991454E-2</v>
      </c>
      <c r="F22" s="2">
        <f t="shared" si="1"/>
        <v>1.8852339756266712E-2</v>
      </c>
      <c r="G22" s="2">
        <f t="shared" si="1"/>
        <v>2.3205602771744587E-2</v>
      </c>
      <c r="H22" s="2">
        <f t="shared" si="1"/>
        <v>1.8039143945479071E-2</v>
      </c>
      <c r="I22" s="2">
        <f t="shared" si="1"/>
        <v>2.0542638584174138E-2</v>
      </c>
      <c r="J22" s="2">
        <f t="shared" si="1"/>
        <v>2.1470494704527495E-2</v>
      </c>
      <c r="K22" s="2">
        <f t="shared" si="1"/>
        <v>1.1535659000309799E-2</v>
      </c>
      <c r="L22" s="2">
        <f t="shared" si="1"/>
        <v>1.2127300959876795E-2</v>
      </c>
      <c r="M22" s="2">
        <f t="shared" si="1"/>
        <v>1.9342311133884696E-2</v>
      </c>
      <c r="N22" s="2">
        <f t="shared" si="1"/>
        <v>2.2680624204058284E-2</v>
      </c>
      <c r="O22" s="144">
        <f>AVERAGE(C22:N22)</f>
        <v>1.7820030170097891E-2</v>
      </c>
      <c r="P22" s="38"/>
    </row>
    <row r="23" spans="1:16" x14ac:dyDescent="0.25">
      <c r="A23" s="6" t="s">
        <v>24</v>
      </c>
      <c r="B23" s="6" t="s">
        <v>27</v>
      </c>
      <c r="C23" s="7">
        <f>AVERAGE(C3,C6,C7,C10,C11,C12,C14,C16,C17,C18)</f>
        <v>0.21820000000000001</v>
      </c>
      <c r="D23" s="7">
        <f t="shared" ref="D23:N23" si="2">AVERAGE(D3,D6,D7,D10,D11,D12,D14,D16,D17,D18)</f>
        <v>0.22620000000000001</v>
      </c>
      <c r="E23" s="7">
        <f t="shared" si="2"/>
        <v>0.22150000000000003</v>
      </c>
      <c r="F23" s="7">
        <f t="shared" si="2"/>
        <v>0.2253</v>
      </c>
      <c r="G23" s="7">
        <f t="shared" si="2"/>
        <v>0.23180000000000001</v>
      </c>
      <c r="H23" s="7">
        <f t="shared" si="2"/>
        <v>0.22680000000000003</v>
      </c>
      <c r="I23" s="7">
        <f t="shared" si="2"/>
        <v>0.22380000000000005</v>
      </c>
      <c r="J23" s="7">
        <f t="shared" si="2"/>
        <v>0.2117</v>
      </c>
      <c r="K23" s="7">
        <f t="shared" si="2"/>
        <v>0.20460000000000003</v>
      </c>
      <c r="L23" s="7">
        <f t="shared" si="2"/>
        <v>0.21179999999999999</v>
      </c>
      <c r="M23" s="7">
        <f t="shared" si="2"/>
        <v>0.20729999999999998</v>
      </c>
      <c r="N23" s="7">
        <f t="shared" si="2"/>
        <v>0.2049</v>
      </c>
      <c r="O23" s="3">
        <f>AVERAGE(C23:N23)</f>
        <v>0.21782500000000002</v>
      </c>
      <c r="P23" s="38"/>
    </row>
    <row r="24" spans="1:16" x14ac:dyDescent="0.25">
      <c r="A24" s="39" t="s">
        <v>7</v>
      </c>
      <c r="B24" s="39" t="s">
        <v>4</v>
      </c>
      <c r="C24" s="7">
        <f>STDEV(C3,C6,C7,C10,C11,C12,C14,C16,C17,C18)</f>
        <v>1.2830519171967369E-2</v>
      </c>
      <c r="D24" s="7">
        <f t="shared" ref="D24:N24" si="3">STDEV(D3,D6,D7,D10,D11,D12,D14,D16,D17,D18)</f>
        <v>1.207200618510997E-2</v>
      </c>
      <c r="E24" s="7">
        <f t="shared" si="3"/>
        <v>2.5074333933770149E-2</v>
      </c>
      <c r="F24" s="7">
        <f t="shared" si="3"/>
        <v>2.1244868661501406E-2</v>
      </c>
      <c r="G24" s="7">
        <f t="shared" si="3"/>
        <v>1.4443760667576234E-2</v>
      </c>
      <c r="H24" s="7">
        <f t="shared" si="3"/>
        <v>1.8837315213279315E-2</v>
      </c>
      <c r="I24" s="7">
        <f t="shared" si="3"/>
        <v>2.4256957764731808E-2</v>
      </c>
      <c r="J24" s="7">
        <f t="shared" si="3"/>
        <v>1.0055954565441429E-2</v>
      </c>
      <c r="K24" s="7">
        <f t="shared" si="3"/>
        <v>1.9027465528662624E-2</v>
      </c>
      <c r="L24" s="7">
        <f t="shared" si="3"/>
        <v>1.5838069467092399E-2</v>
      </c>
      <c r="M24" s="7">
        <f t="shared" si="3"/>
        <v>2.3142313338702165E-2</v>
      </c>
      <c r="N24" s="7">
        <f t="shared" si="3"/>
        <v>1.7634877059080643E-2</v>
      </c>
      <c r="O24" s="145">
        <f>AVERAGE(C24:N24)</f>
        <v>1.787153679640963E-2</v>
      </c>
    </row>
  </sheetData>
  <mergeCells count="1">
    <mergeCell ref="B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552FF-C6A3-0E42-AB88-7E553E210071}">
  <dimension ref="A1:P30"/>
  <sheetViews>
    <sheetView topLeftCell="D1" zoomScale="120" zoomScaleNormal="120" workbookViewId="0">
      <selection activeCell="A2" sqref="A2:N2"/>
    </sheetView>
  </sheetViews>
  <sheetFormatPr defaultColWidth="11" defaultRowHeight="15.75" x14ac:dyDescent="0.25"/>
  <cols>
    <col min="1" max="1" width="14" bestFit="1" customWidth="1"/>
    <col min="15" max="15" width="10.5" customWidth="1"/>
    <col min="16" max="16" width="13.125" bestFit="1" customWidth="1"/>
  </cols>
  <sheetData>
    <row r="1" spans="1:15" ht="27" customHeight="1" thickBot="1" x14ac:dyDescent="0.5">
      <c r="B1" s="147" t="s">
        <v>35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5" s="10" customFormat="1" ht="16.5" thickBot="1" x14ac:dyDescent="0.3">
      <c r="A2" s="21" t="s">
        <v>22</v>
      </c>
      <c r="B2" s="22" t="s">
        <v>23</v>
      </c>
      <c r="C2" s="22" t="s">
        <v>37</v>
      </c>
      <c r="D2" s="22" t="s">
        <v>38</v>
      </c>
      <c r="E2" s="22" t="s">
        <v>39</v>
      </c>
      <c r="F2" s="22" t="s">
        <v>40</v>
      </c>
      <c r="G2" s="22" t="s">
        <v>41</v>
      </c>
      <c r="H2" s="22" t="s">
        <v>42</v>
      </c>
      <c r="I2" s="22" t="s">
        <v>43</v>
      </c>
      <c r="J2" s="22" t="s">
        <v>44</v>
      </c>
      <c r="K2" s="22" t="s">
        <v>45</v>
      </c>
      <c r="L2" s="22" t="s">
        <v>46</v>
      </c>
      <c r="M2" s="22" t="s">
        <v>47</v>
      </c>
      <c r="N2" s="22" t="s">
        <v>48</v>
      </c>
      <c r="O2" s="11" t="s">
        <v>5</v>
      </c>
    </row>
    <row r="3" spans="1:15" x14ac:dyDescent="0.25">
      <c r="A3" s="15">
        <v>1</v>
      </c>
      <c r="B3" s="27" t="s">
        <v>2</v>
      </c>
      <c r="C3" s="45">
        <v>10.33</v>
      </c>
      <c r="D3" s="46">
        <v>11.66</v>
      </c>
      <c r="E3" s="47">
        <v>10.66</v>
      </c>
      <c r="F3" s="45">
        <v>13.33</v>
      </c>
      <c r="G3" s="46">
        <v>10.66</v>
      </c>
      <c r="H3" s="48">
        <v>14.33</v>
      </c>
      <c r="I3" s="45">
        <v>8</v>
      </c>
      <c r="J3" s="46">
        <v>8.33</v>
      </c>
      <c r="K3" s="47">
        <v>6.66</v>
      </c>
      <c r="L3" s="46">
        <v>5.33</v>
      </c>
      <c r="M3" s="46">
        <v>6.33</v>
      </c>
      <c r="N3" s="49">
        <v>6</v>
      </c>
      <c r="O3" s="41">
        <f>SUM(C3:N3)</f>
        <v>111.61999999999999</v>
      </c>
    </row>
    <row r="4" spans="1:15" x14ac:dyDescent="0.25">
      <c r="A4" s="15">
        <v>4</v>
      </c>
      <c r="B4" s="23" t="s">
        <v>3</v>
      </c>
      <c r="C4" s="45">
        <v>6.33</v>
      </c>
      <c r="D4" s="46">
        <v>5.33</v>
      </c>
      <c r="E4" s="47">
        <v>6.66</v>
      </c>
      <c r="F4" s="45">
        <v>5.33</v>
      </c>
      <c r="G4" s="46">
        <v>6.33</v>
      </c>
      <c r="H4" s="47">
        <v>5.66</v>
      </c>
      <c r="I4" s="45">
        <v>5</v>
      </c>
      <c r="J4" s="46">
        <v>6</v>
      </c>
      <c r="K4" s="47">
        <v>5.33</v>
      </c>
      <c r="L4" s="46">
        <v>4</v>
      </c>
      <c r="M4" s="46">
        <v>3.33</v>
      </c>
      <c r="N4" s="49">
        <v>3.33</v>
      </c>
      <c r="O4" s="41">
        <f>SUM(C4:N4)</f>
        <v>62.629999999999995</v>
      </c>
    </row>
    <row r="5" spans="1:15" x14ac:dyDescent="0.25">
      <c r="A5" s="15">
        <v>5</v>
      </c>
      <c r="B5" s="23" t="s">
        <v>3</v>
      </c>
      <c r="C5" s="45">
        <v>8.33</v>
      </c>
      <c r="D5" s="50">
        <v>12.33</v>
      </c>
      <c r="E5" s="51">
        <v>12</v>
      </c>
      <c r="F5" s="52">
        <v>12</v>
      </c>
      <c r="G5" s="46">
        <v>7</v>
      </c>
      <c r="H5" s="47">
        <v>7.66</v>
      </c>
      <c r="I5" s="45">
        <v>7</v>
      </c>
      <c r="J5" s="46">
        <v>5.66</v>
      </c>
      <c r="K5" s="47">
        <v>4.33</v>
      </c>
      <c r="L5" s="46">
        <v>5.33</v>
      </c>
      <c r="M5" s="46">
        <v>4.66</v>
      </c>
      <c r="N5" s="49">
        <v>4.66</v>
      </c>
      <c r="O5" s="41">
        <f t="shared" ref="O5:O20" si="0">SUM(C5:N5)</f>
        <v>90.95999999999998</v>
      </c>
    </row>
    <row r="6" spans="1:15" x14ac:dyDescent="0.25">
      <c r="A6" s="15">
        <v>6</v>
      </c>
      <c r="B6" s="27" t="s">
        <v>2</v>
      </c>
      <c r="C6" s="45">
        <v>5.66</v>
      </c>
      <c r="D6" s="46">
        <v>5.33</v>
      </c>
      <c r="E6" s="47">
        <v>9.33</v>
      </c>
      <c r="F6" s="45">
        <v>7</v>
      </c>
      <c r="G6" s="46">
        <v>7.33</v>
      </c>
      <c r="H6" s="47">
        <v>6.66</v>
      </c>
      <c r="I6" s="45">
        <v>5.66</v>
      </c>
      <c r="J6" s="46">
        <v>6.33</v>
      </c>
      <c r="K6" s="47">
        <v>7.66</v>
      </c>
      <c r="L6" s="46">
        <v>5.66</v>
      </c>
      <c r="M6" s="46">
        <v>4.33</v>
      </c>
      <c r="N6" s="49">
        <v>5.33</v>
      </c>
      <c r="O6" s="41">
        <f t="shared" si="0"/>
        <v>76.279999999999987</v>
      </c>
    </row>
    <row r="7" spans="1:15" x14ac:dyDescent="0.25">
      <c r="A7" s="15">
        <v>7</v>
      </c>
      <c r="B7" s="27" t="s">
        <v>2</v>
      </c>
      <c r="C7" s="45">
        <v>5.66</v>
      </c>
      <c r="D7" s="46">
        <v>8.33</v>
      </c>
      <c r="E7" s="47">
        <v>5.66</v>
      </c>
      <c r="F7" s="45">
        <v>5.66</v>
      </c>
      <c r="G7" s="46">
        <v>5</v>
      </c>
      <c r="H7" s="47">
        <v>4.66</v>
      </c>
      <c r="I7" s="45">
        <v>5.33</v>
      </c>
      <c r="J7" s="46">
        <v>5</v>
      </c>
      <c r="K7" s="47">
        <v>4</v>
      </c>
      <c r="L7" s="46">
        <v>3.33</v>
      </c>
      <c r="M7" s="46">
        <v>2.66</v>
      </c>
      <c r="N7" s="49">
        <v>2.66</v>
      </c>
      <c r="O7" s="41">
        <f t="shared" si="0"/>
        <v>57.949999999999989</v>
      </c>
    </row>
    <row r="8" spans="1:15" x14ac:dyDescent="0.25">
      <c r="A8" s="15">
        <v>9</v>
      </c>
      <c r="B8" s="23" t="s">
        <v>3</v>
      </c>
      <c r="C8" s="52">
        <v>14.66</v>
      </c>
      <c r="D8" s="50">
        <v>14.33</v>
      </c>
      <c r="E8" s="51">
        <v>12.66</v>
      </c>
      <c r="F8" s="52">
        <v>11.33</v>
      </c>
      <c r="G8" s="50">
        <v>14</v>
      </c>
      <c r="H8" s="47">
        <v>15</v>
      </c>
      <c r="I8" s="45">
        <v>10</v>
      </c>
      <c r="J8" s="46">
        <v>10</v>
      </c>
      <c r="K8" s="47">
        <v>8.66</v>
      </c>
      <c r="L8" s="46">
        <v>6.66</v>
      </c>
      <c r="M8" s="50">
        <v>8.33</v>
      </c>
      <c r="N8" s="49">
        <v>5.33</v>
      </c>
      <c r="O8" s="41">
        <f t="shared" si="0"/>
        <v>130.96</v>
      </c>
    </row>
    <row r="9" spans="1:15" x14ac:dyDescent="0.25">
      <c r="A9" s="15">
        <v>10</v>
      </c>
      <c r="B9" s="23" t="s">
        <v>3</v>
      </c>
      <c r="C9" s="45">
        <v>11</v>
      </c>
      <c r="D9" s="46">
        <v>11.66</v>
      </c>
      <c r="E9" s="51">
        <v>12</v>
      </c>
      <c r="F9" s="45">
        <v>7.66</v>
      </c>
      <c r="G9" s="50">
        <v>11</v>
      </c>
      <c r="H9" s="47">
        <v>13.66</v>
      </c>
      <c r="I9" s="52">
        <v>11</v>
      </c>
      <c r="J9" s="46">
        <v>8.33</v>
      </c>
      <c r="K9" s="47">
        <v>12.66</v>
      </c>
      <c r="L9" s="46">
        <v>7.66</v>
      </c>
      <c r="M9" s="50">
        <v>8.33</v>
      </c>
      <c r="N9" s="49">
        <v>5.66</v>
      </c>
      <c r="O9" s="41">
        <f t="shared" si="0"/>
        <v>120.61999999999998</v>
      </c>
    </row>
    <row r="10" spans="1:15" x14ac:dyDescent="0.25">
      <c r="A10" s="15">
        <v>15</v>
      </c>
      <c r="B10" s="27" t="s">
        <v>2</v>
      </c>
      <c r="C10" s="45">
        <v>7</v>
      </c>
      <c r="D10" s="46">
        <v>7.66</v>
      </c>
      <c r="E10" s="47">
        <v>6.33</v>
      </c>
      <c r="F10" s="45">
        <v>6</v>
      </c>
      <c r="G10" s="46">
        <v>5.33</v>
      </c>
      <c r="H10" s="47">
        <v>6</v>
      </c>
      <c r="I10" s="45">
        <v>4.33</v>
      </c>
      <c r="J10" s="46">
        <v>5.33</v>
      </c>
      <c r="K10" s="47">
        <v>4.33</v>
      </c>
      <c r="L10" s="46">
        <v>4.33</v>
      </c>
      <c r="M10" s="46">
        <v>3.66</v>
      </c>
      <c r="N10" s="49">
        <v>4.33</v>
      </c>
      <c r="O10" s="41">
        <f t="shared" si="0"/>
        <v>64.63</v>
      </c>
    </row>
    <row r="11" spans="1:15" x14ac:dyDescent="0.25">
      <c r="A11" s="15">
        <v>17</v>
      </c>
      <c r="B11" s="27" t="s">
        <v>2</v>
      </c>
      <c r="C11" s="45">
        <v>9.66</v>
      </c>
      <c r="D11" s="46">
        <v>10.33</v>
      </c>
      <c r="E11" s="47">
        <v>7.33</v>
      </c>
      <c r="F11" s="45">
        <v>6</v>
      </c>
      <c r="G11" s="46">
        <v>6.66</v>
      </c>
      <c r="H11" s="47">
        <v>4.33</v>
      </c>
      <c r="I11" s="45">
        <v>2.66</v>
      </c>
      <c r="J11" s="46">
        <v>4</v>
      </c>
      <c r="K11" s="47">
        <v>2.33</v>
      </c>
      <c r="L11" s="46">
        <v>2.33</v>
      </c>
      <c r="M11" s="46">
        <v>2.33</v>
      </c>
      <c r="N11" s="49">
        <v>2.66</v>
      </c>
      <c r="O11" s="41">
        <f t="shared" si="0"/>
        <v>60.61999999999999</v>
      </c>
    </row>
    <row r="12" spans="1:15" ht="16.5" thickBot="1" x14ac:dyDescent="0.3">
      <c r="A12" s="18">
        <v>19</v>
      </c>
      <c r="B12" s="28" t="s">
        <v>2</v>
      </c>
      <c r="C12" s="53">
        <v>7</v>
      </c>
      <c r="D12" s="54">
        <v>10</v>
      </c>
      <c r="E12" s="55">
        <v>10</v>
      </c>
      <c r="F12" s="53">
        <v>8.66</v>
      </c>
      <c r="G12" s="54">
        <v>7.33</v>
      </c>
      <c r="H12" s="55">
        <v>6</v>
      </c>
      <c r="I12" s="53">
        <v>6</v>
      </c>
      <c r="J12" s="54">
        <v>5.66</v>
      </c>
      <c r="K12" s="55">
        <v>5.66</v>
      </c>
      <c r="L12" s="54">
        <v>3.66</v>
      </c>
      <c r="M12" s="54">
        <v>3.66</v>
      </c>
      <c r="N12" s="56">
        <v>3.33</v>
      </c>
      <c r="O12" s="41">
        <f t="shared" si="0"/>
        <v>76.95999999999998</v>
      </c>
    </row>
    <row r="13" spans="1:15" x14ac:dyDescent="0.25">
      <c r="A13" s="12">
        <v>1</v>
      </c>
      <c r="B13" s="24" t="s">
        <v>3</v>
      </c>
      <c r="C13" s="57">
        <v>12</v>
      </c>
      <c r="D13" s="58">
        <v>11.7</v>
      </c>
      <c r="E13" s="59">
        <v>10</v>
      </c>
      <c r="F13" s="57">
        <v>9</v>
      </c>
      <c r="G13" s="58">
        <v>7.66</v>
      </c>
      <c r="H13" s="59">
        <v>8.66</v>
      </c>
      <c r="I13" s="57">
        <v>7</v>
      </c>
      <c r="J13" s="58">
        <v>7.66</v>
      </c>
      <c r="K13" s="59">
        <v>6.33</v>
      </c>
      <c r="L13" s="58">
        <v>4.33</v>
      </c>
      <c r="M13" s="58">
        <v>5.66</v>
      </c>
      <c r="N13" s="60">
        <v>5.66</v>
      </c>
      <c r="O13" s="41">
        <f t="shared" si="0"/>
        <v>95.659999999999982</v>
      </c>
    </row>
    <row r="14" spans="1:15" x14ac:dyDescent="0.25">
      <c r="A14" s="15">
        <v>2</v>
      </c>
      <c r="B14" s="27" t="s">
        <v>2</v>
      </c>
      <c r="C14" s="45">
        <v>8.33</v>
      </c>
      <c r="D14" s="46">
        <v>6.66</v>
      </c>
      <c r="E14" s="47">
        <v>9</v>
      </c>
      <c r="F14" s="45">
        <v>7.66</v>
      </c>
      <c r="G14" s="46">
        <v>8</v>
      </c>
      <c r="H14" s="47">
        <v>6.33</v>
      </c>
      <c r="I14" s="45">
        <v>5.66</v>
      </c>
      <c r="J14" s="46">
        <v>6</v>
      </c>
      <c r="K14" s="47">
        <v>6.66</v>
      </c>
      <c r="L14" s="46">
        <v>4.66</v>
      </c>
      <c r="M14" s="46">
        <v>5.33</v>
      </c>
      <c r="N14" s="49">
        <v>4.33</v>
      </c>
      <c r="O14" s="41">
        <f t="shared" si="0"/>
        <v>78.61999999999999</v>
      </c>
    </row>
    <row r="15" spans="1:15" x14ac:dyDescent="0.25">
      <c r="A15" s="15">
        <v>3</v>
      </c>
      <c r="B15" s="23" t="s">
        <v>3</v>
      </c>
      <c r="C15" s="45">
        <v>8.66</v>
      </c>
      <c r="D15" s="46">
        <v>6.66</v>
      </c>
      <c r="E15" s="47">
        <v>10.33</v>
      </c>
      <c r="F15" s="45">
        <v>6.66</v>
      </c>
      <c r="G15" s="46">
        <v>4.33</v>
      </c>
      <c r="H15" s="47">
        <v>4</v>
      </c>
      <c r="I15" s="45">
        <v>4.33</v>
      </c>
      <c r="J15" s="46">
        <v>4</v>
      </c>
      <c r="K15" s="47">
        <v>3.33</v>
      </c>
      <c r="L15" s="46">
        <v>5</v>
      </c>
      <c r="M15" s="46">
        <v>5.33</v>
      </c>
      <c r="N15" s="49">
        <v>3</v>
      </c>
      <c r="O15" s="41">
        <f t="shared" si="0"/>
        <v>65.63</v>
      </c>
    </row>
    <row r="16" spans="1:15" x14ac:dyDescent="0.25">
      <c r="A16" s="15">
        <v>5</v>
      </c>
      <c r="B16" s="27" t="s">
        <v>2</v>
      </c>
      <c r="C16" s="45">
        <v>9.33</v>
      </c>
      <c r="D16" s="46">
        <v>7.66</v>
      </c>
      <c r="E16" s="47">
        <v>7</v>
      </c>
      <c r="F16" s="45">
        <v>8</v>
      </c>
      <c r="G16" s="46">
        <v>5</v>
      </c>
      <c r="H16" s="47">
        <v>6.33</v>
      </c>
      <c r="I16" s="45">
        <v>5</v>
      </c>
      <c r="J16" s="46">
        <v>3.33</v>
      </c>
      <c r="K16" s="47">
        <v>4.33</v>
      </c>
      <c r="L16" s="46">
        <v>3.33</v>
      </c>
      <c r="M16" s="46">
        <v>4.33</v>
      </c>
      <c r="N16" s="49">
        <v>3.66</v>
      </c>
      <c r="O16" s="41">
        <f t="shared" si="0"/>
        <v>67.3</v>
      </c>
    </row>
    <row r="17" spans="1:16" x14ac:dyDescent="0.25">
      <c r="A17" s="15">
        <v>6</v>
      </c>
      <c r="B17" s="27" t="s">
        <v>2</v>
      </c>
      <c r="C17" s="45">
        <v>7</v>
      </c>
      <c r="D17" s="46">
        <v>8.33</v>
      </c>
      <c r="E17" s="47">
        <v>6.66</v>
      </c>
      <c r="F17" s="45">
        <v>5.66</v>
      </c>
      <c r="G17" s="46">
        <v>6.33</v>
      </c>
      <c r="H17" s="47">
        <v>5.33</v>
      </c>
      <c r="I17" s="45">
        <v>5.66</v>
      </c>
      <c r="J17" s="46">
        <v>6</v>
      </c>
      <c r="K17" s="47">
        <v>5.66</v>
      </c>
      <c r="L17" s="46">
        <v>5.33</v>
      </c>
      <c r="M17" s="46">
        <v>4</v>
      </c>
      <c r="N17" s="49">
        <v>5.66</v>
      </c>
      <c r="O17" s="41">
        <f t="shared" si="0"/>
        <v>71.61999999999999</v>
      </c>
    </row>
    <row r="18" spans="1:16" x14ac:dyDescent="0.25">
      <c r="A18" s="15">
        <v>7</v>
      </c>
      <c r="B18" s="27" t="s">
        <v>2</v>
      </c>
      <c r="C18" s="45">
        <v>13</v>
      </c>
      <c r="D18" s="46">
        <v>11.33</v>
      </c>
      <c r="E18" s="47">
        <v>7.66</v>
      </c>
      <c r="F18" s="45">
        <v>5.66</v>
      </c>
      <c r="G18" s="46">
        <v>6.33</v>
      </c>
      <c r="H18" s="47">
        <v>6</v>
      </c>
      <c r="I18" s="45">
        <v>5.33</v>
      </c>
      <c r="J18" s="46">
        <v>5</v>
      </c>
      <c r="K18" s="47">
        <v>7</v>
      </c>
      <c r="L18" s="46">
        <v>5</v>
      </c>
      <c r="M18" s="46">
        <v>3.33</v>
      </c>
      <c r="N18" s="49">
        <v>4.3</v>
      </c>
      <c r="O18" s="41">
        <f t="shared" si="0"/>
        <v>79.94</v>
      </c>
    </row>
    <row r="19" spans="1:16" x14ac:dyDescent="0.25">
      <c r="A19" s="15">
        <v>8</v>
      </c>
      <c r="B19" s="23" t="s">
        <v>3</v>
      </c>
      <c r="C19" s="45">
        <v>10</v>
      </c>
      <c r="D19" s="46">
        <v>9</v>
      </c>
      <c r="E19" s="47">
        <v>9.66</v>
      </c>
      <c r="F19" s="45">
        <v>7.66</v>
      </c>
      <c r="G19" s="46">
        <v>5.66</v>
      </c>
      <c r="H19" s="47">
        <v>5.33</v>
      </c>
      <c r="I19" s="45">
        <v>5.66</v>
      </c>
      <c r="J19" s="46">
        <v>5</v>
      </c>
      <c r="K19" s="47">
        <v>4.66</v>
      </c>
      <c r="L19" s="46">
        <v>3.33</v>
      </c>
      <c r="M19" s="46">
        <v>4</v>
      </c>
      <c r="N19" s="49">
        <v>4</v>
      </c>
      <c r="O19" s="41">
        <f t="shared" si="0"/>
        <v>73.959999999999994</v>
      </c>
    </row>
    <row r="20" spans="1:16" ht="16.5" thickBot="1" x14ac:dyDescent="0.3">
      <c r="A20" s="18">
        <v>9</v>
      </c>
      <c r="B20" s="25" t="s">
        <v>3</v>
      </c>
      <c r="C20" s="53">
        <v>18.329999999999998</v>
      </c>
      <c r="D20" s="54">
        <v>15.33</v>
      </c>
      <c r="E20" s="55">
        <v>13.66</v>
      </c>
      <c r="F20" s="53">
        <v>12.66</v>
      </c>
      <c r="G20" s="54">
        <v>9.66</v>
      </c>
      <c r="H20" s="55">
        <v>7.66</v>
      </c>
      <c r="I20" s="53">
        <v>6.33</v>
      </c>
      <c r="J20" s="54">
        <v>5.33</v>
      </c>
      <c r="K20" s="55">
        <v>4.66</v>
      </c>
      <c r="L20" s="54">
        <v>4.33</v>
      </c>
      <c r="M20" s="54">
        <v>6.33</v>
      </c>
      <c r="N20" s="56">
        <v>6</v>
      </c>
      <c r="O20" s="41">
        <f t="shared" si="0"/>
        <v>110.27999999999997</v>
      </c>
      <c r="P20" s="10"/>
    </row>
    <row r="21" spans="1:16" x14ac:dyDescent="0.25">
      <c r="A21" s="1" t="s">
        <v>25</v>
      </c>
      <c r="B21" s="1" t="s">
        <v>26</v>
      </c>
      <c r="C21" s="61">
        <f>AVERAGE(C4,C5,C8,C9,C13,C15,C19,C20)</f>
        <v>11.16375</v>
      </c>
      <c r="D21" s="61">
        <f>AVERAGE(D4,D5,D8,D9,D13,D15,D19,D20)</f>
        <v>10.7925</v>
      </c>
      <c r="E21" s="61">
        <f t="shared" ref="E21:N21" si="1">AVERAGE(E4,E5,E8,E9,E13,E15,E19,E20)</f>
        <v>10.87125</v>
      </c>
      <c r="F21" s="61">
        <f t="shared" si="1"/>
        <v>9.0374999999999979</v>
      </c>
      <c r="G21" s="61">
        <f t="shared" si="1"/>
        <v>8.2049999999999983</v>
      </c>
      <c r="H21" s="61">
        <f t="shared" si="1"/>
        <v>8.4537499999999994</v>
      </c>
      <c r="I21" s="61">
        <f t="shared" si="1"/>
        <v>7.0399999999999991</v>
      </c>
      <c r="J21" s="61">
        <f t="shared" si="1"/>
        <v>6.4975000000000005</v>
      </c>
      <c r="K21" s="61">
        <f t="shared" si="1"/>
        <v>6.2449999999999992</v>
      </c>
      <c r="L21" s="61">
        <f t="shared" si="1"/>
        <v>5.0799999999999992</v>
      </c>
      <c r="M21" s="61">
        <f t="shared" si="1"/>
        <v>5.7462499999999999</v>
      </c>
      <c r="N21" s="61">
        <f t="shared" si="1"/>
        <v>4.7050000000000001</v>
      </c>
      <c r="O21" s="64">
        <f>SUM(C21:N21)</f>
        <v>93.837500000000006</v>
      </c>
      <c r="P21" s="41"/>
    </row>
    <row r="22" spans="1:16" x14ac:dyDescent="0.25">
      <c r="A22" s="1" t="s">
        <v>6</v>
      </c>
      <c r="B22" s="1" t="s">
        <v>4</v>
      </c>
      <c r="C22" s="61">
        <f>STDEV(C4,C5,C8,C9,C13,C15,C19,C20)</f>
        <v>3.8419375227313917</v>
      </c>
      <c r="D22" s="61">
        <f t="shared" ref="D22:N22" si="2">STDEV(D4,D5,D8,D9,D13,D15,D19,D20)</f>
        <v>3.5289081678534577</v>
      </c>
      <c r="E22" s="61">
        <f t="shared" si="2"/>
        <v>2.1967081703572489</v>
      </c>
      <c r="F22" s="61">
        <f t="shared" si="2"/>
        <v>2.6819222850144602</v>
      </c>
      <c r="G22" s="61">
        <f t="shared" si="2"/>
        <v>3.1683343979357508</v>
      </c>
      <c r="H22" s="61">
        <f t="shared" si="2"/>
        <v>3.9399018751377937</v>
      </c>
      <c r="I22" s="61">
        <f t="shared" si="2"/>
        <v>2.3409582897364318</v>
      </c>
      <c r="J22" s="61">
        <f t="shared" si="2"/>
        <v>1.9917311206944706</v>
      </c>
      <c r="K22" s="61">
        <f t="shared" si="2"/>
        <v>3.0476642109748813</v>
      </c>
      <c r="L22" s="61">
        <f t="shared" si="2"/>
        <v>1.4429929214755617</v>
      </c>
      <c r="M22" s="61">
        <f t="shared" si="2"/>
        <v>1.8493468924383645</v>
      </c>
      <c r="N22" s="61">
        <f t="shared" si="2"/>
        <v>1.1457000355366023</v>
      </c>
      <c r="O22" s="65">
        <f>STDEV(C21:N21)</f>
        <v>2.2904547380808364</v>
      </c>
      <c r="P22" s="10"/>
    </row>
    <row r="23" spans="1:16" x14ac:dyDescent="0.25">
      <c r="A23" s="6" t="s">
        <v>24</v>
      </c>
      <c r="B23" s="6" t="s">
        <v>27</v>
      </c>
      <c r="C23" s="62">
        <f>AVERAGE(C3,C6,C7,C10,C11,C12,C14,C16,C17,C18)</f>
        <v>8.2970000000000006</v>
      </c>
      <c r="D23" s="62">
        <f t="shared" ref="D23:N23" si="3">AVERAGE(D3,D6,D7,D10,D11,D12,D14,D16,D17,D18)</f>
        <v>8.7289999999999992</v>
      </c>
      <c r="E23" s="62">
        <f t="shared" si="3"/>
        <v>7.9629999999999992</v>
      </c>
      <c r="F23" s="62">
        <f t="shared" si="3"/>
        <v>7.3629999999999978</v>
      </c>
      <c r="G23" s="62">
        <f t="shared" si="3"/>
        <v>6.7969999999999997</v>
      </c>
      <c r="H23" s="62">
        <f t="shared" si="3"/>
        <v>6.5969999999999995</v>
      </c>
      <c r="I23" s="62">
        <f t="shared" si="3"/>
        <v>5.3629999999999995</v>
      </c>
      <c r="J23" s="62">
        <f t="shared" si="3"/>
        <v>5.4980000000000002</v>
      </c>
      <c r="K23" s="62">
        <f t="shared" si="3"/>
        <v>5.4289999999999994</v>
      </c>
      <c r="L23" s="62">
        <f t="shared" si="3"/>
        <v>4.2959999999999994</v>
      </c>
      <c r="M23" s="62">
        <f t="shared" si="3"/>
        <v>3.996</v>
      </c>
      <c r="N23" s="62">
        <f t="shared" si="3"/>
        <v>4.2259999999999991</v>
      </c>
      <c r="O23" s="64">
        <f>SUM(C23:N23)</f>
        <v>74.553999999999988</v>
      </c>
      <c r="P23" s="41"/>
    </row>
    <row r="24" spans="1:16" x14ac:dyDescent="0.25">
      <c r="A24" s="39" t="s">
        <v>7</v>
      </c>
      <c r="B24" s="39" t="s">
        <v>4</v>
      </c>
      <c r="C24" s="63">
        <f>STDEV(C3,C6,C7,C10,C11,C12,C14,C16,C17,C18)</f>
        <v>2.3125601493678931</v>
      </c>
      <c r="D24" s="63">
        <f t="shared" ref="D24:N24" si="4">STDEV(D3,D6,D7,D10,D11,D12,D14,D16,D17,D18)</f>
        <v>2.0540607477763571</v>
      </c>
      <c r="E24" s="63">
        <f t="shared" si="4"/>
        <v>1.6817784898401169</v>
      </c>
      <c r="F24" s="63">
        <f t="shared" si="4"/>
        <v>2.3647694273320772</v>
      </c>
      <c r="G24" s="63">
        <f t="shared" si="4"/>
        <v>1.6997911636433434</v>
      </c>
      <c r="H24" s="63">
        <f t="shared" si="4"/>
        <v>2.8188179161564242</v>
      </c>
      <c r="I24" s="63">
        <f t="shared" si="4"/>
        <v>1.3387975533623062</v>
      </c>
      <c r="J24" s="63">
        <f t="shared" si="4"/>
        <v>1.362642856934845</v>
      </c>
      <c r="K24" s="63">
        <f t="shared" si="4"/>
        <v>1.6547671873845131</v>
      </c>
      <c r="L24" s="63">
        <f t="shared" si="4"/>
        <v>1.093619881149043</v>
      </c>
      <c r="M24" s="63">
        <f t="shared" si="4"/>
        <v>1.1869681265027012</v>
      </c>
      <c r="N24" s="63">
        <f t="shared" si="4"/>
        <v>1.1774378964514458</v>
      </c>
      <c r="O24" s="66">
        <f>STDEV(C23:N23)</f>
        <v>1.6496101927057798</v>
      </c>
    </row>
    <row r="27" spans="1:16" x14ac:dyDescent="0.25">
      <c r="O27" s="40"/>
    </row>
    <row r="28" spans="1:16" x14ac:dyDescent="0.25">
      <c r="O28" s="40"/>
    </row>
    <row r="30" spans="1:16" x14ac:dyDescent="0.25">
      <c r="D30" s="43"/>
    </row>
  </sheetData>
  <mergeCells count="1">
    <mergeCell ref="B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26E76-6CCC-EC4C-9711-93F92426515B}">
  <dimension ref="A1:P30"/>
  <sheetViews>
    <sheetView topLeftCell="D1" zoomScale="120" zoomScaleNormal="120" workbookViewId="0">
      <selection activeCell="A2" sqref="A2:N2"/>
    </sheetView>
  </sheetViews>
  <sheetFormatPr defaultColWidth="11" defaultRowHeight="15.75" x14ac:dyDescent="0.25"/>
  <cols>
    <col min="1" max="1" width="14" bestFit="1" customWidth="1"/>
    <col min="15" max="15" width="10.5" customWidth="1"/>
    <col min="16" max="16" width="13.125" bestFit="1" customWidth="1"/>
  </cols>
  <sheetData>
    <row r="1" spans="1:15" ht="27" customHeight="1" thickBot="1" x14ac:dyDescent="0.5">
      <c r="B1" s="147" t="s">
        <v>36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5" s="10" customFormat="1" ht="16.5" thickBot="1" x14ac:dyDescent="0.3">
      <c r="A2" s="21" t="s">
        <v>22</v>
      </c>
      <c r="B2" s="22" t="s">
        <v>23</v>
      </c>
      <c r="C2" s="22" t="s">
        <v>37</v>
      </c>
      <c r="D2" s="22" t="s">
        <v>38</v>
      </c>
      <c r="E2" s="22" t="s">
        <v>39</v>
      </c>
      <c r="F2" s="22" t="s">
        <v>40</v>
      </c>
      <c r="G2" s="22" t="s">
        <v>41</v>
      </c>
      <c r="H2" s="22" t="s">
        <v>42</v>
      </c>
      <c r="I2" s="22" t="s">
        <v>43</v>
      </c>
      <c r="J2" s="22" t="s">
        <v>44</v>
      </c>
      <c r="K2" s="22" t="s">
        <v>45</v>
      </c>
      <c r="L2" s="22" t="s">
        <v>46</v>
      </c>
      <c r="M2" s="22" t="s">
        <v>47</v>
      </c>
      <c r="N2" s="22" t="s">
        <v>48</v>
      </c>
      <c r="O2" s="11" t="s">
        <v>5</v>
      </c>
    </row>
    <row r="3" spans="1:15" x14ac:dyDescent="0.25">
      <c r="A3" s="15">
        <v>1</v>
      </c>
      <c r="B3" s="27" t="s">
        <v>2</v>
      </c>
      <c r="C3" s="45">
        <v>11</v>
      </c>
      <c r="D3" s="46">
        <v>10</v>
      </c>
      <c r="E3" s="47">
        <v>8</v>
      </c>
      <c r="F3" s="45">
        <v>7.66</v>
      </c>
      <c r="G3" s="46">
        <v>6.66</v>
      </c>
      <c r="H3" s="48">
        <v>6.33</v>
      </c>
      <c r="I3" s="45">
        <v>6.33</v>
      </c>
      <c r="J3" s="46">
        <v>5.33</v>
      </c>
      <c r="K3" s="47">
        <v>4.66</v>
      </c>
      <c r="L3" s="46">
        <v>4.33</v>
      </c>
      <c r="M3" s="46">
        <v>4.33</v>
      </c>
      <c r="N3" s="49">
        <v>4.33</v>
      </c>
      <c r="O3" s="41">
        <f>SUM(C3:N3)</f>
        <v>78.95999999999998</v>
      </c>
    </row>
    <row r="4" spans="1:15" x14ac:dyDescent="0.25">
      <c r="A4" s="15">
        <v>4</v>
      </c>
      <c r="B4" s="23" t="s">
        <v>3</v>
      </c>
      <c r="C4" s="45">
        <v>7.66</v>
      </c>
      <c r="D4" s="46">
        <v>5.33</v>
      </c>
      <c r="E4" s="51">
        <v>7.33</v>
      </c>
      <c r="F4" s="45">
        <v>5.33</v>
      </c>
      <c r="G4" s="46">
        <v>6</v>
      </c>
      <c r="H4" s="47">
        <v>6.66</v>
      </c>
      <c r="I4" s="45">
        <v>5</v>
      </c>
      <c r="J4" s="46">
        <v>5</v>
      </c>
      <c r="K4" s="47">
        <v>4.33</v>
      </c>
      <c r="L4" s="46">
        <v>3</v>
      </c>
      <c r="M4" s="46">
        <v>4</v>
      </c>
      <c r="N4" s="49">
        <v>4</v>
      </c>
      <c r="O4" s="41">
        <f>SUM(C4:N4)</f>
        <v>63.64</v>
      </c>
    </row>
    <row r="5" spans="1:15" x14ac:dyDescent="0.25">
      <c r="A5" s="15">
        <v>5</v>
      </c>
      <c r="B5" s="23" t="s">
        <v>3</v>
      </c>
      <c r="C5" s="45">
        <v>10.33</v>
      </c>
      <c r="D5" s="50">
        <v>13.33</v>
      </c>
      <c r="E5" s="51">
        <v>8.66</v>
      </c>
      <c r="F5" s="52">
        <v>9.33</v>
      </c>
      <c r="G5" s="46">
        <v>8.66</v>
      </c>
      <c r="H5" s="47">
        <v>6</v>
      </c>
      <c r="I5" s="45">
        <v>6.66</v>
      </c>
      <c r="J5" s="46">
        <v>6.33</v>
      </c>
      <c r="K5" s="47">
        <v>7</v>
      </c>
      <c r="L5" s="46">
        <v>5</v>
      </c>
      <c r="M5" s="46">
        <v>5.33</v>
      </c>
      <c r="N5" s="49">
        <v>5.33</v>
      </c>
      <c r="O5" s="41">
        <f t="shared" ref="O5:O20" si="0">SUM(C5:N5)</f>
        <v>91.96</v>
      </c>
    </row>
    <row r="6" spans="1:15" x14ac:dyDescent="0.25">
      <c r="A6" s="15">
        <v>6</v>
      </c>
      <c r="B6" s="27" t="s">
        <v>2</v>
      </c>
      <c r="C6" s="45">
        <v>10.66</v>
      </c>
      <c r="D6" s="46">
        <v>9.33</v>
      </c>
      <c r="E6" s="47">
        <v>10</v>
      </c>
      <c r="F6" s="45">
        <v>9.33</v>
      </c>
      <c r="G6" s="46">
        <v>9</v>
      </c>
      <c r="H6" s="47">
        <v>11.33</v>
      </c>
      <c r="I6" s="45">
        <v>9</v>
      </c>
      <c r="J6" s="46">
        <v>5.66</v>
      </c>
      <c r="K6" s="47">
        <v>6.33</v>
      </c>
      <c r="L6" s="46">
        <v>5.33</v>
      </c>
      <c r="M6" s="46">
        <v>5.66</v>
      </c>
      <c r="N6" s="49">
        <v>5.66</v>
      </c>
      <c r="O6" s="41">
        <f t="shared" si="0"/>
        <v>97.289999999999992</v>
      </c>
    </row>
    <row r="7" spans="1:15" x14ac:dyDescent="0.25">
      <c r="A7" s="15">
        <v>7</v>
      </c>
      <c r="B7" s="27" t="s">
        <v>2</v>
      </c>
      <c r="C7" s="45">
        <v>7</v>
      </c>
      <c r="D7" s="46">
        <v>7.66</v>
      </c>
      <c r="E7" s="47">
        <v>7.33</v>
      </c>
      <c r="F7" s="45">
        <v>7.33</v>
      </c>
      <c r="G7" s="46">
        <v>6</v>
      </c>
      <c r="H7" s="47">
        <v>6.33</v>
      </c>
      <c r="I7" s="45">
        <v>6.33</v>
      </c>
      <c r="J7" s="46">
        <v>4.33</v>
      </c>
      <c r="K7" s="47">
        <v>5.66</v>
      </c>
      <c r="L7" s="46">
        <v>4</v>
      </c>
      <c r="M7" s="46">
        <v>4</v>
      </c>
      <c r="N7" s="49">
        <v>4</v>
      </c>
      <c r="O7" s="41">
        <f t="shared" si="0"/>
        <v>69.97</v>
      </c>
    </row>
    <row r="8" spans="1:15" x14ac:dyDescent="0.25">
      <c r="A8" s="15">
        <v>9</v>
      </c>
      <c r="B8" s="23" t="s">
        <v>3</v>
      </c>
      <c r="C8" s="52">
        <v>13.33</v>
      </c>
      <c r="D8" s="50">
        <v>16.7</v>
      </c>
      <c r="E8" s="51">
        <v>18.66</v>
      </c>
      <c r="F8" s="52">
        <v>14</v>
      </c>
      <c r="G8" s="50">
        <v>11.33</v>
      </c>
      <c r="H8" s="47">
        <v>11.66</v>
      </c>
      <c r="I8" s="45">
        <v>8.66</v>
      </c>
      <c r="J8" s="46">
        <v>7.66</v>
      </c>
      <c r="K8" s="47">
        <v>8</v>
      </c>
      <c r="L8" s="46">
        <v>6.66</v>
      </c>
      <c r="M8" s="50">
        <v>6</v>
      </c>
      <c r="N8" s="49">
        <v>5.33</v>
      </c>
      <c r="O8" s="41">
        <f t="shared" si="0"/>
        <v>127.98999999999998</v>
      </c>
    </row>
    <row r="9" spans="1:15" x14ac:dyDescent="0.25">
      <c r="A9" s="15">
        <v>10</v>
      </c>
      <c r="B9" s="23" t="s">
        <v>3</v>
      </c>
      <c r="C9" s="45">
        <v>12</v>
      </c>
      <c r="D9" s="46">
        <v>13.66</v>
      </c>
      <c r="E9" s="51">
        <v>10</v>
      </c>
      <c r="F9" s="45">
        <v>8.33</v>
      </c>
      <c r="G9" s="50">
        <v>7.33</v>
      </c>
      <c r="H9" s="47">
        <v>7</v>
      </c>
      <c r="I9" s="52">
        <v>5.66</v>
      </c>
      <c r="J9" s="46">
        <v>5.66</v>
      </c>
      <c r="K9" s="47">
        <v>5.66</v>
      </c>
      <c r="L9" s="46">
        <v>5.33</v>
      </c>
      <c r="M9" s="50">
        <v>5</v>
      </c>
      <c r="N9" s="49">
        <v>4</v>
      </c>
      <c r="O9" s="41">
        <f t="shared" si="0"/>
        <v>89.629999999999981</v>
      </c>
    </row>
    <row r="10" spans="1:15" x14ac:dyDescent="0.25">
      <c r="A10" s="15">
        <v>15</v>
      </c>
      <c r="B10" s="27" t="s">
        <v>2</v>
      </c>
      <c r="C10" s="45">
        <v>9.66</v>
      </c>
      <c r="D10" s="46">
        <v>10</v>
      </c>
      <c r="E10" s="47">
        <v>6.6</v>
      </c>
      <c r="F10" s="45">
        <v>7</v>
      </c>
      <c r="G10" s="46">
        <v>7</v>
      </c>
      <c r="H10" s="47">
        <v>8.66</v>
      </c>
      <c r="I10" s="45">
        <v>5.66</v>
      </c>
      <c r="J10" s="46">
        <v>5.66</v>
      </c>
      <c r="K10" s="47">
        <v>4.33</v>
      </c>
      <c r="L10" s="46">
        <v>5</v>
      </c>
      <c r="M10" s="46">
        <v>4.66</v>
      </c>
      <c r="N10" s="49">
        <v>3.66</v>
      </c>
      <c r="O10" s="41">
        <f t="shared" si="0"/>
        <v>77.889999999999986</v>
      </c>
    </row>
    <row r="11" spans="1:15" x14ac:dyDescent="0.25">
      <c r="A11" s="15">
        <v>17</v>
      </c>
      <c r="B11" s="27" t="s">
        <v>2</v>
      </c>
      <c r="C11" s="45">
        <v>7.33</v>
      </c>
      <c r="D11" s="46">
        <v>8</v>
      </c>
      <c r="E11" s="47">
        <v>7</v>
      </c>
      <c r="F11" s="45">
        <v>6</v>
      </c>
      <c r="G11" s="46">
        <v>6</v>
      </c>
      <c r="H11" s="47">
        <v>7</v>
      </c>
      <c r="I11" s="45">
        <v>4</v>
      </c>
      <c r="J11" s="46">
        <v>3.66</v>
      </c>
      <c r="K11" s="47">
        <v>3.33</v>
      </c>
      <c r="L11" s="46">
        <v>3.66</v>
      </c>
      <c r="M11" s="46">
        <v>3.3</v>
      </c>
      <c r="N11" s="49">
        <v>4</v>
      </c>
      <c r="O11" s="41">
        <f t="shared" si="0"/>
        <v>63.279999999999987</v>
      </c>
    </row>
    <row r="12" spans="1:15" ht="16.5" thickBot="1" x14ac:dyDescent="0.3">
      <c r="A12" s="18">
        <v>19</v>
      </c>
      <c r="B12" s="28" t="s">
        <v>2</v>
      </c>
      <c r="C12" s="53">
        <v>12</v>
      </c>
      <c r="D12" s="54">
        <v>8.66</v>
      </c>
      <c r="E12" s="55">
        <v>9</v>
      </c>
      <c r="F12" s="53">
        <v>8</v>
      </c>
      <c r="G12" s="54">
        <v>9</v>
      </c>
      <c r="H12" s="55">
        <v>8.33</v>
      </c>
      <c r="I12" s="53">
        <v>6.33</v>
      </c>
      <c r="J12" s="54">
        <v>6.7</v>
      </c>
      <c r="K12" s="55">
        <v>6.66</v>
      </c>
      <c r="L12" s="54">
        <v>3.66</v>
      </c>
      <c r="M12" s="54">
        <v>4</v>
      </c>
      <c r="N12" s="56">
        <v>3.66</v>
      </c>
      <c r="O12" s="41">
        <f t="shared" si="0"/>
        <v>85.999999999999986</v>
      </c>
    </row>
    <row r="13" spans="1:15" x14ac:dyDescent="0.25">
      <c r="A13" s="12">
        <v>1</v>
      </c>
      <c r="B13" s="24" t="s">
        <v>3</v>
      </c>
      <c r="C13" s="57">
        <v>7</v>
      </c>
      <c r="D13" s="58">
        <v>8.66</v>
      </c>
      <c r="E13" s="59">
        <v>8</v>
      </c>
      <c r="F13" s="57">
        <v>5</v>
      </c>
      <c r="G13" s="58">
        <v>5.33</v>
      </c>
      <c r="H13" s="59">
        <v>5.33</v>
      </c>
      <c r="I13" s="57">
        <v>4.33</v>
      </c>
      <c r="J13" s="58">
        <v>3.66</v>
      </c>
      <c r="K13" s="59">
        <v>4</v>
      </c>
      <c r="L13" s="58">
        <v>3.33</v>
      </c>
      <c r="M13" s="58">
        <v>3.33</v>
      </c>
      <c r="N13" s="60">
        <v>3.66</v>
      </c>
      <c r="O13" s="41">
        <f t="shared" si="0"/>
        <v>61.629999999999995</v>
      </c>
    </row>
    <row r="14" spans="1:15" x14ac:dyDescent="0.25">
      <c r="A14" s="15">
        <v>2</v>
      </c>
      <c r="B14" s="27" t="s">
        <v>2</v>
      </c>
      <c r="C14" s="45">
        <v>12</v>
      </c>
      <c r="D14" s="46">
        <v>11</v>
      </c>
      <c r="E14" s="47">
        <v>10</v>
      </c>
      <c r="F14" s="45">
        <v>8</v>
      </c>
      <c r="G14" s="46">
        <v>6</v>
      </c>
      <c r="H14" s="47">
        <v>7.66</v>
      </c>
      <c r="I14" s="45">
        <v>5.33</v>
      </c>
      <c r="J14" s="46">
        <v>5.66</v>
      </c>
      <c r="K14" s="47">
        <v>7</v>
      </c>
      <c r="L14" s="46">
        <v>5</v>
      </c>
      <c r="M14" s="46">
        <v>5.33</v>
      </c>
      <c r="N14" s="49">
        <v>4.66</v>
      </c>
      <c r="O14" s="41">
        <f t="shared" si="0"/>
        <v>87.639999999999986</v>
      </c>
    </row>
    <row r="15" spans="1:15" x14ac:dyDescent="0.25">
      <c r="A15" s="15">
        <v>3</v>
      </c>
      <c r="B15" s="23" t="s">
        <v>3</v>
      </c>
      <c r="C15" s="45">
        <v>7.66</v>
      </c>
      <c r="D15" s="50">
        <v>9</v>
      </c>
      <c r="E15" s="47">
        <v>8.66</v>
      </c>
      <c r="F15" s="52">
        <v>8.3000000000000007</v>
      </c>
      <c r="G15" s="50">
        <v>6</v>
      </c>
      <c r="H15" s="51">
        <v>5.66</v>
      </c>
      <c r="I15" s="52">
        <v>4.66</v>
      </c>
      <c r="J15" s="50">
        <v>4.3</v>
      </c>
      <c r="K15" s="51">
        <v>5.3</v>
      </c>
      <c r="L15" s="46">
        <v>4</v>
      </c>
      <c r="M15" s="46">
        <v>3</v>
      </c>
      <c r="N15" s="49">
        <v>4</v>
      </c>
      <c r="O15" s="41">
        <f t="shared" si="0"/>
        <v>70.539999999999992</v>
      </c>
    </row>
    <row r="16" spans="1:15" x14ac:dyDescent="0.25">
      <c r="A16" s="15">
        <v>5</v>
      </c>
      <c r="B16" s="27" t="s">
        <v>2</v>
      </c>
      <c r="C16" s="45">
        <v>7.33</v>
      </c>
      <c r="D16" s="50">
        <v>8</v>
      </c>
      <c r="E16" s="51">
        <v>7.33</v>
      </c>
      <c r="F16" s="52">
        <v>6</v>
      </c>
      <c r="G16" s="50">
        <v>7</v>
      </c>
      <c r="H16" s="47">
        <v>6</v>
      </c>
      <c r="I16" s="45">
        <v>5</v>
      </c>
      <c r="J16" s="46">
        <v>4.66</v>
      </c>
      <c r="K16" s="47">
        <v>6</v>
      </c>
      <c r="L16" s="46">
        <v>3.66</v>
      </c>
      <c r="M16" s="46">
        <v>3.66</v>
      </c>
      <c r="N16" s="49">
        <v>3.66</v>
      </c>
      <c r="O16" s="41">
        <f t="shared" si="0"/>
        <v>68.299999999999983</v>
      </c>
    </row>
    <row r="17" spans="1:16" x14ac:dyDescent="0.25">
      <c r="A17" s="15">
        <v>6</v>
      </c>
      <c r="B17" s="27" t="s">
        <v>2</v>
      </c>
      <c r="C17" s="45">
        <v>7.66</v>
      </c>
      <c r="D17" s="46">
        <v>8</v>
      </c>
      <c r="E17" s="47">
        <v>7.33</v>
      </c>
      <c r="F17" s="45">
        <v>7.33</v>
      </c>
      <c r="G17" s="46">
        <v>6</v>
      </c>
      <c r="H17" s="47">
        <v>7</v>
      </c>
      <c r="I17" s="45">
        <v>6</v>
      </c>
      <c r="J17" s="46">
        <v>4.66</v>
      </c>
      <c r="K17" s="47">
        <v>5</v>
      </c>
      <c r="L17" s="46">
        <v>4.33</v>
      </c>
      <c r="M17" s="46">
        <v>3.66</v>
      </c>
      <c r="N17" s="49">
        <v>3.33</v>
      </c>
      <c r="O17" s="41">
        <f t="shared" si="0"/>
        <v>70.3</v>
      </c>
    </row>
    <row r="18" spans="1:16" x14ac:dyDescent="0.25">
      <c r="A18" s="15">
        <v>7</v>
      </c>
      <c r="B18" s="27" t="s">
        <v>2</v>
      </c>
      <c r="C18" s="45">
        <v>9.66</v>
      </c>
      <c r="D18" s="46">
        <v>10</v>
      </c>
      <c r="E18" s="47">
        <v>11</v>
      </c>
      <c r="F18" s="45">
        <v>8.66</v>
      </c>
      <c r="G18" s="46">
        <v>8.3000000000000007</v>
      </c>
      <c r="H18" s="47">
        <v>9.3000000000000007</v>
      </c>
      <c r="I18" s="45">
        <v>6.66</v>
      </c>
      <c r="J18" s="46">
        <v>7</v>
      </c>
      <c r="K18" s="47">
        <v>7</v>
      </c>
      <c r="L18" s="46">
        <v>5</v>
      </c>
      <c r="M18" s="46">
        <v>5.3</v>
      </c>
      <c r="N18" s="49">
        <v>5.66</v>
      </c>
      <c r="O18" s="41">
        <f t="shared" si="0"/>
        <v>93.539999999999992</v>
      </c>
    </row>
    <row r="19" spans="1:16" x14ac:dyDescent="0.25">
      <c r="A19" s="15">
        <v>8</v>
      </c>
      <c r="B19" s="23" t="s">
        <v>3</v>
      </c>
      <c r="C19" s="45">
        <v>9</v>
      </c>
      <c r="D19" s="46">
        <v>7.66</v>
      </c>
      <c r="E19" s="51">
        <v>7.3</v>
      </c>
      <c r="F19" s="45">
        <v>5.66</v>
      </c>
      <c r="G19" s="46">
        <v>5.66</v>
      </c>
      <c r="H19" s="47">
        <v>4.66</v>
      </c>
      <c r="I19" s="45">
        <v>4</v>
      </c>
      <c r="J19" s="50">
        <v>4.66</v>
      </c>
      <c r="K19" s="47">
        <v>4.33</v>
      </c>
      <c r="L19" s="46">
        <v>3.33</v>
      </c>
      <c r="M19" s="46">
        <v>2.66</v>
      </c>
      <c r="N19" s="49">
        <v>3.33</v>
      </c>
      <c r="O19" s="41">
        <f t="shared" si="0"/>
        <v>62.249999999999986</v>
      </c>
    </row>
    <row r="20" spans="1:16" ht="16.5" thickBot="1" x14ac:dyDescent="0.3">
      <c r="A20" s="18">
        <v>9</v>
      </c>
      <c r="B20" s="25" t="s">
        <v>3</v>
      </c>
      <c r="C20" s="140">
        <v>9.3000000000000007</v>
      </c>
      <c r="D20" s="54">
        <v>9.66</v>
      </c>
      <c r="E20" s="55">
        <v>8.66</v>
      </c>
      <c r="F20" s="140">
        <v>7.7</v>
      </c>
      <c r="G20" s="141">
        <v>6.7</v>
      </c>
      <c r="H20" s="55">
        <v>6</v>
      </c>
      <c r="I20" s="53">
        <v>5.66</v>
      </c>
      <c r="J20" s="54">
        <v>5.66</v>
      </c>
      <c r="K20" s="55">
        <v>5.66</v>
      </c>
      <c r="L20" s="54">
        <v>3.66</v>
      </c>
      <c r="M20" s="54">
        <v>4.66</v>
      </c>
      <c r="N20" s="56">
        <v>4.33</v>
      </c>
      <c r="O20" s="41">
        <f t="shared" si="0"/>
        <v>77.649999999999991</v>
      </c>
      <c r="P20" s="10"/>
    </row>
    <row r="21" spans="1:16" x14ac:dyDescent="0.25">
      <c r="A21" s="1" t="s">
        <v>25</v>
      </c>
      <c r="B21" s="1" t="s">
        <v>26</v>
      </c>
      <c r="C21" s="61">
        <f>AVERAGE(C4,C5,C8,C9,C13,C15,C19,C20)</f>
        <v>9.5350000000000001</v>
      </c>
      <c r="D21" s="61">
        <f>AVERAGE(D4,D5,D8,D9,D13,D15,D19,D20)</f>
        <v>10.499999999999998</v>
      </c>
      <c r="E21" s="61">
        <f t="shared" ref="E21:N21" si="1">AVERAGE(E4,E5,E8,E9,E13,E15,E19,E20)</f>
        <v>9.6587499999999995</v>
      </c>
      <c r="F21" s="61">
        <f t="shared" si="1"/>
        <v>7.9562500000000007</v>
      </c>
      <c r="G21" s="61">
        <f t="shared" si="1"/>
        <v>7.1262500000000006</v>
      </c>
      <c r="H21" s="61">
        <f t="shared" si="1"/>
        <v>6.6212499999999999</v>
      </c>
      <c r="I21" s="61">
        <f t="shared" si="1"/>
        <v>5.5787499999999994</v>
      </c>
      <c r="J21" s="61">
        <f t="shared" si="1"/>
        <v>5.3662499999999991</v>
      </c>
      <c r="K21" s="61">
        <f t="shared" si="1"/>
        <v>5.5350000000000001</v>
      </c>
      <c r="L21" s="61">
        <f t="shared" si="1"/>
        <v>4.2887500000000003</v>
      </c>
      <c r="M21" s="61">
        <f t="shared" si="1"/>
        <v>4.2474999999999996</v>
      </c>
      <c r="N21" s="61">
        <f t="shared" si="1"/>
        <v>4.2474999999999996</v>
      </c>
      <c r="O21" s="64">
        <f>SUM(C21:N21)</f>
        <v>80.661249999999995</v>
      </c>
      <c r="P21" s="41"/>
    </row>
    <row r="22" spans="1:16" x14ac:dyDescent="0.25">
      <c r="A22" s="1" t="s">
        <v>6</v>
      </c>
      <c r="B22" s="1" t="s">
        <v>4</v>
      </c>
      <c r="C22" s="61">
        <f>STDEV(C4,C5,C8,C9,C13,C15,C19,C20)</f>
        <v>2.2331655942693951</v>
      </c>
      <c r="D22" s="61">
        <f t="shared" ref="D22:N22" si="2">STDEV(D4,D5,D8,D9,D13,D15,D19,D20)</f>
        <v>3.7334434507569614</v>
      </c>
      <c r="E22" s="61">
        <f t="shared" si="2"/>
        <v>3.7391688820607496</v>
      </c>
      <c r="F22" s="61">
        <f t="shared" si="2"/>
        <v>2.9190748901468271</v>
      </c>
      <c r="G22" s="61">
        <f t="shared" si="2"/>
        <v>2.0057199455557062</v>
      </c>
      <c r="H22" s="61">
        <f t="shared" si="2"/>
        <v>2.1627920942284642</v>
      </c>
      <c r="I22" s="61">
        <f t="shared" si="2"/>
        <v>1.5074712743057979</v>
      </c>
      <c r="J22" s="61">
        <f t="shared" si="2"/>
        <v>1.2560588873820517</v>
      </c>
      <c r="K22" s="61">
        <f t="shared" si="2"/>
        <v>1.3922848641198173</v>
      </c>
      <c r="L22" s="61">
        <f t="shared" si="2"/>
        <v>1.2643963833726015</v>
      </c>
      <c r="M22" s="61">
        <f t="shared" si="2"/>
        <v>1.192772879829662</v>
      </c>
      <c r="N22" s="61">
        <f t="shared" si="2"/>
        <v>0.72910414697960702</v>
      </c>
      <c r="O22" s="65">
        <f>STDEV(C21:N21)</f>
        <v>2.2407131232406474</v>
      </c>
      <c r="P22" s="146"/>
    </row>
    <row r="23" spans="1:16" x14ac:dyDescent="0.25">
      <c r="A23" s="6" t="s">
        <v>24</v>
      </c>
      <c r="B23" s="6" t="s">
        <v>27</v>
      </c>
      <c r="C23" s="62">
        <f>AVERAGE(C3,C6,C7,C10,C11,C12,C14,C16,C17,C18)</f>
        <v>9.43</v>
      </c>
      <c r="D23" s="62">
        <f t="shared" ref="D23:N23" si="3">AVERAGE(D3,D6,D7,D10,D11,D12,D14,D16,D17,D18)</f>
        <v>9.0649999999999995</v>
      </c>
      <c r="E23" s="62">
        <f t="shared" si="3"/>
        <v>8.359</v>
      </c>
      <c r="F23" s="62">
        <f t="shared" si="3"/>
        <v>7.5310000000000006</v>
      </c>
      <c r="G23" s="62">
        <f t="shared" si="3"/>
        <v>7.0959999999999992</v>
      </c>
      <c r="H23" s="62">
        <f t="shared" si="3"/>
        <v>7.7939999999999996</v>
      </c>
      <c r="I23" s="62">
        <f t="shared" si="3"/>
        <v>6.0640000000000001</v>
      </c>
      <c r="J23" s="62">
        <f t="shared" si="3"/>
        <v>5.331999999999999</v>
      </c>
      <c r="K23" s="62">
        <f t="shared" si="3"/>
        <v>5.5969999999999995</v>
      </c>
      <c r="L23" s="62">
        <f t="shared" si="3"/>
        <v>4.3970000000000002</v>
      </c>
      <c r="M23" s="62">
        <f t="shared" si="3"/>
        <v>4.3899999999999988</v>
      </c>
      <c r="N23" s="62">
        <f t="shared" si="3"/>
        <v>4.2619999999999987</v>
      </c>
      <c r="O23" s="64">
        <f>SUM(C23:N23)</f>
        <v>79.316999999999993</v>
      </c>
      <c r="P23" s="41"/>
    </row>
    <row r="24" spans="1:16" x14ac:dyDescent="0.25">
      <c r="A24" s="39" t="s">
        <v>7</v>
      </c>
      <c r="B24" s="39" t="s">
        <v>4</v>
      </c>
      <c r="C24" s="63">
        <f>STDEV(C3,C6,C7,C10,C11,C12,C14,C16,C17,C18)</f>
        <v>1.9762815813767256</v>
      </c>
      <c r="D24" s="63">
        <f t="shared" ref="D24:N24" si="4">STDEV(D3,D6,D7,D10,D11,D12,D14,D16,D17,D18)</f>
        <v>1.1536343537803622</v>
      </c>
      <c r="E24" s="63">
        <f t="shared" si="4"/>
        <v>1.5281757461467234</v>
      </c>
      <c r="F24" s="63">
        <f t="shared" si="4"/>
        <v>1.0550560806579576</v>
      </c>
      <c r="G24" s="63">
        <f t="shared" si="4"/>
        <v>1.2343887376169473</v>
      </c>
      <c r="H24" s="63">
        <f t="shared" si="4"/>
        <v>1.6530255089784147</v>
      </c>
      <c r="I24" s="63">
        <f t="shared" si="4"/>
        <v>1.3032369955870142</v>
      </c>
      <c r="J24" s="63">
        <f t="shared" si="4"/>
        <v>1.0370449470597844</v>
      </c>
      <c r="K24" s="63">
        <f t="shared" si="4"/>
        <v>1.2360065623702099</v>
      </c>
      <c r="L24" s="63">
        <f t="shared" si="4"/>
        <v>0.6461346608873435</v>
      </c>
      <c r="M24" s="63">
        <f t="shared" si="4"/>
        <v>0.8137157570880269</v>
      </c>
      <c r="N24" s="63">
        <f t="shared" si="4"/>
        <v>0.82764458287091003</v>
      </c>
      <c r="O24" s="66">
        <f>STDEV(C23:N23)</f>
        <v>1.8542619274133172</v>
      </c>
    </row>
    <row r="27" spans="1:16" x14ac:dyDescent="0.25">
      <c r="O27" s="40"/>
    </row>
    <row r="28" spans="1:16" x14ac:dyDescent="0.25">
      <c r="O28" s="40"/>
    </row>
    <row r="30" spans="1:16" x14ac:dyDescent="0.25">
      <c r="D30" s="43"/>
      <c r="E30" s="43"/>
      <c r="F30" s="43"/>
    </row>
  </sheetData>
  <mergeCells count="1">
    <mergeCell ref="B1:N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47BDC-E6B6-3F4C-975A-EB69EE303E89}">
  <dimension ref="A1:S396"/>
  <sheetViews>
    <sheetView topLeftCell="A385" zoomScaleNormal="100" workbookViewId="0">
      <selection activeCell="B389" sqref="B389:C389"/>
    </sheetView>
  </sheetViews>
  <sheetFormatPr defaultColWidth="10.875" defaultRowHeight="15.75" x14ac:dyDescent="0.25"/>
  <cols>
    <col min="1" max="1" width="8.5" style="80" customWidth="1"/>
    <col min="2" max="2" width="8.625" style="80" customWidth="1"/>
    <col min="3" max="3" width="10.375" style="80" customWidth="1"/>
    <col min="4" max="4" width="9.375" style="80" customWidth="1"/>
    <col min="5" max="5" width="9.875" style="80" customWidth="1"/>
    <col min="6" max="12" width="10.875" style="80"/>
    <col min="13" max="13" width="9.125" style="80" customWidth="1"/>
    <col min="14" max="14" width="10.875" style="80"/>
    <col min="15" max="15" width="13.875" style="80" customWidth="1"/>
    <col min="16" max="17" width="10.875" style="80"/>
    <col min="18" max="18" width="10.5" style="80" customWidth="1"/>
    <col min="19" max="19" width="13.125" style="80" bestFit="1" customWidth="1"/>
    <col min="20" max="16384" width="10.875" style="80"/>
  </cols>
  <sheetData>
    <row r="1" spans="1:19" ht="18.95" customHeight="1" thickBot="1" x14ac:dyDescent="0.3">
      <c r="A1" s="80" t="s">
        <v>22</v>
      </c>
      <c r="B1" s="77" t="s">
        <v>30</v>
      </c>
      <c r="C1" s="77" t="s">
        <v>31</v>
      </c>
      <c r="D1" s="74" t="s">
        <v>8</v>
      </c>
      <c r="E1" s="74" t="s">
        <v>9</v>
      </c>
      <c r="F1" s="74" t="s">
        <v>10</v>
      </c>
      <c r="G1" s="74" t="s">
        <v>11</v>
      </c>
      <c r="H1" s="74" t="s">
        <v>12</v>
      </c>
      <c r="I1" s="74" t="s">
        <v>13</v>
      </c>
      <c r="J1" s="74" t="s">
        <v>14</v>
      </c>
      <c r="K1" s="74" t="s">
        <v>15</v>
      </c>
      <c r="L1" s="74" t="s">
        <v>16</v>
      </c>
      <c r="M1" s="74" t="s">
        <v>17</v>
      </c>
      <c r="N1" s="74" t="s">
        <v>21</v>
      </c>
      <c r="O1" s="74" t="s">
        <v>32</v>
      </c>
      <c r="P1" s="74"/>
      <c r="Q1" s="74"/>
      <c r="R1" s="77"/>
      <c r="S1" s="77"/>
    </row>
    <row r="2" spans="1:19" ht="15.95" customHeight="1" x14ac:dyDescent="0.25">
      <c r="A2" s="160">
        <v>1</v>
      </c>
      <c r="B2" s="163">
        <v>1</v>
      </c>
      <c r="C2" s="86" t="s">
        <v>18</v>
      </c>
      <c r="D2" s="105"/>
      <c r="E2" s="105"/>
      <c r="F2" s="105"/>
      <c r="G2" s="105"/>
      <c r="H2" s="105"/>
      <c r="I2" s="105"/>
      <c r="J2" s="105">
        <v>1</v>
      </c>
      <c r="K2" s="105">
        <v>4</v>
      </c>
      <c r="L2" s="105">
        <v>5</v>
      </c>
      <c r="M2" s="105"/>
      <c r="N2" s="106">
        <f t="shared" ref="N2:N8" si="0">SUM(H2:M2)</f>
        <v>10</v>
      </c>
      <c r="O2" s="155">
        <f>AVERAGE(N2,N3,N4)</f>
        <v>10.333333333333334</v>
      </c>
      <c r="P2" s="74"/>
      <c r="Q2" s="74"/>
      <c r="R2" s="74"/>
      <c r="S2" s="77"/>
    </row>
    <row r="3" spans="1:19" x14ac:dyDescent="0.25">
      <c r="A3" s="161"/>
      <c r="B3" s="153"/>
      <c r="C3" s="84" t="s">
        <v>19</v>
      </c>
      <c r="D3" s="107"/>
      <c r="E3" s="107"/>
      <c r="F3" s="107"/>
      <c r="G3" s="107"/>
      <c r="H3" s="107"/>
      <c r="I3" s="107"/>
      <c r="J3" s="108">
        <v>5</v>
      </c>
      <c r="K3" s="108">
        <v>4</v>
      </c>
      <c r="L3" s="108">
        <v>2</v>
      </c>
      <c r="M3" s="108"/>
      <c r="N3" s="109">
        <f t="shared" si="0"/>
        <v>11</v>
      </c>
      <c r="O3" s="156"/>
      <c r="P3" s="78"/>
      <c r="Q3" s="78"/>
      <c r="R3" s="79"/>
      <c r="S3" s="77"/>
    </row>
    <row r="4" spans="1:19" x14ac:dyDescent="0.25">
      <c r="A4" s="161"/>
      <c r="B4" s="154"/>
      <c r="C4" s="85" t="s">
        <v>20</v>
      </c>
      <c r="D4" s="110"/>
      <c r="E4" s="110"/>
      <c r="F4" s="110"/>
      <c r="G4" s="110"/>
      <c r="H4" s="110"/>
      <c r="I4" s="110"/>
      <c r="J4" s="111">
        <v>3</v>
      </c>
      <c r="K4" s="111">
        <v>7</v>
      </c>
      <c r="L4" s="111"/>
      <c r="M4" s="111"/>
      <c r="N4" s="112">
        <f t="shared" si="0"/>
        <v>10</v>
      </c>
      <c r="O4" s="156"/>
      <c r="P4" s="78"/>
      <c r="Q4" s="78"/>
      <c r="R4" s="79"/>
      <c r="S4" s="77"/>
    </row>
    <row r="5" spans="1:19" x14ac:dyDescent="0.25">
      <c r="A5" s="161"/>
      <c r="B5" s="152">
        <v>2</v>
      </c>
      <c r="C5" s="83" t="s">
        <v>18</v>
      </c>
      <c r="D5" s="113"/>
      <c r="E5" s="113"/>
      <c r="F5" s="113"/>
      <c r="G5" s="113"/>
      <c r="H5" s="113"/>
      <c r="I5" s="113"/>
      <c r="J5" s="113">
        <v>1</v>
      </c>
      <c r="K5" s="113">
        <v>6</v>
      </c>
      <c r="L5" s="113">
        <v>4</v>
      </c>
      <c r="M5" s="113"/>
      <c r="N5" s="114">
        <f t="shared" si="0"/>
        <v>11</v>
      </c>
      <c r="O5" s="155">
        <f>AVERAGE(N5,N6,N7)</f>
        <v>11.666666666666666</v>
      </c>
      <c r="P5" s="78"/>
      <c r="Q5" s="78"/>
      <c r="R5" s="79"/>
      <c r="S5" s="77"/>
    </row>
    <row r="6" spans="1:19" x14ac:dyDescent="0.25">
      <c r="A6" s="161"/>
      <c r="B6" s="153"/>
      <c r="C6" s="84" t="s">
        <v>19</v>
      </c>
      <c r="D6" s="108"/>
      <c r="E6" s="108"/>
      <c r="F6" s="108"/>
      <c r="G6" s="108"/>
      <c r="H6" s="108"/>
      <c r="I6" s="108"/>
      <c r="J6" s="108">
        <v>1</v>
      </c>
      <c r="K6" s="108">
        <v>10</v>
      </c>
      <c r="L6" s="108">
        <v>3</v>
      </c>
      <c r="M6" s="108"/>
      <c r="N6" s="109">
        <f t="shared" si="0"/>
        <v>14</v>
      </c>
      <c r="O6" s="156"/>
      <c r="P6" s="78"/>
      <c r="Q6" s="78"/>
      <c r="R6" s="79"/>
      <c r="S6" s="77"/>
    </row>
    <row r="7" spans="1:19" x14ac:dyDescent="0.25">
      <c r="A7" s="161"/>
      <c r="B7" s="154"/>
      <c r="C7" s="85" t="s">
        <v>20</v>
      </c>
      <c r="D7" s="111"/>
      <c r="E7" s="111"/>
      <c r="F7" s="111"/>
      <c r="G7" s="111"/>
      <c r="H7" s="111"/>
      <c r="I7" s="111"/>
      <c r="J7" s="111">
        <v>1</v>
      </c>
      <c r="K7" s="111">
        <v>4</v>
      </c>
      <c r="L7" s="111">
        <v>5</v>
      </c>
      <c r="M7" s="111"/>
      <c r="N7" s="112">
        <f t="shared" si="0"/>
        <v>10</v>
      </c>
      <c r="O7" s="156"/>
      <c r="P7" s="78"/>
      <c r="Q7" s="78"/>
      <c r="R7" s="79"/>
      <c r="S7" s="77"/>
    </row>
    <row r="8" spans="1:19" x14ac:dyDescent="0.25">
      <c r="A8" s="161"/>
      <c r="B8" s="152">
        <v>3</v>
      </c>
      <c r="C8" s="83" t="s">
        <v>18</v>
      </c>
      <c r="D8" s="113"/>
      <c r="E8" s="113"/>
      <c r="F8" s="113"/>
      <c r="G8" s="113"/>
      <c r="H8" s="113"/>
      <c r="I8" s="113"/>
      <c r="J8" s="113">
        <v>1</v>
      </c>
      <c r="K8" s="113">
        <v>5</v>
      </c>
      <c r="L8" s="113">
        <v>5</v>
      </c>
      <c r="M8" s="113">
        <v>1</v>
      </c>
      <c r="N8" s="114">
        <f t="shared" si="0"/>
        <v>12</v>
      </c>
      <c r="O8" s="155">
        <f t="shared" ref="O8" si="1">AVERAGE(N8,N9,N10)</f>
        <v>10.666666666666666</v>
      </c>
      <c r="P8" s="78"/>
      <c r="Q8" s="78"/>
      <c r="R8" s="79"/>
      <c r="S8" s="77"/>
    </row>
    <row r="9" spans="1:19" x14ac:dyDescent="0.25">
      <c r="A9" s="161"/>
      <c r="B9" s="153"/>
      <c r="C9" s="84" t="s">
        <v>19</v>
      </c>
      <c r="D9" s="108"/>
      <c r="E9" s="108"/>
      <c r="F9" s="108"/>
      <c r="G9" s="108"/>
      <c r="H9" s="108"/>
      <c r="I9" s="108"/>
      <c r="J9" s="108"/>
      <c r="K9" s="108">
        <v>2</v>
      </c>
      <c r="L9" s="108">
        <v>5</v>
      </c>
      <c r="M9" s="108"/>
      <c r="N9" s="109">
        <f t="shared" ref="N9:N16" si="2">SUM(H9:L9)</f>
        <v>7</v>
      </c>
      <c r="O9" s="156"/>
      <c r="P9" s="78"/>
      <c r="Q9" s="78"/>
      <c r="R9" s="79"/>
      <c r="S9" s="77"/>
    </row>
    <row r="10" spans="1:19" ht="16.5" thickBot="1" x14ac:dyDescent="0.3">
      <c r="A10" s="161"/>
      <c r="B10" s="157"/>
      <c r="C10" s="87" t="s">
        <v>20</v>
      </c>
      <c r="D10" s="115"/>
      <c r="E10" s="115"/>
      <c r="F10" s="115"/>
      <c r="G10" s="115"/>
      <c r="H10" s="115"/>
      <c r="I10" s="115"/>
      <c r="J10" s="115">
        <v>1</v>
      </c>
      <c r="K10" s="115">
        <v>8</v>
      </c>
      <c r="L10" s="115">
        <v>4</v>
      </c>
      <c r="M10" s="115"/>
      <c r="N10" s="116">
        <f t="shared" si="2"/>
        <v>13</v>
      </c>
      <c r="O10" s="156"/>
      <c r="P10" s="78"/>
      <c r="Q10" s="78"/>
      <c r="R10" s="79"/>
      <c r="S10" s="77"/>
    </row>
    <row r="11" spans="1:19" x14ac:dyDescent="0.25">
      <c r="A11" s="161"/>
      <c r="B11" s="163">
        <v>4</v>
      </c>
      <c r="C11" s="86" t="s">
        <v>18</v>
      </c>
      <c r="D11" s="105"/>
      <c r="E11" s="105"/>
      <c r="F11" s="105"/>
      <c r="G11" s="105"/>
      <c r="H11" s="105"/>
      <c r="I11" s="105"/>
      <c r="J11" s="105">
        <v>10</v>
      </c>
      <c r="K11" s="105">
        <v>10</v>
      </c>
      <c r="L11" s="105"/>
      <c r="M11" s="105"/>
      <c r="N11" s="106">
        <f t="shared" si="2"/>
        <v>20</v>
      </c>
      <c r="O11" s="155">
        <f t="shared" ref="O11" si="3">AVERAGE(N11,N12,N13)</f>
        <v>13.333333333333334</v>
      </c>
      <c r="P11" s="78"/>
      <c r="Q11" s="78"/>
      <c r="R11" s="79"/>
      <c r="S11" s="77"/>
    </row>
    <row r="12" spans="1:19" x14ac:dyDescent="0.25">
      <c r="A12" s="161"/>
      <c r="B12" s="153"/>
      <c r="C12" s="84" t="s">
        <v>19</v>
      </c>
      <c r="D12" s="108"/>
      <c r="E12" s="108"/>
      <c r="F12" s="108"/>
      <c r="G12" s="108"/>
      <c r="H12" s="108"/>
      <c r="I12" s="108"/>
      <c r="J12" s="108">
        <v>5</v>
      </c>
      <c r="K12" s="108">
        <v>5</v>
      </c>
      <c r="L12" s="108"/>
      <c r="M12" s="108"/>
      <c r="N12" s="109">
        <f t="shared" si="2"/>
        <v>10</v>
      </c>
      <c r="O12" s="156"/>
      <c r="P12" s="78"/>
      <c r="Q12" s="78"/>
      <c r="R12" s="79"/>
      <c r="S12" s="77"/>
    </row>
    <row r="13" spans="1:19" x14ac:dyDescent="0.25">
      <c r="A13" s="161"/>
      <c r="B13" s="154"/>
      <c r="C13" s="85" t="s">
        <v>20</v>
      </c>
      <c r="D13" s="111"/>
      <c r="E13" s="111"/>
      <c r="F13" s="111"/>
      <c r="G13" s="111"/>
      <c r="H13" s="111"/>
      <c r="I13" s="111">
        <v>1</v>
      </c>
      <c r="J13" s="111">
        <v>6</v>
      </c>
      <c r="K13" s="111">
        <v>3</v>
      </c>
      <c r="L13" s="111"/>
      <c r="M13" s="111"/>
      <c r="N13" s="112">
        <f t="shared" si="2"/>
        <v>10</v>
      </c>
      <c r="O13" s="156"/>
      <c r="P13" s="78"/>
      <c r="Q13" s="78"/>
      <c r="R13" s="79"/>
      <c r="S13" s="77"/>
    </row>
    <row r="14" spans="1:19" x14ac:dyDescent="0.25">
      <c r="A14" s="161"/>
      <c r="B14" s="152">
        <v>5</v>
      </c>
      <c r="C14" s="83" t="s">
        <v>18</v>
      </c>
      <c r="D14" s="113"/>
      <c r="E14" s="113"/>
      <c r="F14" s="113"/>
      <c r="G14" s="113"/>
      <c r="H14" s="113"/>
      <c r="I14" s="113"/>
      <c r="J14" s="113">
        <v>6</v>
      </c>
      <c r="K14" s="113">
        <v>5</v>
      </c>
      <c r="L14" s="113"/>
      <c r="M14" s="113"/>
      <c r="N14" s="109">
        <f t="shared" si="2"/>
        <v>11</v>
      </c>
      <c r="O14" s="155">
        <f t="shared" ref="O14" si="4">AVERAGE(N14,N15,N16)</f>
        <v>10.666666666666666</v>
      </c>
      <c r="P14" s="78"/>
      <c r="Q14" s="78"/>
      <c r="R14" s="79"/>
      <c r="S14" s="77"/>
    </row>
    <row r="15" spans="1:19" x14ac:dyDescent="0.25">
      <c r="A15" s="161"/>
      <c r="B15" s="153"/>
      <c r="C15" s="84" t="s">
        <v>19</v>
      </c>
      <c r="D15" s="108"/>
      <c r="E15" s="108"/>
      <c r="F15" s="108"/>
      <c r="G15" s="108"/>
      <c r="H15" s="108"/>
      <c r="I15" s="108">
        <v>1</v>
      </c>
      <c r="J15" s="108">
        <v>5</v>
      </c>
      <c r="K15" s="108">
        <v>5</v>
      </c>
      <c r="L15" s="108"/>
      <c r="M15" s="108"/>
      <c r="N15" s="109">
        <f t="shared" si="2"/>
        <v>11</v>
      </c>
      <c r="O15" s="156"/>
      <c r="P15" s="78"/>
      <c r="Q15" s="78"/>
      <c r="R15" s="79"/>
      <c r="S15" s="77"/>
    </row>
    <row r="16" spans="1:19" x14ac:dyDescent="0.25">
      <c r="A16" s="161"/>
      <c r="B16" s="154"/>
      <c r="C16" s="85" t="s">
        <v>20</v>
      </c>
      <c r="D16" s="111"/>
      <c r="E16" s="111"/>
      <c r="F16" s="111"/>
      <c r="G16" s="111"/>
      <c r="H16" s="111"/>
      <c r="I16" s="111"/>
      <c r="J16" s="111">
        <v>6</v>
      </c>
      <c r="K16" s="111">
        <v>4</v>
      </c>
      <c r="L16" s="111"/>
      <c r="M16" s="111"/>
      <c r="N16" s="112">
        <f t="shared" si="2"/>
        <v>10</v>
      </c>
      <c r="O16" s="156"/>
      <c r="P16" s="78"/>
      <c r="Q16" s="78"/>
      <c r="R16" s="79"/>
      <c r="S16" s="77"/>
    </row>
    <row r="17" spans="1:19" x14ac:dyDescent="0.25">
      <c r="A17" s="161"/>
      <c r="B17" s="152">
        <v>6</v>
      </c>
      <c r="C17" s="83" t="s">
        <v>18</v>
      </c>
      <c r="D17" s="113"/>
      <c r="E17" s="113"/>
      <c r="F17" s="113"/>
      <c r="G17" s="113"/>
      <c r="H17" s="113"/>
      <c r="I17" s="113"/>
      <c r="J17" s="113">
        <v>5</v>
      </c>
      <c r="K17" s="113">
        <v>7</v>
      </c>
      <c r="L17" s="113">
        <v>1</v>
      </c>
      <c r="M17" s="113"/>
      <c r="N17" s="109">
        <f t="shared" ref="N17:N34" si="5">SUM(H17:L17)</f>
        <v>13</v>
      </c>
      <c r="O17" s="155">
        <f t="shared" ref="O17" si="6">AVERAGE(N17,N18,N19)</f>
        <v>14.333333333333334</v>
      </c>
      <c r="P17" s="78"/>
      <c r="Q17" s="78"/>
      <c r="R17" s="79"/>
      <c r="S17" s="77"/>
    </row>
    <row r="18" spans="1:19" x14ac:dyDescent="0.25">
      <c r="A18" s="161"/>
      <c r="B18" s="153"/>
      <c r="C18" s="84" t="s">
        <v>19</v>
      </c>
      <c r="D18" s="108"/>
      <c r="E18" s="108"/>
      <c r="F18" s="108"/>
      <c r="G18" s="108"/>
      <c r="H18" s="108"/>
      <c r="I18" s="108"/>
      <c r="J18" s="108">
        <v>2</v>
      </c>
      <c r="K18" s="108">
        <v>6</v>
      </c>
      <c r="L18" s="108"/>
      <c r="M18" s="108"/>
      <c r="N18" s="109">
        <f t="shared" si="5"/>
        <v>8</v>
      </c>
      <c r="O18" s="156"/>
      <c r="P18" s="78"/>
      <c r="Q18" s="78"/>
      <c r="R18" s="79"/>
      <c r="S18" s="77"/>
    </row>
    <row r="19" spans="1:19" ht="16.5" thickBot="1" x14ac:dyDescent="0.3">
      <c r="A19" s="161"/>
      <c r="B19" s="157"/>
      <c r="C19" s="87" t="s">
        <v>20</v>
      </c>
      <c r="D19" s="115"/>
      <c r="E19" s="115"/>
      <c r="F19" s="115"/>
      <c r="G19" s="115"/>
      <c r="H19" s="115"/>
      <c r="I19" s="115"/>
      <c r="J19" s="115">
        <v>18</v>
      </c>
      <c r="K19" s="115">
        <v>4</v>
      </c>
      <c r="L19" s="115"/>
      <c r="M19" s="115"/>
      <c r="N19" s="116">
        <f t="shared" si="5"/>
        <v>22</v>
      </c>
      <c r="O19" s="156"/>
      <c r="P19" s="78"/>
      <c r="Q19" s="78"/>
      <c r="R19" s="79"/>
      <c r="S19" s="77"/>
    </row>
    <row r="20" spans="1:19" x14ac:dyDescent="0.25">
      <c r="A20" s="161"/>
      <c r="B20" s="163">
        <v>7</v>
      </c>
      <c r="C20" s="86" t="s">
        <v>18</v>
      </c>
      <c r="D20" s="105"/>
      <c r="E20" s="105"/>
      <c r="F20" s="105"/>
      <c r="G20" s="105"/>
      <c r="H20" s="105"/>
      <c r="I20" s="105"/>
      <c r="J20" s="105">
        <v>8</v>
      </c>
      <c r="K20" s="105">
        <v>2</v>
      </c>
      <c r="L20" s="105"/>
      <c r="M20" s="105"/>
      <c r="N20" s="106">
        <f t="shared" si="5"/>
        <v>10</v>
      </c>
      <c r="O20" s="155">
        <f t="shared" ref="O20" si="7">AVERAGE(N20,N21,N22)</f>
        <v>8</v>
      </c>
      <c r="P20" s="78"/>
      <c r="Q20" s="78"/>
      <c r="R20" s="79"/>
      <c r="S20" s="77"/>
    </row>
    <row r="21" spans="1:19" x14ac:dyDescent="0.25">
      <c r="A21" s="161"/>
      <c r="B21" s="153"/>
      <c r="C21" s="84" t="s">
        <v>19</v>
      </c>
      <c r="D21" s="108"/>
      <c r="E21" s="108"/>
      <c r="F21" s="108"/>
      <c r="G21" s="108"/>
      <c r="H21" s="108"/>
      <c r="I21" s="108">
        <v>2</v>
      </c>
      <c r="J21" s="108">
        <v>5</v>
      </c>
      <c r="K21" s="108">
        <v>1</v>
      </c>
      <c r="L21" s="108"/>
      <c r="M21" s="108"/>
      <c r="N21" s="109">
        <f t="shared" si="5"/>
        <v>8</v>
      </c>
      <c r="O21" s="156"/>
      <c r="P21" s="78"/>
      <c r="Q21" s="78"/>
      <c r="R21" s="75"/>
      <c r="S21" s="79"/>
    </row>
    <row r="22" spans="1:19" x14ac:dyDescent="0.25">
      <c r="A22" s="161"/>
      <c r="B22" s="154"/>
      <c r="C22" s="85" t="s">
        <v>20</v>
      </c>
      <c r="D22" s="111"/>
      <c r="E22" s="111"/>
      <c r="F22" s="111"/>
      <c r="G22" s="111"/>
      <c r="H22" s="111"/>
      <c r="I22" s="111">
        <v>2</v>
      </c>
      <c r="J22" s="111">
        <v>3</v>
      </c>
      <c r="K22" s="111">
        <v>1</v>
      </c>
      <c r="L22" s="111"/>
      <c r="M22" s="111"/>
      <c r="N22" s="112">
        <f t="shared" si="5"/>
        <v>6</v>
      </c>
      <c r="O22" s="156"/>
      <c r="P22" s="78"/>
      <c r="Q22" s="78"/>
      <c r="R22" s="76"/>
      <c r="S22" s="77"/>
    </row>
    <row r="23" spans="1:19" x14ac:dyDescent="0.25">
      <c r="A23" s="161"/>
      <c r="B23" s="152">
        <v>8</v>
      </c>
      <c r="C23" s="83" t="s">
        <v>18</v>
      </c>
      <c r="D23" s="113"/>
      <c r="E23" s="113"/>
      <c r="F23" s="113"/>
      <c r="G23" s="113"/>
      <c r="H23" s="113"/>
      <c r="I23" s="113"/>
      <c r="J23" s="113">
        <v>7</v>
      </c>
      <c r="K23" s="113">
        <v>1</v>
      </c>
      <c r="L23" s="108"/>
      <c r="M23" s="113"/>
      <c r="N23" s="109">
        <f t="shared" si="5"/>
        <v>8</v>
      </c>
      <c r="O23" s="155">
        <f t="shared" ref="O23" si="8">AVERAGE(N23,N24,N25)</f>
        <v>8.3333333333333339</v>
      </c>
      <c r="P23" s="78"/>
      <c r="Q23" s="78"/>
      <c r="R23" s="75"/>
      <c r="S23" s="79"/>
    </row>
    <row r="24" spans="1:19" x14ac:dyDescent="0.25">
      <c r="A24" s="161"/>
      <c r="B24" s="153"/>
      <c r="C24" s="84" t="s">
        <v>19</v>
      </c>
      <c r="D24" s="108"/>
      <c r="E24" s="108"/>
      <c r="F24" s="108"/>
      <c r="G24" s="108"/>
      <c r="H24" s="108"/>
      <c r="I24" s="108">
        <v>3</v>
      </c>
      <c r="J24" s="108">
        <v>5</v>
      </c>
      <c r="K24" s="108"/>
      <c r="L24" s="108"/>
      <c r="M24" s="108"/>
      <c r="N24" s="109">
        <f t="shared" si="5"/>
        <v>8</v>
      </c>
      <c r="O24" s="156"/>
      <c r="P24" s="78"/>
      <c r="Q24" s="78"/>
      <c r="R24" s="76"/>
      <c r="S24" s="77"/>
    </row>
    <row r="25" spans="1:19" x14ac:dyDescent="0.25">
      <c r="A25" s="161"/>
      <c r="B25" s="154"/>
      <c r="C25" s="85" t="s">
        <v>20</v>
      </c>
      <c r="D25" s="111"/>
      <c r="E25" s="111"/>
      <c r="F25" s="111"/>
      <c r="G25" s="111"/>
      <c r="H25" s="111"/>
      <c r="I25" s="111">
        <v>5</v>
      </c>
      <c r="J25" s="111">
        <v>4</v>
      </c>
      <c r="K25" s="111"/>
      <c r="L25" s="111"/>
      <c r="M25" s="111"/>
      <c r="N25" s="112">
        <f t="shared" si="5"/>
        <v>9</v>
      </c>
      <c r="O25" s="156"/>
      <c r="P25" s="77"/>
      <c r="Q25" s="77"/>
      <c r="R25" s="77"/>
      <c r="S25" s="77"/>
    </row>
    <row r="26" spans="1:19" x14ac:dyDescent="0.25">
      <c r="A26" s="161"/>
      <c r="B26" s="152">
        <v>9</v>
      </c>
      <c r="C26" s="83" t="s">
        <v>18</v>
      </c>
      <c r="D26" s="113"/>
      <c r="E26" s="113"/>
      <c r="F26" s="113"/>
      <c r="G26" s="113"/>
      <c r="H26" s="113"/>
      <c r="I26" s="108">
        <v>2</v>
      </c>
      <c r="J26" s="108">
        <v>5</v>
      </c>
      <c r="K26" s="108"/>
      <c r="L26" s="113"/>
      <c r="M26" s="113"/>
      <c r="N26" s="109">
        <f t="shared" si="5"/>
        <v>7</v>
      </c>
      <c r="O26" s="155">
        <f t="shared" ref="O26" si="9">AVERAGE(N26,N27,N28)</f>
        <v>6.666666666666667</v>
      </c>
      <c r="P26" s="77"/>
      <c r="Q26" s="77"/>
      <c r="R26" s="77"/>
      <c r="S26" s="77"/>
    </row>
    <row r="27" spans="1:19" x14ac:dyDescent="0.25">
      <c r="A27" s="161"/>
      <c r="B27" s="153"/>
      <c r="C27" s="84" t="s">
        <v>19</v>
      </c>
      <c r="D27" s="108"/>
      <c r="E27" s="108"/>
      <c r="F27" s="108"/>
      <c r="G27" s="108"/>
      <c r="H27" s="108"/>
      <c r="I27" s="108">
        <v>4</v>
      </c>
      <c r="J27" s="108">
        <v>3</v>
      </c>
      <c r="K27" s="108"/>
      <c r="L27" s="108"/>
      <c r="M27" s="108"/>
      <c r="N27" s="109">
        <f t="shared" si="5"/>
        <v>7</v>
      </c>
      <c r="O27" s="156"/>
      <c r="R27" s="81"/>
    </row>
    <row r="28" spans="1:19" ht="16.5" thickBot="1" x14ac:dyDescent="0.3">
      <c r="A28" s="161"/>
      <c r="B28" s="157"/>
      <c r="C28" s="87" t="s">
        <v>20</v>
      </c>
      <c r="D28" s="115"/>
      <c r="E28" s="115"/>
      <c r="F28" s="115"/>
      <c r="G28" s="115"/>
      <c r="H28" s="115"/>
      <c r="I28" s="115">
        <v>2</v>
      </c>
      <c r="J28" s="115">
        <v>4</v>
      </c>
      <c r="K28" s="115"/>
      <c r="L28" s="115"/>
      <c r="M28" s="115"/>
      <c r="N28" s="116">
        <f t="shared" si="5"/>
        <v>6</v>
      </c>
      <c r="O28" s="156"/>
      <c r="R28" s="81"/>
    </row>
    <row r="29" spans="1:19" x14ac:dyDescent="0.25">
      <c r="A29" s="161"/>
      <c r="B29" s="163">
        <v>10</v>
      </c>
      <c r="C29" s="86" t="s">
        <v>18</v>
      </c>
      <c r="D29" s="105"/>
      <c r="E29" s="105"/>
      <c r="F29" s="105"/>
      <c r="G29" s="105"/>
      <c r="H29" s="105"/>
      <c r="I29" s="105">
        <v>5</v>
      </c>
      <c r="J29" s="105">
        <v>1</v>
      </c>
      <c r="K29" s="105"/>
      <c r="L29" s="105"/>
      <c r="M29" s="105"/>
      <c r="N29" s="106">
        <f t="shared" si="5"/>
        <v>6</v>
      </c>
      <c r="O29" s="155">
        <f t="shared" ref="O29" si="10">AVERAGE(N29,N30,N31)</f>
        <v>6.333333333333333</v>
      </c>
    </row>
    <row r="30" spans="1:19" x14ac:dyDescent="0.25">
      <c r="A30" s="161"/>
      <c r="B30" s="153"/>
      <c r="C30" s="84" t="s">
        <v>19</v>
      </c>
      <c r="D30" s="108"/>
      <c r="E30" s="108"/>
      <c r="F30" s="108"/>
      <c r="G30" s="108"/>
      <c r="H30" s="108"/>
      <c r="I30" s="108">
        <v>4</v>
      </c>
      <c r="J30" s="108">
        <v>1</v>
      </c>
      <c r="K30" s="108"/>
      <c r="L30" s="108"/>
      <c r="M30" s="108"/>
      <c r="N30" s="109">
        <f t="shared" si="5"/>
        <v>5</v>
      </c>
      <c r="O30" s="156"/>
    </row>
    <row r="31" spans="1:19" x14ac:dyDescent="0.25">
      <c r="A31" s="161"/>
      <c r="B31" s="154"/>
      <c r="C31" s="85" t="s">
        <v>20</v>
      </c>
      <c r="D31" s="111"/>
      <c r="E31" s="111"/>
      <c r="F31" s="111"/>
      <c r="G31" s="111"/>
      <c r="H31" s="111">
        <v>2</v>
      </c>
      <c r="I31" s="111">
        <v>5</v>
      </c>
      <c r="J31" s="111">
        <v>1</v>
      </c>
      <c r="K31" s="111"/>
      <c r="L31" s="111"/>
      <c r="M31" s="111"/>
      <c r="N31" s="112">
        <f t="shared" si="5"/>
        <v>8</v>
      </c>
      <c r="O31" s="156"/>
    </row>
    <row r="32" spans="1:19" x14ac:dyDescent="0.25">
      <c r="A32" s="161"/>
      <c r="B32" s="152">
        <v>11</v>
      </c>
      <c r="C32" s="83" t="s">
        <v>18</v>
      </c>
      <c r="D32" s="113"/>
      <c r="E32" s="113"/>
      <c r="F32" s="113"/>
      <c r="G32" s="113"/>
      <c r="H32" s="108">
        <v>1</v>
      </c>
      <c r="I32" s="108">
        <v>3</v>
      </c>
      <c r="J32" s="108">
        <v>2</v>
      </c>
      <c r="K32" s="113"/>
      <c r="L32" s="113"/>
      <c r="M32" s="113"/>
      <c r="N32" s="109">
        <f t="shared" si="5"/>
        <v>6</v>
      </c>
      <c r="O32" s="155">
        <f t="shared" ref="O32" si="11">AVERAGE(N32,N33,N34)</f>
        <v>5.666666666666667</v>
      </c>
    </row>
    <row r="33" spans="1:15" x14ac:dyDescent="0.25">
      <c r="A33" s="161"/>
      <c r="B33" s="153"/>
      <c r="C33" s="84" t="s">
        <v>19</v>
      </c>
      <c r="D33" s="108"/>
      <c r="E33" s="108"/>
      <c r="F33" s="108"/>
      <c r="G33" s="108"/>
      <c r="H33" s="108">
        <v>1</v>
      </c>
      <c r="I33" s="108">
        <v>4</v>
      </c>
      <c r="J33" s="108">
        <v>1</v>
      </c>
      <c r="K33" s="108"/>
      <c r="L33" s="108"/>
      <c r="M33" s="108"/>
      <c r="N33" s="109">
        <f t="shared" si="5"/>
        <v>6</v>
      </c>
      <c r="O33" s="156"/>
    </row>
    <row r="34" spans="1:15" x14ac:dyDescent="0.25">
      <c r="A34" s="161"/>
      <c r="B34" s="154"/>
      <c r="C34" s="85" t="s">
        <v>20</v>
      </c>
      <c r="D34" s="111"/>
      <c r="E34" s="111"/>
      <c r="F34" s="111"/>
      <c r="G34" s="111"/>
      <c r="H34" s="111">
        <v>1</v>
      </c>
      <c r="I34" s="111">
        <v>4</v>
      </c>
      <c r="J34" s="111"/>
      <c r="K34" s="111"/>
      <c r="L34" s="111"/>
      <c r="M34" s="111"/>
      <c r="N34" s="112">
        <f t="shared" si="5"/>
        <v>5</v>
      </c>
      <c r="O34" s="156"/>
    </row>
    <row r="35" spans="1:15" x14ac:dyDescent="0.25">
      <c r="A35" s="161"/>
      <c r="B35" s="152">
        <v>12</v>
      </c>
      <c r="C35" s="83" t="s">
        <v>18</v>
      </c>
      <c r="D35" s="113"/>
      <c r="E35" s="113"/>
      <c r="F35" s="113"/>
      <c r="G35" s="113"/>
      <c r="H35" s="108">
        <v>1</v>
      </c>
      <c r="I35" s="108">
        <v>3</v>
      </c>
      <c r="J35" s="108">
        <v>2</v>
      </c>
      <c r="K35" s="113"/>
      <c r="L35" s="113"/>
      <c r="M35" s="113"/>
      <c r="N35" s="109">
        <f t="shared" ref="N35:N37" si="12">SUM(H35:L35)</f>
        <v>6</v>
      </c>
      <c r="O35" s="155">
        <f t="shared" ref="O35" si="13">AVERAGE(N35,N36,N37)</f>
        <v>5.666666666666667</v>
      </c>
    </row>
    <row r="36" spans="1:15" x14ac:dyDescent="0.25">
      <c r="A36" s="161"/>
      <c r="B36" s="153"/>
      <c r="C36" s="84" t="s">
        <v>19</v>
      </c>
      <c r="D36" s="108"/>
      <c r="E36" s="108"/>
      <c r="F36" s="108"/>
      <c r="G36" s="108"/>
      <c r="H36" s="108">
        <v>1</v>
      </c>
      <c r="I36" s="108">
        <v>4</v>
      </c>
      <c r="J36" s="108">
        <v>1</v>
      </c>
      <c r="K36" s="108"/>
      <c r="L36" s="108"/>
      <c r="M36" s="108"/>
      <c r="N36" s="109">
        <f t="shared" si="12"/>
        <v>6</v>
      </c>
      <c r="O36" s="156"/>
    </row>
    <row r="37" spans="1:15" ht="16.5" thickBot="1" x14ac:dyDescent="0.3">
      <c r="A37" s="166"/>
      <c r="B37" s="157"/>
      <c r="C37" s="87" t="s">
        <v>20</v>
      </c>
      <c r="D37" s="115"/>
      <c r="E37" s="115"/>
      <c r="F37" s="115"/>
      <c r="G37" s="115"/>
      <c r="H37" s="115">
        <v>1</v>
      </c>
      <c r="I37" s="115">
        <v>4</v>
      </c>
      <c r="J37" s="115"/>
      <c r="K37" s="115"/>
      <c r="L37" s="115"/>
      <c r="M37" s="115"/>
      <c r="N37" s="116">
        <f t="shared" si="12"/>
        <v>5</v>
      </c>
      <c r="O37" s="156"/>
    </row>
    <row r="38" spans="1:15" ht="19.5" thickBot="1" x14ac:dyDescent="0.3">
      <c r="A38" s="91"/>
      <c r="B38" s="158" t="s">
        <v>49</v>
      </c>
      <c r="C38" s="159"/>
      <c r="D38" s="117">
        <f t="shared" ref="D38:G38" si="14">SUM(D2:D37)</f>
        <v>0</v>
      </c>
      <c r="E38" s="117">
        <f t="shared" si="14"/>
        <v>0</v>
      </c>
      <c r="F38" s="117">
        <f t="shared" si="14"/>
        <v>0</v>
      </c>
      <c r="G38" s="117">
        <f t="shared" si="14"/>
        <v>0</v>
      </c>
      <c r="H38" s="117">
        <f>SUM(H2:H37)</f>
        <v>8</v>
      </c>
      <c r="I38" s="117">
        <f>SUM(I2:I37)</f>
        <v>58</v>
      </c>
      <c r="J38" s="117">
        <f>SUM(J2:J37)</f>
        <v>130</v>
      </c>
      <c r="K38" s="117">
        <f t="shared" ref="K38:M38" si="15">SUM(K2:K37)</f>
        <v>104</v>
      </c>
      <c r="L38" s="117">
        <f t="shared" si="15"/>
        <v>34</v>
      </c>
      <c r="M38" s="117">
        <f t="shared" si="15"/>
        <v>1</v>
      </c>
      <c r="N38" s="118">
        <f>SUM(H38:L38)</f>
        <v>334</v>
      </c>
    </row>
    <row r="39" spans="1:15" ht="18.75" x14ac:dyDescent="0.25">
      <c r="A39" s="88"/>
      <c r="B39" s="88"/>
      <c r="C39" s="88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5" ht="16.5" thickBot="1" x14ac:dyDescent="0.3">
      <c r="A40" s="126" t="s">
        <v>22</v>
      </c>
      <c r="B40" s="142" t="s">
        <v>30</v>
      </c>
      <c r="C40" s="142" t="s">
        <v>31</v>
      </c>
      <c r="D40" s="74" t="s">
        <v>8</v>
      </c>
      <c r="E40" s="74" t="s">
        <v>9</v>
      </c>
      <c r="F40" s="74" t="s">
        <v>10</v>
      </c>
      <c r="G40" s="74" t="s">
        <v>11</v>
      </c>
      <c r="H40" s="74" t="s">
        <v>12</v>
      </c>
      <c r="I40" s="74" t="s">
        <v>13</v>
      </c>
      <c r="J40" s="74" t="s">
        <v>14</v>
      </c>
      <c r="K40" s="74" t="s">
        <v>15</v>
      </c>
      <c r="L40" s="74" t="s">
        <v>16</v>
      </c>
      <c r="M40" s="74" t="s">
        <v>17</v>
      </c>
      <c r="N40" s="74" t="s">
        <v>21</v>
      </c>
      <c r="O40" s="74" t="s">
        <v>32</v>
      </c>
    </row>
    <row r="41" spans="1:15" x14ac:dyDescent="0.25">
      <c r="A41" s="160">
        <v>6</v>
      </c>
      <c r="B41" s="163">
        <v>1</v>
      </c>
      <c r="C41" s="86" t="s">
        <v>18</v>
      </c>
      <c r="D41" s="105"/>
      <c r="E41" s="105"/>
      <c r="F41" s="105"/>
      <c r="G41" s="105"/>
      <c r="H41" s="105"/>
      <c r="I41" s="105">
        <v>1</v>
      </c>
      <c r="J41" s="105">
        <v>1</v>
      </c>
      <c r="K41" s="105">
        <v>2</v>
      </c>
      <c r="L41" s="105">
        <v>2</v>
      </c>
      <c r="M41" s="105"/>
      <c r="N41" s="106">
        <f t="shared" ref="N41:N49" si="16">SUM(H41:M41)</f>
        <v>6</v>
      </c>
      <c r="O41" s="155">
        <f>AVERAGE(N41,N42,N43)</f>
        <v>5.666666666666667</v>
      </c>
    </row>
    <row r="42" spans="1:15" x14ac:dyDescent="0.25">
      <c r="A42" s="161"/>
      <c r="B42" s="153"/>
      <c r="C42" s="84" t="s">
        <v>19</v>
      </c>
      <c r="D42" s="107"/>
      <c r="E42" s="107"/>
      <c r="F42" s="107"/>
      <c r="G42" s="107"/>
      <c r="H42" s="107"/>
      <c r="I42" s="107">
        <v>1</v>
      </c>
      <c r="J42" s="108">
        <v>1</v>
      </c>
      <c r="K42" s="108">
        <v>2</v>
      </c>
      <c r="L42" s="108">
        <v>1</v>
      </c>
      <c r="M42" s="108"/>
      <c r="N42" s="109">
        <f t="shared" si="16"/>
        <v>5</v>
      </c>
      <c r="O42" s="156"/>
    </row>
    <row r="43" spans="1:15" x14ac:dyDescent="0.25">
      <c r="A43" s="161"/>
      <c r="B43" s="154"/>
      <c r="C43" s="85" t="s">
        <v>20</v>
      </c>
      <c r="D43" s="110"/>
      <c r="E43" s="110"/>
      <c r="F43" s="110"/>
      <c r="G43" s="110"/>
      <c r="H43" s="110"/>
      <c r="I43" s="110"/>
      <c r="J43" s="111">
        <v>2</v>
      </c>
      <c r="K43" s="111">
        <v>3</v>
      </c>
      <c r="L43" s="111">
        <v>1</v>
      </c>
      <c r="M43" s="111"/>
      <c r="N43" s="112">
        <f t="shared" si="16"/>
        <v>6</v>
      </c>
      <c r="O43" s="156"/>
    </row>
    <row r="44" spans="1:15" x14ac:dyDescent="0.25">
      <c r="A44" s="161"/>
      <c r="B44" s="152">
        <v>2</v>
      </c>
      <c r="C44" s="83" t="s">
        <v>18</v>
      </c>
      <c r="D44" s="113"/>
      <c r="E44" s="113"/>
      <c r="F44" s="113"/>
      <c r="G44" s="113"/>
      <c r="H44" s="113"/>
      <c r="I44" s="113">
        <v>1</v>
      </c>
      <c r="J44" s="113">
        <v>1</v>
      </c>
      <c r="K44" s="113">
        <v>2</v>
      </c>
      <c r="L44" s="113">
        <v>2</v>
      </c>
      <c r="M44" s="113"/>
      <c r="N44" s="114">
        <f t="shared" si="16"/>
        <v>6</v>
      </c>
      <c r="O44" s="155">
        <f>AVERAGE(N44,N45,N46)</f>
        <v>5.333333333333333</v>
      </c>
    </row>
    <row r="45" spans="1:15" x14ac:dyDescent="0.25">
      <c r="A45" s="161"/>
      <c r="B45" s="153"/>
      <c r="C45" s="84" t="s">
        <v>19</v>
      </c>
      <c r="D45" s="108"/>
      <c r="E45" s="108"/>
      <c r="F45" s="108"/>
      <c r="G45" s="108"/>
      <c r="H45" s="108"/>
      <c r="I45" s="108"/>
      <c r="J45" s="108">
        <v>3</v>
      </c>
      <c r="K45" s="108"/>
      <c r="L45" s="108">
        <v>2</v>
      </c>
      <c r="M45" s="108"/>
      <c r="N45" s="109">
        <f t="shared" si="16"/>
        <v>5</v>
      </c>
      <c r="O45" s="156"/>
    </row>
    <row r="46" spans="1:15" x14ac:dyDescent="0.25">
      <c r="A46" s="161"/>
      <c r="B46" s="154"/>
      <c r="C46" s="85" t="s">
        <v>20</v>
      </c>
      <c r="D46" s="111"/>
      <c r="E46" s="111"/>
      <c r="F46" s="111"/>
      <c r="G46" s="111"/>
      <c r="H46" s="111"/>
      <c r="I46" s="111"/>
      <c r="J46" s="111">
        <v>1</v>
      </c>
      <c r="K46" s="111">
        <v>3</v>
      </c>
      <c r="L46" s="111">
        <v>1</v>
      </c>
      <c r="M46" s="111"/>
      <c r="N46" s="112">
        <f t="shared" si="16"/>
        <v>5</v>
      </c>
      <c r="O46" s="156"/>
    </row>
    <row r="47" spans="1:15" x14ac:dyDescent="0.25">
      <c r="A47" s="161"/>
      <c r="B47" s="152">
        <v>3</v>
      </c>
      <c r="C47" s="83" t="s">
        <v>18</v>
      </c>
      <c r="D47" s="113"/>
      <c r="E47" s="113"/>
      <c r="F47" s="113"/>
      <c r="G47" s="113"/>
      <c r="H47" s="113"/>
      <c r="I47" s="113"/>
      <c r="J47" s="113"/>
      <c r="K47" s="113">
        <v>3</v>
      </c>
      <c r="L47" s="113">
        <v>3</v>
      </c>
      <c r="M47" s="113"/>
      <c r="N47" s="114">
        <f t="shared" si="16"/>
        <v>6</v>
      </c>
      <c r="O47" s="155">
        <f t="shared" ref="O47" si="17">AVERAGE(N47,N48,N49)</f>
        <v>9.3333333333333339</v>
      </c>
    </row>
    <row r="48" spans="1:15" x14ac:dyDescent="0.25">
      <c r="A48" s="161"/>
      <c r="B48" s="153"/>
      <c r="C48" s="84" t="s">
        <v>19</v>
      </c>
      <c r="D48" s="108"/>
      <c r="E48" s="108"/>
      <c r="F48" s="108"/>
      <c r="G48" s="108"/>
      <c r="H48" s="108"/>
      <c r="I48" s="108"/>
      <c r="J48" s="108">
        <v>6</v>
      </c>
      <c r="K48" s="108">
        <v>7</v>
      </c>
      <c r="L48" s="108">
        <v>2</v>
      </c>
      <c r="M48" s="108"/>
      <c r="N48" s="109">
        <f t="shared" si="16"/>
        <v>15</v>
      </c>
      <c r="O48" s="156"/>
    </row>
    <row r="49" spans="1:15" ht="16.5" thickBot="1" x14ac:dyDescent="0.3">
      <c r="A49" s="161"/>
      <c r="B49" s="157"/>
      <c r="C49" s="87" t="s">
        <v>20</v>
      </c>
      <c r="D49" s="115"/>
      <c r="E49" s="115"/>
      <c r="F49" s="115"/>
      <c r="G49" s="115"/>
      <c r="H49" s="115"/>
      <c r="I49" s="115">
        <v>1</v>
      </c>
      <c r="J49" s="115"/>
      <c r="K49" s="115">
        <v>5</v>
      </c>
      <c r="L49" s="115">
        <v>1</v>
      </c>
      <c r="M49" s="115"/>
      <c r="N49" s="116">
        <f t="shared" si="16"/>
        <v>7</v>
      </c>
      <c r="O49" s="156"/>
    </row>
    <row r="50" spans="1:15" x14ac:dyDescent="0.25">
      <c r="A50" s="161"/>
      <c r="B50" s="163">
        <v>4</v>
      </c>
      <c r="C50" s="86" t="s">
        <v>18</v>
      </c>
      <c r="D50" s="105"/>
      <c r="E50" s="105"/>
      <c r="F50" s="105"/>
      <c r="G50" s="105"/>
      <c r="H50" s="105"/>
      <c r="I50" s="105"/>
      <c r="J50" s="105">
        <v>2</v>
      </c>
      <c r="K50" s="105">
        <v>6</v>
      </c>
      <c r="L50" s="105">
        <v>1</v>
      </c>
      <c r="M50" s="105"/>
      <c r="N50" s="106">
        <f t="shared" ref="N50:N55" si="18">SUM(H50:L50)</f>
        <v>9</v>
      </c>
      <c r="O50" s="155">
        <f t="shared" ref="O50" si="19">AVERAGE(N50,N51,N52)</f>
        <v>7</v>
      </c>
    </row>
    <row r="51" spans="1:15" x14ac:dyDescent="0.25">
      <c r="A51" s="161"/>
      <c r="B51" s="153"/>
      <c r="C51" s="84" t="s">
        <v>19</v>
      </c>
      <c r="D51" s="108"/>
      <c r="E51" s="108"/>
      <c r="F51" s="108"/>
      <c r="G51" s="108"/>
      <c r="H51" s="108"/>
      <c r="I51" s="108"/>
      <c r="J51" s="108">
        <v>3</v>
      </c>
      <c r="K51" s="108">
        <v>4</v>
      </c>
      <c r="L51" s="108"/>
      <c r="M51" s="108"/>
      <c r="N51" s="109">
        <f t="shared" si="18"/>
        <v>7</v>
      </c>
      <c r="O51" s="156"/>
    </row>
    <row r="52" spans="1:15" x14ac:dyDescent="0.25">
      <c r="A52" s="161"/>
      <c r="B52" s="154"/>
      <c r="C52" s="85" t="s">
        <v>20</v>
      </c>
      <c r="D52" s="111"/>
      <c r="E52" s="111"/>
      <c r="F52" s="111"/>
      <c r="G52" s="111"/>
      <c r="H52" s="111"/>
      <c r="I52" s="111"/>
      <c r="J52" s="111">
        <v>3</v>
      </c>
      <c r="K52" s="111">
        <v>1</v>
      </c>
      <c r="L52" s="111">
        <v>1</v>
      </c>
      <c r="M52" s="111"/>
      <c r="N52" s="112">
        <f t="shared" si="18"/>
        <v>5</v>
      </c>
      <c r="O52" s="156"/>
    </row>
    <row r="53" spans="1:15" x14ac:dyDescent="0.25">
      <c r="A53" s="161"/>
      <c r="B53" s="152">
        <v>5</v>
      </c>
      <c r="C53" s="83" t="s">
        <v>18</v>
      </c>
      <c r="D53" s="113"/>
      <c r="E53" s="113"/>
      <c r="F53" s="113"/>
      <c r="G53" s="113"/>
      <c r="H53" s="113"/>
      <c r="I53" s="113"/>
      <c r="J53" s="113">
        <v>2</v>
      </c>
      <c r="K53" s="113">
        <v>4</v>
      </c>
      <c r="L53" s="113">
        <v>1</v>
      </c>
      <c r="M53" s="113"/>
      <c r="N53" s="109">
        <f t="shared" si="18"/>
        <v>7</v>
      </c>
      <c r="O53" s="155">
        <f t="shared" ref="O53" si="20">AVERAGE(N53,N54,N55)</f>
        <v>7.333333333333333</v>
      </c>
    </row>
    <row r="54" spans="1:15" x14ac:dyDescent="0.25">
      <c r="A54" s="161"/>
      <c r="B54" s="153"/>
      <c r="C54" s="84" t="s">
        <v>19</v>
      </c>
      <c r="D54" s="108"/>
      <c r="E54" s="108"/>
      <c r="F54" s="108"/>
      <c r="G54" s="108"/>
      <c r="H54" s="108"/>
      <c r="I54" s="108"/>
      <c r="J54" s="108">
        <v>2</v>
      </c>
      <c r="K54" s="108">
        <v>2</v>
      </c>
      <c r="L54" s="108">
        <v>1</v>
      </c>
      <c r="M54" s="108"/>
      <c r="N54" s="109">
        <f t="shared" si="18"/>
        <v>5</v>
      </c>
      <c r="O54" s="156"/>
    </row>
    <row r="55" spans="1:15" x14ac:dyDescent="0.25">
      <c r="A55" s="161"/>
      <c r="B55" s="154"/>
      <c r="C55" s="85" t="s">
        <v>20</v>
      </c>
      <c r="D55" s="111"/>
      <c r="E55" s="111"/>
      <c r="F55" s="111"/>
      <c r="G55" s="111"/>
      <c r="H55" s="111"/>
      <c r="I55" s="111"/>
      <c r="J55" s="111">
        <v>8</v>
      </c>
      <c r="K55" s="111">
        <v>1</v>
      </c>
      <c r="L55" s="111">
        <v>1</v>
      </c>
      <c r="M55" s="111"/>
      <c r="N55" s="112">
        <f t="shared" si="18"/>
        <v>10</v>
      </c>
      <c r="O55" s="156"/>
    </row>
    <row r="56" spans="1:15" x14ac:dyDescent="0.25">
      <c r="A56" s="161"/>
      <c r="B56" s="152">
        <v>6</v>
      </c>
      <c r="C56" s="83" t="s">
        <v>18</v>
      </c>
      <c r="D56" s="113"/>
      <c r="E56" s="113"/>
      <c r="F56" s="113"/>
      <c r="G56" s="113"/>
      <c r="H56" s="113"/>
      <c r="I56" s="113">
        <v>1</v>
      </c>
      <c r="J56" s="113">
        <v>3</v>
      </c>
      <c r="K56" s="113">
        <v>4</v>
      </c>
      <c r="L56" s="113"/>
      <c r="M56" s="113"/>
      <c r="N56" s="109">
        <f t="shared" ref="N56:N69" si="21">SUM(H56:L56)</f>
        <v>8</v>
      </c>
      <c r="O56" s="155">
        <f t="shared" ref="O56" si="22">AVERAGE(N56,N57,N58)</f>
        <v>6.666666666666667</v>
      </c>
    </row>
    <row r="57" spans="1:15" x14ac:dyDescent="0.25">
      <c r="A57" s="161"/>
      <c r="B57" s="153"/>
      <c r="C57" s="84" t="s">
        <v>19</v>
      </c>
      <c r="D57" s="108"/>
      <c r="E57" s="108"/>
      <c r="F57" s="108"/>
      <c r="G57" s="108"/>
      <c r="H57" s="108"/>
      <c r="I57" s="108">
        <v>1</v>
      </c>
      <c r="J57" s="108">
        <v>1</v>
      </c>
      <c r="K57" s="108">
        <v>4</v>
      </c>
      <c r="L57" s="108"/>
      <c r="M57" s="108"/>
      <c r="N57" s="109">
        <f t="shared" si="21"/>
        <v>6</v>
      </c>
      <c r="O57" s="156"/>
    </row>
    <row r="58" spans="1:15" ht="16.5" thickBot="1" x14ac:dyDescent="0.3">
      <c r="A58" s="161"/>
      <c r="B58" s="157"/>
      <c r="C58" s="87" t="s">
        <v>20</v>
      </c>
      <c r="D58" s="115"/>
      <c r="E58" s="115"/>
      <c r="F58" s="115"/>
      <c r="G58" s="115"/>
      <c r="H58" s="115"/>
      <c r="I58" s="115">
        <v>2</v>
      </c>
      <c r="J58" s="115">
        <v>4</v>
      </c>
      <c r="K58" s="115"/>
      <c r="L58" s="115"/>
      <c r="M58" s="115"/>
      <c r="N58" s="116">
        <f t="shared" si="21"/>
        <v>6</v>
      </c>
      <c r="O58" s="156"/>
    </row>
    <row r="59" spans="1:15" x14ac:dyDescent="0.25">
      <c r="A59" s="161"/>
      <c r="B59" s="163">
        <v>7</v>
      </c>
      <c r="C59" s="86" t="s">
        <v>18</v>
      </c>
      <c r="D59" s="105"/>
      <c r="E59" s="105"/>
      <c r="F59" s="105"/>
      <c r="G59" s="105"/>
      <c r="H59" s="105"/>
      <c r="I59" s="105"/>
      <c r="J59" s="105">
        <v>4</v>
      </c>
      <c r="K59" s="105">
        <v>1</v>
      </c>
      <c r="L59" s="105"/>
      <c r="M59" s="105"/>
      <c r="N59" s="106">
        <f t="shared" si="21"/>
        <v>5</v>
      </c>
      <c r="O59" s="155">
        <f t="shared" ref="O59" si="23">AVERAGE(N59,N60,N61)</f>
        <v>5.666666666666667</v>
      </c>
    </row>
    <row r="60" spans="1:15" x14ac:dyDescent="0.25">
      <c r="A60" s="161"/>
      <c r="B60" s="153"/>
      <c r="C60" s="84" t="s">
        <v>19</v>
      </c>
      <c r="D60" s="108"/>
      <c r="E60" s="108"/>
      <c r="F60" s="108"/>
      <c r="G60" s="108"/>
      <c r="H60" s="108"/>
      <c r="I60" s="108"/>
      <c r="J60" s="108">
        <v>4</v>
      </c>
      <c r="K60" s="108">
        <v>1</v>
      </c>
      <c r="L60" s="108"/>
      <c r="M60" s="108"/>
      <c r="N60" s="109">
        <f t="shared" si="21"/>
        <v>5</v>
      </c>
      <c r="O60" s="156"/>
    </row>
    <row r="61" spans="1:15" x14ac:dyDescent="0.25">
      <c r="A61" s="161"/>
      <c r="B61" s="154"/>
      <c r="C61" s="85" t="s">
        <v>20</v>
      </c>
      <c r="D61" s="111"/>
      <c r="E61" s="111"/>
      <c r="F61" s="111"/>
      <c r="G61" s="111"/>
      <c r="H61" s="111"/>
      <c r="I61" s="111">
        <v>2</v>
      </c>
      <c r="J61" s="111">
        <v>4</v>
      </c>
      <c r="K61" s="111">
        <v>1</v>
      </c>
      <c r="L61" s="111"/>
      <c r="M61" s="111"/>
      <c r="N61" s="112">
        <f t="shared" si="21"/>
        <v>7</v>
      </c>
      <c r="O61" s="156"/>
    </row>
    <row r="62" spans="1:15" x14ac:dyDescent="0.25">
      <c r="A62" s="161"/>
      <c r="B62" s="152">
        <v>8</v>
      </c>
      <c r="C62" s="83" t="s">
        <v>18</v>
      </c>
      <c r="D62" s="113"/>
      <c r="E62" s="113"/>
      <c r="F62" s="113"/>
      <c r="G62" s="113"/>
      <c r="H62" s="113"/>
      <c r="I62" s="113">
        <v>1</v>
      </c>
      <c r="J62" s="113">
        <v>7</v>
      </c>
      <c r="K62" s="113">
        <v>1</v>
      </c>
      <c r="L62" s="108"/>
      <c r="M62" s="113"/>
      <c r="N62" s="109">
        <f t="shared" si="21"/>
        <v>9</v>
      </c>
      <c r="O62" s="155">
        <f t="shared" ref="O62" si="24">AVERAGE(N62,N63,N64)</f>
        <v>6.333333333333333</v>
      </c>
    </row>
    <row r="63" spans="1:15" x14ac:dyDescent="0.25">
      <c r="A63" s="161"/>
      <c r="B63" s="153"/>
      <c r="C63" s="84" t="s">
        <v>19</v>
      </c>
      <c r="D63" s="108"/>
      <c r="E63" s="108"/>
      <c r="F63" s="108"/>
      <c r="G63" s="108"/>
      <c r="H63" s="108"/>
      <c r="I63" s="108">
        <v>2</v>
      </c>
      <c r="J63" s="108">
        <v>2</v>
      </c>
      <c r="K63" s="108">
        <v>1</v>
      </c>
      <c r="L63" s="108"/>
      <c r="M63" s="108"/>
      <c r="N63" s="109">
        <f t="shared" si="21"/>
        <v>5</v>
      </c>
      <c r="O63" s="156"/>
    </row>
    <row r="64" spans="1:15" x14ac:dyDescent="0.25">
      <c r="A64" s="161"/>
      <c r="B64" s="154"/>
      <c r="C64" s="85" t="s">
        <v>20</v>
      </c>
      <c r="D64" s="111"/>
      <c r="E64" s="111"/>
      <c r="F64" s="111"/>
      <c r="G64" s="111"/>
      <c r="H64" s="111"/>
      <c r="I64" s="111">
        <v>1</v>
      </c>
      <c r="J64" s="111">
        <v>4</v>
      </c>
      <c r="K64" s="111"/>
      <c r="L64" s="111"/>
      <c r="M64" s="111"/>
      <c r="N64" s="112">
        <f t="shared" si="21"/>
        <v>5</v>
      </c>
      <c r="O64" s="156"/>
    </row>
    <row r="65" spans="1:15" x14ac:dyDescent="0.25">
      <c r="A65" s="161"/>
      <c r="B65" s="152">
        <v>9</v>
      </c>
      <c r="C65" s="83" t="s">
        <v>18</v>
      </c>
      <c r="D65" s="113"/>
      <c r="E65" s="113"/>
      <c r="F65" s="113"/>
      <c r="G65" s="113"/>
      <c r="H65" s="113"/>
      <c r="I65" s="108">
        <v>3</v>
      </c>
      <c r="J65" s="108">
        <v>6</v>
      </c>
      <c r="K65" s="108"/>
      <c r="L65" s="113"/>
      <c r="M65" s="113"/>
      <c r="N65" s="109">
        <f t="shared" si="21"/>
        <v>9</v>
      </c>
      <c r="O65" s="155">
        <f t="shared" ref="O65" si="25">AVERAGE(N65,N66,N67)</f>
        <v>7.666666666666667</v>
      </c>
    </row>
    <row r="66" spans="1:15" x14ac:dyDescent="0.25">
      <c r="A66" s="161"/>
      <c r="B66" s="153"/>
      <c r="C66" s="84" t="s">
        <v>19</v>
      </c>
      <c r="D66" s="108"/>
      <c r="E66" s="108"/>
      <c r="F66" s="108"/>
      <c r="G66" s="108"/>
      <c r="H66" s="108"/>
      <c r="I66" s="108">
        <v>4</v>
      </c>
      <c r="J66" s="108">
        <v>3</v>
      </c>
      <c r="K66" s="108"/>
      <c r="L66" s="108"/>
      <c r="M66" s="108"/>
      <c r="N66" s="109">
        <f t="shared" si="21"/>
        <v>7</v>
      </c>
      <c r="O66" s="156"/>
    </row>
    <row r="67" spans="1:15" ht="16.5" thickBot="1" x14ac:dyDescent="0.3">
      <c r="A67" s="161"/>
      <c r="B67" s="157"/>
      <c r="C67" s="87" t="s">
        <v>20</v>
      </c>
      <c r="D67" s="115"/>
      <c r="E67" s="115"/>
      <c r="F67" s="115"/>
      <c r="G67" s="115"/>
      <c r="H67" s="115"/>
      <c r="I67" s="115">
        <v>2</v>
      </c>
      <c r="J67" s="115">
        <v>4</v>
      </c>
      <c r="K67" s="115">
        <v>1</v>
      </c>
      <c r="L67" s="115"/>
      <c r="M67" s="115"/>
      <c r="N67" s="116">
        <f t="shared" si="21"/>
        <v>7</v>
      </c>
      <c r="O67" s="156"/>
    </row>
    <row r="68" spans="1:15" x14ac:dyDescent="0.25">
      <c r="A68" s="161"/>
      <c r="B68" s="163">
        <v>10</v>
      </c>
      <c r="C68" s="86" t="s">
        <v>18</v>
      </c>
      <c r="D68" s="105"/>
      <c r="E68" s="105"/>
      <c r="F68" s="105"/>
      <c r="G68" s="105"/>
      <c r="H68" s="105"/>
      <c r="I68" s="105">
        <v>3</v>
      </c>
      <c r="J68" s="105">
        <v>2</v>
      </c>
      <c r="K68" s="105"/>
      <c r="L68" s="105"/>
      <c r="M68" s="105"/>
      <c r="N68" s="106">
        <f t="shared" si="21"/>
        <v>5</v>
      </c>
      <c r="O68" s="164">
        <f t="shared" ref="O68" si="26">AVERAGE(N68,N69,N70)</f>
        <v>5.666666666666667</v>
      </c>
    </row>
    <row r="69" spans="1:15" x14ac:dyDescent="0.25">
      <c r="A69" s="161"/>
      <c r="B69" s="153"/>
      <c r="C69" s="84" t="s">
        <v>19</v>
      </c>
      <c r="D69" s="108"/>
      <c r="E69" s="108"/>
      <c r="F69" s="108"/>
      <c r="G69" s="108"/>
      <c r="H69" s="108"/>
      <c r="I69" s="108">
        <v>4</v>
      </c>
      <c r="J69" s="108">
        <v>1</v>
      </c>
      <c r="K69" s="108"/>
      <c r="L69" s="108"/>
      <c r="M69" s="108"/>
      <c r="N69" s="109">
        <f t="shared" si="21"/>
        <v>5</v>
      </c>
      <c r="O69" s="165"/>
    </row>
    <row r="70" spans="1:15" x14ac:dyDescent="0.25">
      <c r="A70" s="161"/>
      <c r="B70" s="154"/>
      <c r="C70" s="85" t="s">
        <v>20</v>
      </c>
      <c r="D70" s="111"/>
      <c r="E70" s="111"/>
      <c r="F70" s="111"/>
      <c r="G70" s="111">
        <v>2</v>
      </c>
      <c r="H70" s="111">
        <v>4</v>
      </c>
      <c r="I70" s="111">
        <v>1</v>
      </c>
      <c r="J70" s="111"/>
      <c r="K70" s="111"/>
      <c r="L70" s="111"/>
      <c r="M70" s="111"/>
      <c r="N70" s="112">
        <f>SUM(D70:L70)</f>
        <v>7</v>
      </c>
      <c r="O70" s="165"/>
    </row>
    <row r="71" spans="1:15" x14ac:dyDescent="0.25">
      <c r="A71" s="161"/>
      <c r="B71" s="152">
        <v>11</v>
      </c>
      <c r="C71" s="83" t="s">
        <v>18</v>
      </c>
      <c r="D71" s="113"/>
      <c r="E71" s="113"/>
      <c r="F71" s="113"/>
      <c r="G71" s="113"/>
      <c r="H71" s="108"/>
      <c r="I71" s="108">
        <v>4</v>
      </c>
      <c r="J71" s="108">
        <v>1</v>
      </c>
      <c r="K71" s="113"/>
      <c r="L71" s="113"/>
      <c r="M71" s="113"/>
      <c r="N71" s="109">
        <f t="shared" ref="N71:N76" si="27">SUM(D71:L71)</f>
        <v>5</v>
      </c>
      <c r="O71" s="164">
        <f t="shared" ref="O71" si="28">AVERAGE(N71,N72,N73)</f>
        <v>4.333333333333333</v>
      </c>
    </row>
    <row r="72" spans="1:15" x14ac:dyDescent="0.25">
      <c r="A72" s="161"/>
      <c r="B72" s="153"/>
      <c r="C72" s="84" t="s">
        <v>19</v>
      </c>
      <c r="D72" s="108"/>
      <c r="E72" s="108"/>
      <c r="F72" s="108"/>
      <c r="G72" s="108"/>
      <c r="H72" s="108">
        <v>1</v>
      </c>
      <c r="I72" s="108">
        <v>2</v>
      </c>
      <c r="J72" s="108">
        <v>1</v>
      </c>
      <c r="K72" s="108"/>
      <c r="L72" s="108"/>
      <c r="M72" s="108"/>
      <c r="N72" s="109">
        <f t="shared" si="27"/>
        <v>4</v>
      </c>
      <c r="O72" s="165"/>
    </row>
    <row r="73" spans="1:15" x14ac:dyDescent="0.25">
      <c r="A73" s="161"/>
      <c r="B73" s="154"/>
      <c r="C73" s="85" t="s">
        <v>20</v>
      </c>
      <c r="D73" s="111"/>
      <c r="E73" s="111"/>
      <c r="F73" s="111"/>
      <c r="G73" s="111"/>
      <c r="H73" s="111">
        <v>1</v>
      </c>
      <c r="I73" s="111">
        <v>2</v>
      </c>
      <c r="J73" s="111">
        <v>1</v>
      </c>
      <c r="K73" s="111"/>
      <c r="L73" s="111"/>
      <c r="M73" s="111"/>
      <c r="N73" s="112">
        <f t="shared" si="27"/>
        <v>4</v>
      </c>
      <c r="O73" s="165"/>
    </row>
    <row r="74" spans="1:15" x14ac:dyDescent="0.25">
      <c r="A74" s="161"/>
      <c r="B74" s="152">
        <v>12</v>
      </c>
      <c r="C74" s="83" t="s">
        <v>18</v>
      </c>
      <c r="D74" s="113"/>
      <c r="E74" s="113"/>
      <c r="F74" s="113"/>
      <c r="G74" s="113"/>
      <c r="H74" s="108"/>
      <c r="I74" s="108">
        <v>4</v>
      </c>
      <c r="J74" s="108">
        <v>1</v>
      </c>
      <c r="K74" s="113"/>
      <c r="L74" s="113"/>
      <c r="M74" s="113"/>
      <c r="N74" s="109">
        <f t="shared" si="27"/>
        <v>5</v>
      </c>
      <c r="O74" s="164">
        <f t="shared" ref="O74" si="29">AVERAGE(N74,N75,N76)</f>
        <v>5.333333333333333</v>
      </c>
    </row>
    <row r="75" spans="1:15" x14ac:dyDescent="0.25">
      <c r="A75" s="161"/>
      <c r="B75" s="153"/>
      <c r="C75" s="84" t="s">
        <v>19</v>
      </c>
      <c r="D75" s="108"/>
      <c r="E75" s="108"/>
      <c r="F75" s="108"/>
      <c r="G75" s="108"/>
      <c r="H75" s="108">
        <v>1</v>
      </c>
      <c r="I75" s="108">
        <v>4</v>
      </c>
      <c r="J75" s="108">
        <v>1</v>
      </c>
      <c r="K75" s="108"/>
      <c r="L75" s="108"/>
      <c r="M75" s="108"/>
      <c r="N75" s="109">
        <f t="shared" si="27"/>
        <v>6</v>
      </c>
      <c r="O75" s="165"/>
    </row>
    <row r="76" spans="1:15" ht="16.5" thickBot="1" x14ac:dyDescent="0.3">
      <c r="A76" s="166"/>
      <c r="B76" s="157"/>
      <c r="C76" s="87" t="s">
        <v>20</v>
      </c>
      <c r="D76" s="115"/>
      <c r="E76" s="115"/>
      <c r="F76" s="115"/>
      <c r="G76" s="115"/>
      <c r="H76" s="115"/>
      <c r="I76" s="115">
        <v>4</v>
      </c>
      <c r="J76" s="115">
        <v>1</v>
      </c>
      <c r="K76" s="115"/>
      <c r="L76" s="115"/>
      <c r="M76" s="115"/>
      <c r="N76" s="116">
        <f t="shared" si="27"/>
        <v>5</v>
      </c>
      <c r="O76" s="165"/>
    </row>
    <row r="77" spans="1:15" ht="19.5" thickBot="1" x14ac:dyDescent="0.3">
      <c r="B77" s="158" t="s">
        <v>49</v>
      </c>
      <c r="C77" s="159"/>
      <c r="D77" s="117">
        <f t="shared" ref="D77:G77" si="30">SUM(D41:D76)</f>
        <v>0</v>
      </c>
      <c r="E77" s="117">
        <f t="shared" si="30"/>
        <v>0</v>
      </c>
      <c r="F77" s="117">
        <f t="shared" si="30"/>
        <v>0</v>
      </c>
      <c r="G77" s="117">
        <f t="shared" si="30"/>
        <v>2</v>
      </c>
      <c r="H77" s="117">
        <f>SUM(H41:H76)</f>
        <v>7</v>
      </c>
      <c r="I77" s="117">
        <f>SUM(I41:I76)</f>
        <v>51</v>
      </c>
      <c r="J77" s="117">
        <f>SUM(J41:J76)</f>
        <v>90</v>
      </c>
      <c r="K77" s="117">
        <f t="shared" ref="K77:M77" si="31">SUM(K41:K76)</f>
        <v>59</v>
      </c>
      <c r="L77" s="117">
        <f t="shared" si="31"/>
        <v>20</v>
      </c>
      <c r="M77" s="117">
        <f t="shared" si="31"/>
        <v>0</v>
      </c>
      <c r="N77" s="118">
        <f>SUM(H77:L77)</f>
        <v>227</v>
      </c>
    </row>
    <row r="79" spans="1:15" ht="16.5" thickBot="1" x14ac:dyDescent="0.3">
      <c r="A79" s="126" t="s">
        <v>22</v>
      </c>
      <c r="B79" s="142" t="s">
        <v>30</v>
      </c>
      <c r="C79" s="142" t="s">
        <v>31</v>
      </c>
      <c r="D79" s="74" t="s">
        <v>8</v>
      </c>
      <c r="E79" s="74" t="s">
        <v>9</v>
      </c>
      <c r="F79" s="74" t="s">
        <v>10</v>
      </c>
      <c r="G79" s="74" t="s">
        <v>11</v>
      </c>
      <c r="H79" s="74" t="s">
        <v>12</v>
      </c>
      <c r="I79" s="74" t="s">
        <v>13</v>
      </c>
      <c r="J79" s="74" t="s">
        <v>14</v>
      </c>
      <c r="K79" s="74" t="s">
        <v>15</v>
      </c>
      <c r="L79" s="74" t="s">
        <v>16</v>
      </c>
      <c r="M79" s="74" t="s">
        <v>17</v>
      </c>
      <c r="N79" s="74" t="s">
        <v>21</v>
      </c>
      <c r="O79" s="74" t="s">
        <v>32</v>
      </c>
    </row>
    <row r="80" spans="1:15" x14ac:dyDescent="0.25">
      <c r="A80" s="160">
        <v>7</v>
      </c>
      <c r="B80" s="163">
        <v>1</v>
      </c>
      <c r="C80" s="86" t="s">
        <v>18</v>
      </c>
      <c r="D80" s="105"/>
      <c r="E80" s="105"/>
      <c r="F80" s="105"/>
      <c r="G80" s="105"/>
      <c r="H80" s="105"/>
      <c r="I80" s="105"/>
      <c r="J80" s="105"/>
      <c r="K80" s="105">
        <v>2</v>
      </c>
      <c r="L80" s="105">
        <v>4</v>
      </c>
      <c r="M80" s="105"/>
      <c r="N80" s="106">
        <f>SUM(D80:M80)</f>
        <v>6</v>
      </c>
      <c r="O80" s="155">
        <f>AVERAGE(N80,N81,N82)</f>
        <v>5.666666666666667</v>
      </c>
    </row>
    <row r="81" spans="1:15" x14ac:dyDescent="0.25">
      <c r="A81" s="161"/>
      <c r="B81" s="153"/>
      <c r="C81" s="84" t="s">
        <v>19</v>
      </c>
      <c r="D81" s="107"/>
      <c r="E81" s="107"/>
      <c r="F81" s="107"/>
      <c r="G81" s="107"/>
      <c r="H81" s="107"/>
      <c r="I81" s="107"/>
      <c r="J81" s="108">
        <v>1</v>
      </c>
      <c r="K81" s="108">
        <v>3</v>
      </c>
      <c r="L81" s="108">
        <v>1</v>
      </c>
      <c r="M81" s="108"/>
      <c r="N81" s="109">
        <f>SUM(D81:M81)</f>
        <v>5</v>
      </c>
      <c r="O81" s="156"/>
    </row>
    <row r="82" spans="1:15" x14ac:dyDescent="0.25">
      <c r="A82" s="161"/>
      <c r="B82" s="154"/>
      <c r="C82" s="85" t="s">
        <v>20</v>
      </c>
      <c r="D82" s="110"/>
      <c r="E82" s="110"/>
      <c r="F82" s="110"/>
      <c r="G82" s="110"/>
      <c r="H82" s="110"/>
      <c r="I82" s="110"/>
      <c r="J82" s="111">
        <v>1</v>
      </c>
      <c r="K82" s="111">
        <v>3</v>
      </c>
      <c r="L82" s="111">
        <v>2</v>
      </c>
      <c r="M82" s="111"/>
      <c r="N82" s="112">
        <f t="shared" ref="N82:N106" si="32">SUM(H82:M82)</f>
        <v>6</v>
      </c>
      <c r="O82" s="156"/>
    </row>
    <row r="83" spans="1:15" x14ac:dyDescent="0.25">
      <c r="A83" s="161"/>
      <c r="B83" s="152">
        <v>2</v>
      </c>
      <c r="C83" s="83" t="s">
        <v>18</v>
      </c>
      <c r="D83" s="113"/>
      <c r="E83" s="113"/>
      <c r="F83" s="113"/>
      <c r="G83" s="113"/>
      <c r="H83" s="113"/>
      <c r="I83" s="113"/>
      <c r="J83" s="113">
        <v>1</v>
      </c>
      <c r="K83" s="113"/>
      <c r="L83" s="113">
        <v>2</v>
      </c>
      <c r="M83" s="113">
        <v>4</v>
      </c>
      <c r="N83" s="114">
        <f t="shared" si="32"/>
        <v>7</v>
      </c>
      <c r="O83" s="155">
        <f>AVERAGE(N83,N84,N85)</f>
        <v>8.3333333333333339</v>
      </c>
    </row>
    <row r="84" spans="1:15" x14ac:dyDescent="0.25">
      <c r="A84" s="161"/>
      <c r="B84" s="153"/>
      <c r="C84" s="84" t="s">
        <v>19</v>
      </c>
      <c r="D84" s="108"/>
      <c r="E84" s="108"/>
      <c r="F84" s="108"/>
      <c r="G84" s="108"/>
      <c r="H84" s="108"/>
      <c r="I84" s="108"/>
      <c r="J84" s="108">
        <v>1</v>
      </c>
      <c r="K84" s="108">
        <v>9</v>
      </c>
      <c r="L84" s="108"/>
      <c r="M84" s="108"/>
      <c r="N84" s="109">
        <f t="shared" si="32"/>
        <v>10</v>
      </c>
      <c r="O84" s="156"/>
    </row>
    <row r="85" spans="1:15" x14ac:dyDescent="0.25">
      <c r="A85" s="161"/>
      <c r="B85" s="154"/>
      <c r="C85" s="85" t="s">
        <v>20</v>
      </c>
      <c r="D85" s="111"/>
      <c r="E85" s="111"/>
      <c r="F85" s="111"/>
      <c r="G85" s="111"/>
      <c r="H85" s="111"/>
      <c r="I85" s="111"/>
      <c r="J85" s="111">
        <v>1</v>
      </c>
      <c r="K85" s="111">
        <v>5</v>
      </c>
      <c r="L85" s="111">
        <v>2</v>
      </c>
      <c r="M85" s="111"/>
      <c r="N85" s="112">
        <f t="shared" si="32"/>
        <v>8</v>
      </c>
      <c r="O85" s="156"/>
    </row>
    <row r="86" spans="1:15" x14ac:dyDescent="0.25">
      <c r="A86" s="161"/>
      <c r="B86" s="152">
        <v>3</v>
      </c>
      <c r="C86" s="83" t="s">
        <v>18</v>
      </c>
      <c r="D86" s="113"/>
      <c r="E86" s="113"/>
      <c r="F86" s="113"/>
      <c r="G86" s="113"/>
      <c r="H86" s="113"/>
      <c r="I86" s="113"/>
      <c r="J86" s="113">
        <v>1</v>
      </c>
      <c r="K86" s="113">
        <v>1</v>
      </c>
      <c r="L86" s="113">
        <v>3</v>
      </c>
      <c r="M86" s="113"/>
      <c r="N86" s="114">
        <f t="shared" si="32"/>
        <v>5</v>
      </c>
      <c r="O86" s="155">
        <f t="shared" ref="O86" si="33">AVERAGE(N86,N87,N88)</f>
        <v>5.666666666666667</v>
      </c>
    </row>
    <row r="87" spans="1:15" x14ac:dyDescent="0.25">
      <c r="A87" s="161"/>
      <c r="B87" s="153"/>
      <c r="C87" s="84" t="s">
        <v>19</v>
      </c>
      <c r="D87" s="108"/>
      <c r="E87" s="108"/>
      <c r="F87" s="108"/>
      <c r="G87" s="108"/>
      <c r="H87" s="108"/>
      <c r="I87" s="108"/>
      <c r="J87" s="108">
        <v>4</v>
      </c>
      <c r="K87" s="108">
        <v>2</v>
      </c>
      <c r="L87" s="108"/>
      <c r="M87" s="108"/>
      <c r="N87" s="109">
        <f t="shared" si="32"/>
        <v>6</v>
      </c>
      <c r="O87" s="156"/>
    </row>
    <row r="88" spans="1:15" ht="16.5" thickBot="1" x14ac:dyDescent="0.3">
      <c r="A88" s="161"/>
      <c r="B88" s="157"/>
      <c r="C88" s="87" t="s">
        <v>20</v>
      </c>
      <c r="D88" s="115"/>
      <c r="E88" s="115"/>
      <c r="F88" s="115"/>
      <c r="G88" s="115"/>
      <c r="H88" s="115"/>
      <c r="I88" s="115">
        <v>1</v>
      </c>
      <c r="J88" s="115"/>
      <c r="K88" s="115">
        <v>4</v>
      </c>
      <c r="L88" s="115">
        <v>1</v>
      </c>
      <c r="M88" s="115"/>
      <c r="N88" s="116">
        <f t="shared" si="32"/>
        <v>6</v>
      </c>
      <c r="O88" s="156"/>
    </row>
    <row r="89" spans="1:15" x14ac:dyDescent="0.25">
      <c r="A89" s="161"/>
      <c r="B89" s="163">
        <v>4</v>
      </c>
      <c r="C89" s="86" t="s">
        <v>18</v>
      </c>
      <c r="D89" s="105"/>
      <c r="E89" s="105"/>
      <c r="F89" s="105"/>
      <c r="G89" s="105"/>
      <c r="H89" s="105"/>
      <c r="I89" s="105">
        <v>1</v>
      </c>
      <c r="J89" s="105">
        <v>2</v>
      </c>
      <c r="K89" s="105">
        <v>1</v>
      </c>
      <c r="L89" s="105">
        <v>1</v>
      </c>
      <c r="M89" s="105"/>
      <c r="N89" s="106">
        <f t="shared" si="32"/>
        <v>5</v>
      </c>
      <c r="O89" s="155">
        <f t="shared" ref="O89" si="34">AVERAGE(N89,N90,N91)</f>
        <v>5.666666666666667</v>
      </c>
    </row>
    <row r="90" spans="1:15" x14ac:dyDescent="0.25">
      <c r="A90" s="161"/>
      <c r="B90" s="153"/>
      <c r="C90" s="84" t="s">
        <v>19</v>
      </c>
      <c r="D90" s="108"/>
      <c r="E90" s="108"/>
      <c r="F90" s="108"/>
      <c r="G90" s="108"/>
      <c r="H90" s="108"/>
      <c r="I90" s="108"/>
      <c r="J90" s="108">
        <v>1</v>
      </c>
      <c r="K90" s="108">
        <v>4</v>
      </c>
      <c r="L90" s="108"/>
      <c r="M90" s="108"/>
      <c r="N90" s="109">
        <f t="shared" si="32"/>
        <v>5</v>
      </c>
      <c r="O90" s="156"/>
    </row>
    <row r="91" spans="1:15" x14ac:dyDescent="0.25">
      <c r="A91" s="161"/>
      <c r="B91" s="154"/>
      <c r="C91" s="85" t="s">
        <v>20</v>
      </c>
      <c r="D91" s="111"/>
      <c r="E91" s="111"/>
      <c r="F91" s="111"/>
      <c r="G91" s="111"/>
      <c r="H91" s="111">
        <v>1</v>
      </c>
      <c r="I91" s="111"/>
      <c r="J91" s="111">
        <v>3</v>
      </c>
      <c r="K91" s="111">
        <v>3</v>
      </c>
      <c r="L91" s="111"/>
      <c r="M91" s="111"/>
      <c r="N91" s="112">
        <f t="shared" si="32"/>
        <v>7</v>
      </c>
      <c r="O91" s="156"/>
    </row>
    <row r="92" spans="1:15" x14ac:dyDescent="0.25">
      <c r="A92" s="161"/>
      <c r="B92" s="152">
        <v>5</v>
      </c>
      <c r="C92" s="83" t="s">
        <v>18</v>
      </c>
      <c r="D92" s="113"/>
      <c r="E92" s="113"/>
      <c r="F92" s="113"/>
      <c r="G92" s="113"/>
      <c r="H92" s="113"/>
      <c r="I92" s="113"/>
      <c r="J92" s="113"/>
      <c r="K92" s="113">
        <v>3</v>
      </c>
      <c r="L92" s="113">
        <v>1</v>
      </c>
      <c r="M92" s="113"/>
      <c r="N92" s="109">
        <f t="shared" si="32"/>
        <v>4</v>
      </c>
      <c r="O92" s="155">
        <f t="shared" ref="O92" si="35">AVERAGE(N92,N93,N94)</f>
        <v>5</v>
      </c>
    </row>
    <row r="93" spans="1:15" x14ac:dyDescent="0.25">
      <c r="A93" s="161"/>
      <c r="B93" s="153"/>
      <c r="C93" s="84" t="s">
        <v>19</v>
      </c>
      <c r="D93" s="108"/>
      <c r="E93" s="108"/>
      <c r="F93" s="108"/>
      <c r="G93" s="108"/>
      <c r="H93" s="108"/>
      <c r="I93" s="108"/>
      <c r="J93" s="108">
        <v>2</v>
      </c>
      <c r="K93" s="108">
        <v>3</v>
      </c>
      <c r="L93" s="108"/>
      <c r="M93" s="108"/>
      <c r="N93" s="109">
        <f t="shared" si="32"/>
        <v>5</v>
      </c>
      <c r="O93" s="156"/>
    </row>
    <row r="94" spans="1:15" x14ac:dyDescent="0.25">
      <c r="A94" s="161"/>
      <c r="B94" s="154"/>
      <c r="C94" s="85" t="s">
        <v>20</v>
      </c>
      <c r="D94" s="111"/>
      <c r="E94" s="111"/>
      <c r="F94" s="111"/>
      <c r="G94" s="111"/>
      <c r="H94" s="111"/>
      <c r="I94" s="111">
        <v>2</v>
      </c>
      <c r="J94" s="111">
        <v>4</v>
      </c>
      <c r="K94" s="111"/>
      <c r="L94" s="111"/>
      <c r="M94" s="111"/>
      <c r="N94" s="112">
        <f t="shared" si="32"/>
        <v>6</v>
      </c>
      <c r="O94" s="156"/>
    </row>
    <row r="95" spans="1:15" x14ac:dyDescent="0.25">
      <c r="A95" s="161"/>
      <c r="B95" s="152">
        <v>6</v>
      </c>
      <c r="C95" s="83" t="s">
        <v>18</v>
      </c>
      <c r="D95" s="113"/>
      <c r="E95" s="113"/>
      <c r="F95" s="113"/>
      <c r="G95" s="113"/>
      <c r="H95" s="113"/>
      <c r="I95" s="113"/>
      <c r="J95" s="113">
        <v>1</v>
      </c>
      <c r="K95" s="113">
        <v>2</v>
      </c>
      <c r="L95" s="113">
        <v>2</v>
      </c>
      <c r="M95" s="113"/>
      <c r="N95" s="109">
        <f t="shared" si="32"/>
        <v>5</v>
      </c>
      <c r="O95" s="155">
        <f t="shared" ref="O95" si="36">AVERAGE(N95,N96,N97)</f>
        <v>4.666666666666667</v>
      </c>
    </row>
    <row r="96" spans="1:15" x14ac:dyDescent="0.25">
      <c r="A96" s="161"/>
      <c r="B96" s="153"/>
      <c r="C96" s="84" t="s">
        <v>19</v>
      </c>
      <c r="D96" s="108"/>
      <c r="E96" s="108"/>
      <c r="F96" s="108"/>
      <c r="G96" s="108"/>
      <c r="H96" s="108"/>
      <c r="I96" s="108">
        <v>1</v>
      </c>
      <c r="J96" s="108">
        <v>2</v>
      </c>
      <c r="K96" s="108">
        <v>2</v>
      </c>
      <c r="L96" s="108"/>
      <c r="M96" s="108"/>
      <c r="N96" s="109">
        <f t="shared" si="32"/>
        <v>5</v>
      </c>
      <c r="O96" s="156"/>
    </row>
    <row r="97" spans="1:15" ht="16.5" thickBot="1" x14ac:dyDescent="0.3">
      <c r="A97" s="161"/>
      <c r="B97" s="157"/>
      <c r="C97" s="87" t="s">
        <v>20</v>
      </c>
      <c r="D97" s="115"/>
      <c r="E97" s="115"/>
      <c r="F97" s="115"/>
      <c r="G97" s="115"/>
      <c r="H97" s="115"/>
      <c r="I97" s="115">
        <v>1</v>
      </c>
      <c r="J97" s="115"/>
      <c r="K97" s="115">
        <v>3</v>
      </c>
      <c r="L97" s="115"/>
      <c r="M97" s="115"/>
      <c r="N97" s="116">
        <f t="shared" si="32"/>
        <v>4</v>
      </c>
      <c r="O97" s="156"/>
    </row>
    <row r="98" spans="1:15" x14ac:dyDescent="0.25">
      <c r="A98" s="161"/>
      <c r="B98" s="163">
        <v>7</v>
      </c>
      <c r="C98" s="86" t="s">
        <v>18</v>
      </c>
      <c r="D98" s="105"/>
      <c r="E98" s="105"/>
      <c r="F98" s="105"/>
      <c r="G98" s="105"/>
      <c r="H98" s="105"/>
      <c r="I98" s="105">
        <v>2</v>
      </c>
      <c r="J98" s="105">
        <v>3</v>
      </c>
      <c r="K98" s="105">
        <v>1</v>
      </c>
      <c r="L98" s="105"/>
      <c r="M98" s="105"/>
      <c r="N98" s="106">
        <f t="shared" si="32"/>
        <v>6</v>
      </c>
      <c r="O98" s="155">
        <f t="shared" ref="O98" si="37">AVERAGE(N98,N99,N100)</f>
        <v>5.333333333333333</v>
      </c>
    </row>
    <row r="99" spans="1:15" x14ac:dyDescent="0.25">
      <c r="A99" s="161"/>
      <c r="B99" s="153"/>
      <c r="C99" s="84" t="s">
        <v>19</v>
      </c>
      <c r="D99" s="108"/>
      <c r="E99" s="108"/>
      <c r="F99" s="108"/>
      <c r="G99" s="108"/>
      <c r="H99" s="108"/>
      <c r="I99" s="108">
        <v>1</v>
      </c>
      <c r="J99" s="108">
        <v>4</v>
      </c>
      <c r="K99" s="108">
        <v>1</v>
      </c>
      <c r="L99" s="108"/>
      <c r="M99" s="108"/>
      <c r="N99" s="109">
        <f t="shared" si="32"/>
        <v>6</v>
      </c>
      <c r="O99" s="156"/>
    </row>
    <row r="100" spans="1:15" x14ac:dyDescent="0.25">
      <c r="A100" s="161"/>
      <c r="B100" s="154"/>
      <c r="C100" s="85" t="s">
        <v>20</v>
      </c>
      <c r="D100" s="111"/>
      <c r="E100" s="111"/>
      <c r="F100" s="111"/>
      <c r="G100" s="111"/>
      <c r="H100" s="111"/>
      <c r="I100" s="111">
        <v>1</v>
      </c>
      <c r="J100" s="111">
        <v>1</v>
      </c>
      <c r="K100" s="111">
        <v>2</v>
      </c>
      <c r="L100" s="111"/>
      <c r="M100" s="111"/>
      <c r="N100" s="112">
        <f t="shared" si="32"/>
        <v>4</v>
      </c>
      <c r="O100" s="156"/>
    </row>
    <row r="101" spans="1:15" x14ac:dyDescent="0.25">
      <c r="A101" s="161"/>
      <c r="B101" s="152">
        <v>8</v>
      </c>
      <c r="C101" s="83" t="s">
        <v>18</v>
      </c>
      <c r="D101" s="113"/>
      <c r="E101" s="113"/>
      <c r="F101" s="113"/>
      <c r="G101" s="113"/>
      <c r="H101" s="113"/>
      <c r="I101" s="113">
        <v>1</v>
      </c>
      <c r="J101" s="113">
        <v>4</v>
      </c>
      <c r="K101" s="113">
        <v>1</v>
      </c>
      <c r="L101" s="108"/>
      <c r="M101" s="113"/>
      <c r="N101" s="109">
        <f t="shared" si="32"/>
        <v>6</v>
      </c>
      <c r="O101" s="155">
        <f t="shared" ref="O101" si="38">AVERAGE(N101,N102,N103)</f>
        <v>5</v>
      </c>
    </row>
    <row r="102" spans="1:15" x14ac:dyDescent="0.25">
      <c r="A102" s="161"/>
      <c r="B102" s="153"/>
      <c r="C102" s="84" t="s">
        <v>19</v>
      </c>
      <c r="D102" s="108"/>
      <c r="E102" s="108"/>
      <c r="F102" s="108"/>
      <c r="G102" s="108"/>
      <c r="H102" s="108"/>
      <c r="I102" s="108">
        <v>1</v>
      </c>
      <c r="J102" s="108">
        <v>2</v>
      </c>
      <c r="K102" s="108">
        <v>2</v>
      </c>
      <c r="L102" s="108"/>
      <c r="M102" s="108"/>
      <c r="N102" s="109">
        <f t="shared" si="32"/>
        <v>5</v>
      </c>
      <c r="O102" s="156"/>
    </row>
    <row r="103" spans="1:15" x14ac:dyDescent="0.25">
      <c r="A103" s="161"/>
      <c r="B103" s="154"/>
      <c r="C103" s="85" t="s">
        <v>20</v>
      </c>
      <c r="D103" s="111"/>
      <c r="E103" s="111"/>
      <c r="F103" s="111"/>
      <c r="G103" s="111"/>
      <c r="H103" s="111"/>
      <c r="I103" s="111"/>
      <c r="J103" s="111">
        <v>3</v>
      </c>
      <c r="K103" s="111">
        <v>1</v>
      </c>
      <c r="L103" s="111"/>
      <c r="M103" s="111"/>
      <c r="N103" s="112">
        <f t="shared" si="32"/>
        <v>4</v>
      </c>
      <c r="O103" s="156"/>
    </row>
    <row r="104" spans="1:15" x14ac:dyDescent="0.25">
      <c r="A104" s="161"/>
      <c r="B104" s="152">
        <v>9</v>
      </c>
      <c r="C104" s="83" t="s">
        <v>18</v>
      </c>
      <c r="D104" s="113"/>
      <c r="E104" s="113"/>
      <c r="F104" s="113"/>
      <c r="G104" s="113"/>
      <c r="H104" s="113"/>
      <c r="I104" s="108">
        <v>1</v>
      </c>
      <c r="J104" s="108">
        <v>2</v>
      </c>
      <c r="K104" s="108">
        <v>1</v>
      </c>
      <c r="L104" s="108"/>
      <c r="M104" s="113"/>
      <c r="N104" s="109">
        <f t="shared" si="32"/>
        <v>4</v>
      </c>
      <c r="O104" s="155">
        <f t="shared" ref="O104" si="39">AVERAGE(N104,N105,N106)</f>
        <v>4</v>
      </c>
    </row>
    <row r="105" spans="1:15" x14ac:dyDescent="0.25">
      <c r="A105" s="161"/>
      <c r="B105" s="153"/>
      <c r="C105" s="84" t="s">
        <v>19</v>
      </c>
      <c r="D105" s="108"/>
      <c r="E105" s="108"/>
      <c r="F105" s="108"/>
      <c r="G105" s="108"/>
      <c r="H105" s="108"/>
      <c r="I105" s="108">
        <v>2</v>
      </c>
      <c r="J105" s="108">
        <v>2</v>
      </c>
      <c r="K105" s="108"/>
      <c r="L105" s="108"/>
      <c r="M105" s="108"/>
      <c r="N105" s="109">
        <f t="shared" si="32"/>
        <v>4</v>
      </c>
      <c r="O105" s="156"/>
    </row>
    <row r="106" spans="1:15" ht="16.5" thickBot="1" x14ac:dyDescent="0.3">
      <c r="A106" s="161"/>
      <c r="B106" s="153"/>
      <c r="C106" s="84" t="s">
        <v>20</v>
      </c>
      <c r="D106" s="108"/>
      <c r="E106" s="108"/>
      <c r="F106" s="108"/>
      <c r="G106" s="108"/>
      <c r="H106" s="108"/>
      <c r="I106" s="108">
        <v>1</v>
      </c>
      <c r="J106" s="108">
        <v>3</v>
      </c>
      <c r="K106" s="108"/>
      <c r="L106" s="108"/>
      <c r="M106" s="108"/>
      <c r="N106" s="109">
        <f t="shared" si="32"/>
        <v>4</v>
      </c>
      <c r="O106" s="156"/>
    </row>
    <row r="107" spans="1:15" x14ac:dyDescent="0.25">
      <c r="A107" s="161"/>
      <c r="B107" s="163">
        <v>10</v>
      </c>
      <c r="C107" s="86" t="s">
        <v>18</v>
      </c>
      <c r="D107" s="105"/>
      <c r="E107" s="105"/>
      <c r="F107" s="105"/>
      <c r="G107" s="105"/>
      <c r="H107" s="105"/>
      <c r="I107" s="105">
        <v>3</v>
      </c>
      <c r="J107" s="105">
        <v>1</v>
      </c>
      <c r="K107" s="105"/>
      <c r="L107" s="105"/>
      <c r="M107" s="105"/>
      <c r="N107" s="106">
        <f t="shared" ref="N107:N116" si="40">SUM(D107:M107)</f>
        <v>4</v>
      </c>
      <c r="O107" s="155">
        <f t="shared" ref="O107" si="41">AVERAGE(N107,N108,N109)</f>
        <v>3.3333333333333335</v>
      </c>
    </row>
    <row r="108" spans="1:15" x14ac:dyDescent="0.25">
      <c r="A108" s="161"/>
      <c r="B108" s="153"/>
      <c r="C108" s="84" t="s">
        <v>19</v>
      </c>
      <c r="D108" s="108"/>
      <c r="E108" s="108"/>
      <c r="F108" s="108"/>
      <c r="G108" s="108"/>
      <c r="H108" s="108">
        <v>1</v>
      </c>
      <c r="I108" s="108">
        <v>1</v>
      </c>
      <c r="J108" s="108">
        <v>1</v>
      </c>
      <c r="K108" s="108"/>
      <c r="L108" s="108"/>
      <c r="M108" s="108"/>
      <c r="N108" s="109">
        <f t="shared" si="40"/>
        <v>3</v>
      </c>
      <c r="O108" s="156"/>
    </row>
    <row r="109" spans="1:15" x14ac:dyDescent="0.25">
      <c r="A109" s="161"/>
      <c r="B109" s="153"/>
      <c r="C109" s="84" t="s">
        <v>20</v>
      </c>
      <c r="D109" s="108"/>
      <c r="E109" s="108"/>
      <c r="F109" s="108"/>
      <c r="G109" s="108"/>
      <c r="H109" s="111"/>
      <c r="I109" s="111">
        <v>2</v>
      </c>
      <c r="J109" s="111">
        <v>1</v>
      </c>
      <c r="K109" s="108"/>
      <c r="L109" s="108"/>
      <c r="M109" s="108"/>
      <c r="N109" s="109">
        <f t="shared" si="40"/>
        <v>3</v>
      </c>
      <c r="O109" s="156"/>
    </row>
    <row r="110" spans="1:15" x14ac:dyDescent="0.25">
      <c r="A110" s="161"/>
      <c r="B110" s="152">
        <v>11</v>
      </c>
      <c r="C110" s="83" t="s">
        <v>18</v>
      </c>
      <c r="D110" s="113"/>
      <c r="E110" s="113"/>
      <c r="F110" s="113"/>
      <c r="G110" s="113"/>
      <c r="H110" s="113">
        <v>1</v>
      </c>
      <c r="I110" s="113">
        <v>1</v>
      </c>
      <c r="J110" s="113">
        <v>1</v>
      </c>
      <c r="K110" s="113"/>
      <c r="L110" s="113"/>
      <c r="M110" s="113"/>
      <c r="N110" s="114">
        <f t="shared" si="40"/>
        <v>3</v>
      </c>
      <c r="O110" s="155">
        <f t="shared" ref="O110" si="42">AVERAGE(N110,N111,N112)</f>
        <v>2.6666666666666665</v>
      </c>
    </row>
    <row r="111" spans="1:15" x14ac:dyDescent="0.25">
      <c r="A111" s="161"/>
      <c r="B111" s="153"/>
      <c r="C111" s="84" t="s">
        <v>19</v>
      </c>
      <c r="D111" s="108"/>
      <c r="E111" s="108"/>
      <c r="F111" s="108"/>
      <c r="G111" s="108"/>
      <c r="H111" s="108"/>
      <c r="I111" s="108">
        <v>1</v>
      </c>
      <c r="J111" s="108">
        <v>2</v>
      </c>
      <c r="K111" s="108"/>
      <c r="L111" s="108"/>
      <c r="M111" s="108"/>
      <c r="N111" s="109">
        <f t="shared" si="40"/>
        <v>3</v>
      </c>
      <c r="O111" s="156"/>
    </row>
    <row r="112" spans="1:15" x14ac:dyDescent="0.25">
      <c r="A112" s="161"/>
      <c r="B112" s="154"/>
      <c r="C112" s="85" t="s">
        <v>20</v>
      </c>
      <c r="D112" s="111"/>
      <c r="E112" s="111"/>
      <c r="F112" s="111"/>
      <c r="G112" s="111"/>
      <c r="H112" s="111">
        <v>1</v>
      </c>
      <c r="I112" s="111">
        <v>1</v>
      </c>
      <c r="J112" s="111"/>
      <c r="K112" s="111"/>
      <c r="L112" s="111"/>
      <c r="M112" s="111"/>
      <c r="N112" s="112">
        <f t="shared" si="40"/>
        <v>2</v>
      </c>
      <c r="O112" s="156"/>
    </row>
    <row r="113" spans="1:15" x14ac:dyDescent="0.25">
      <c r="A113" s="161"/>
      <c r="B113" s="153">
        <v>12</v>
      </c>
      <c r="C113" s="84" t="s">
        <v>18</v>
      </c>
      <c r="D113" s="108"/>
      <c r="E113" s="108"/>
      <c r="F113" s="108"/>
      <c r="G113" s="108"/>
      <c r="H113" s="108"/>
      <c r="I113" s="108">
        <v>2</v>
      </c>
      <c r="J113" s="108">
        <v>1</v>
      </c>
      <c r="K113" s="108"/>
      <c r="L113" s="108"/>
      <c r="M113" s="108"/>
      <c r="N113" s="109">
        <f t="shared" si="40"/>
        <v>3</v>
      </c>
      <c r="O113" s="155">
        <f t="shared" ref="O113" si="43">AVERAGE(N113,N114,N115)</f>
        <v>2.6666666666666665</v>
      </c>
    </row>
    <row r="114" spans="1:15" x14ac:dyDescent="0.25">
      <c r="A114" s="161"/>
      <c r="B114" s="153"/>
      <c r="C114" s="84" t="s">
        <v>19</v>
      </c>
      <c r="D114" s="108"/>
      <c r="E114" s="108"/>
      <c r="F114" s="108"/>
      <c r="G114" s="108"/>
      <c r="H114" s="108">
        <v>1</v>
      </c>
      <c r="I114" s="108">
        <v>1</v>
      </c>
      <c r="J114" s="108">
        <v>1</v>
      </c>
      <c r="K114" s="108"/>
      <c r="L114" s="108"/>
      <c r="M114" s="108"/>
      <c r="N114" s="109">
        <f t="shared" si="40"/>
        <v>3</v>
      </c>
      <c r="O114" s="156"/>
    </row>
    <row r="115" spans="1:15" ht="16.5" thickBot="1" x14ac:dyDescent="0.3">
      <c r="A115" s="166"/>
      <c r="B115" s="157"/>
      <c r="C115" s="87" t="s">
        <v>20</v>
      </c>
      <c r="D115" s="115"/>
      <c r="E115" s="115"/>
      <c r="F115" s="115"/>
      <c r="G115" s="115"/>
      <c r="H115" s="115">
        <v>1</v>
      </c>
      <c r="I115" s="115"/>
      <c r="J115" s="115">
        <v>1</v>
      </c>
      <c r="K115" s="115"/>
      <c r="L115" s="115"/>
      <c r="M115" s="115"/>
      <c r="N115" s="116">
        <f t="shared" si="40"/>
        <v>2</v>
      </c>
      <c r="O115" s="156"/>
    </row>
    <row r="116" spans="1:15" ht="19.5" thickBot="1" x14ac:dyDescent="0.3">
      <c r="B116" s="158" t="s">
        <v>49</v>
      </c>
      <c r="C116" s="159"/>
      <c r="D116" s="117">
        <f t="shared" ref="D116:G116" si="44">SUM(D80:D115)</f>
        <v>0</v>
      </c>
      <c r="E116" s="117">
        <f t="shared" si="44"/>
        <v>0</v>
      </c>
      <c r="F116" s="117">
        <f t="shared" si="44"/>
        <v>0</v>
      </c>
      <c r="G116" s="117">
        <f t="shared" si="44"/>
        <v>0</v>
      </c>
      <c r="H116" s="117">
        <f>SUM(H80:H115)</f>
        <v>6</v>
      </c>
      <c r="I116" s="117">
        <f>SUM(I80:I115)</f>
        <v>28</v>
      </c>
      <c r="J116" s="117">
        <f>SUM(J80:J115)</f>
        <v>58</v>
      </c>
      <c r="K116" s="117">
        <f t="shared" ref="K116:M116" si="45">SUM(K80:K115)</f>
        <v>59</v>
      </c>
      <c r="L116" s="117">
        <f t="shared" si="45"/>
        <v>19</v>
      </c>
      <c r="M116" s="117">
        <f t="shared" si="45"/>
        <v>4</v>
      </c>
      <c r="N116" s="118">
        <f t="shared" si="40"/>
        <v>174</v>
      </c>
    </row>
    <row r="118" spans="1:15" ht="16.5" thickBot="1" x14ac:dyDescent="0.3">
      <c r="A118" s="126" t="s">
        <v>22</v>
      </c>
      <c r="B118" s="142" t="s">
        <v>30</v>
      </c>
      <c r="C118" s="142" t="s">
        <v>31</v>
      </c>
      <c r="D118" s="74" t="s">
        <v>8</v>
      </c>
      <c r="E118" s="74" t="s">
        <v>9</v>
      </c>
      <c r="F118" s="74" t="s">
        <v>10</v>
      </c>
      <c r="G118" s="74" t="s">
        <v>11</v>
      </c>
      <c r="H118" s="74" t="s">
        <v>12</v>
      </c>
      <c r="I118" s="74" t="s">
        <v>13</v>
      </c>
      <c r="J118" s="74" t="s">
        <v>14</v>
      </c>
      <c r="K118" s="74" t="s">
        <v>15</v>
      </c>
      <c r="L118" s="74" t="s">
        <v>16</v>
      </c>
      <c r="M118" s="74" t="s">
        <v>17</v>
      </c>
      <c r="N118" s="74" t="s">
        <v>21</v>
      </c>
      <c r="O118" s="74" t="s">
        <v>32</v>
      </c>
    </row>
    <row r="119" spans="1:15" x14ac:dyDescent="0.25">
      <c r="A119" s="160">
        <v>15</v>
      </c>
      <c r="B119" s="163">
        <v>1</v>
      </c>
      <c r="C119" s="86" t="s">
        <v>18</v>
      </c>
      <c r="D119" s="105"/>
      <c r="E119" s="105"/>
      <c r="F119" s="105"/>
      <c r="G119" s="105"/>
      <c r="H119" s="105"/>
      <c r="I119" s="105"/>
      <c r="J119" s="105">
        <v>1</v>
      </c>
      <c r="K119" s="105">
        <v>4</v>
      </c>
      <c r="L119" s="105">
        <v>3</v>
      </c>
      <c r="M119" s="105"/>
      <c r="N119" s="106">
        <f>SUM(D119:M119)</f>
        <v>8</v>
      </c>
      <c r="O119" s="155">
        <f>AVERAGE(N119,N120,N121)</f>
        <v>7</v>
      </c>
    </row>
    <row r="120" spans="1:15" x14ac:dyDescent="0.25">
      <c r="A120" s="161"/>
      <c r="B120" s="153"/>
      <c r="C120" s="84" t="s">
        <v>19</v>
      </c>
      <c r="D120" s="107"/>
      <c r="E120" s="107"/>
      <c r="F120" s="107"/>
      <c r="G120" s="107"/>
      <c r="H120" s="107"/>
      <c r="I120" s="107"/>
      <c r="J120" s="108"/>
      <c r="K120" s="108">
        <v>3</v>
      </c>
      <c r="L120" s="108">
        <v>2</v>
      </c>
      <c r="M120" s="108">
        <v>2</v>
      </c>
      <c r="N120" s="109">
        <f>SUM(D120:M120)</f>
        <v>7</v>
      </c>
      <c r="O120" s="156"/>
    </row>
    <row r="121" spans="1:15" x14ac:dyDescent="0.25">
      <c r="A121" s="161"/>
      <c r="B121" s="154"/>
      <c r="C121" s="85" t="s">
        <v>20</v>
      </c>
      <c r="D121" s="110"/>
      <c r="E121" s="110"/>
      <c r="F121" s="110"/>
      <c r="G121" s="110"/>
      <c r="H121" s="110"/>
      <c r="I121" s="110"/>
      <c r="J121" s="111">
        <v>1</v>
      </c>
      <c r="K121" s="111">
        <v>3</v>
      </c>
      <c r="L121" s="111">
        <v>2</v>
      </c>
      <c r="M121" s="111"/>
      <c r="N121" s="112">
        <f t="shared" ref="N121:N145" si="46">SUM(H121:M121)</f>
        <v>6</v>
      </c>
      <c r="O121" s="156"/>
    </row>
    <row r="122" spans="1:15" x14ac:dyDescent="0.25">
      <c r="A122" s="161"/>
      <c r="B122" s="152">
        <v>2</v>
      </c>
      <c r="C122" s="83" t="s">
        <v>18</v>
      </c>
      <c r="D122" s="113"/>
      <c r="E122" s="113"/>
      <c r="F122" s="113"/>
      <c r="G122" s="113"/>
      <c r="H122" s="113"/>
      <c r="I122" s="113"/>
      <c r="J122" s="113"/>
      <c r="K122" s="113">
        <v>5</v>
      </c>
      <c r="L122" s="113">
        <v>4</v>
      </c>
      <c r="M122" s="113"/>
      <c r="N122" s="114">
        <f t="shared" si="46"/>
        <v>9</v>
      </c>
      <c r="O122" s="155">
        <f>AVERAGE(N122,N123,N124)</f>
        <v>7.666666666666667</v>
      </c>
    </row>
    <row r="123" spans="1:15" x14ac:dyDescent="0.25">
      <c r="A123" s="161"/>
      <c r="B123" s="153"/>
      <c r="C123" s="84" t="s">
        <v>19</v>
      </c>
      <c r="D123" s="108"/>
      <c r="E123" s="108"/>
      <c r="F123" s="108"/>
      <c r="G123" s="108"/>
      <c r="H123" s="108"/>
      <c r="I123" s="108"/>
      <c r="J123" s="108">
        <v>1</v>
      </c>
      <c r="K123" s="108">
        <v>3</v>
      </c>
      <c r="L123" s="108">
        <v>3</v>
      </c>
      <c r="M123" s="108"/>
      <c r="N123" s="109">
        <f t="shared" si="46"/>
        <v>7</v>
      </c>
      <c r="O123" s="156"/>
    </row>
    <row r="124" spans="1:15" x14ac:dyDescent="0.25">
      <c r="A124" s="161"/>
      <c r="B124" s="154"/>
      <c r="C124" s="85" t="s">
        <v>20</v>
      </c>
      <c r="D124" s="111"/>
      <c r="E124" s="111"/>
      <c r="F124" s="111"/>
      <c r="G124" s="111"/>
      <c r="H124" s="111"/>
      <c r="I124" s="111"/>
      <c r="J124" s="111"/>
      <c r="K124" s="111">
        <v>4</v>
      </c>
      <c r="L124" s="111">
        <v>3</v>
      </c>
      <c r="M124" s="111"/>
      <c r="N124" s="112">
        <f t="shared" si="46"/>
        <v>7</v>
      </c>
      <c r="O124" s="156"/>
    </row>
    <row r="125" spans="1:15" x14ac:dyDescent="0.25">
      <c r="A125" s="161"/>
      <c r="B125" s="152">
        <v>3</v>
      </c>
      <c r="C125" s="83" t="s">
        <v>18</v>
      </c>
      <c r="D125" s="113"/>
      <c r="E125" s="113"/>
      <c r="F125" s="113"/>
      <c r="G125" s="113"/>
      <c r="H125" s="113"/>
      <c r="I125" s="113"/>
      <c r="J125" s="113"/>
      <c r="K125" s="113">
        <v>4</v>
      </c>
      <c r="L125" s="113">
        <v>3</v>
      </c>
      <c r="M125" s="113"/>
      <c r="N125" s="114">
        <f t="shared" si="46"/>
        <v>7</v>
      </c>
      <c r="O125" s="155">
        <f t="shared" ref="O125" si="47">AVERAGE(N125,N126,N127)</f>
        <v>6.333333333333333</v>
      </c>
    </row>
    <row r="126" spans="1:15" x14ac:dyDescent="0.25">
      <c r="A126" s="161"/>
      <c r="B126" s="153"/>
      <c r="C126" s="84" t="s">
        <v>19</v>
      </c>
      <c r="D126" s="108"/>
      <c r="E126" s="108"/>
      <c r="F126" s="108"/>
      <c r="G126" s="108"/>
      <c r="H126" s="108"/>
      <c r="I126" s="108"/>
      <c r="J126" s="108">
        <v>1</v>
      </c>
      <c r="K126" s="108">
        <v>3</v>
      </c>
      <c r="L126" s="108">
        <v>3</v>
      </c>
      <c r="M126" s="108"/>
      <c r="N126" s="109">
        <f t="shared" si="46"/>
        <v>7</v>
      </c>
      <c r="O126" s="156"/>
    </row>
    <row r="127" spans="1:15" ht="16.5" thickBot="1" x14ac:dyDescent="0.3">
      <c r="A127" s="161"/>
      <c r="B127" s="157"/>
      <c r="C127" s="87" t="s">
        <v>20</v>
      </c>
      <c r="D127" s="115"/>
      <c r="E127" s="115"/>
      <c r="F127" s="115"/>
      <c r="G127" s="115"/>
      <c r="H127" s="115"/>
      <c r="I127" s="115"/>
      <c r="J127" s="115"/>
      <c r="K127" s="115">
        <v>3</v>
      </c>
      <c r="L127" s="115">
        <v>2</v>
      </c>
      <c r="M127" s="115"/>
      <c r="N127" s="116">
        <f t="shared" si="46"/>
        <v>5</v>
      </c>
      <c r="O127" s="156"/>
    </row>
    <row r="128" spans="1:15" x14ac:dyDescent="0.25">
      <c r="A128" s="161"/>
      <c r="B128" s="163">
        <v>4</v>
      </c>
      <c r="C128" s="86" t="s">
        <v>18</v>
      </c>
      <c r="D128" s="105"/>
      <c r="E128" s="105"/>
      <c r="F128" s="105"/>
      <c r="G128" s="105"/>
      <c r="H128" s="105"/>
      <c r="I128" s="105"/>
      <c r="J128" s="105">
        <v>4</v>
      </c>
      <c r="K128" s="105">
        <v>3</v>
      </c>
      <c r="L128" s="105"/>
      <c r="M128" s="105"/>
      <c r="N128" s="106">
        <f t="shared" si="46"/>
        <v>7</v>
      </c>
      <c r="O128" s="155">
        <f t="shared" ref="O128" si="48">AVERAGE(N128,N129,N130)</f>
        <v>6</v>
      </c>
    </row>
    <row r="129" spans="1:15" x14ac:dyDescent="0.25">
      <c r="A129" s="161"/>
      <c r="B129" s="153"/>
      <c r="C129" s="84" t="s">
        <v>19</v>
      </c>
      <c r="D129" s="108"/>
      <c r="E129" s="108"/>
      <c r="F129" s="108"/>
      <c r="G129" s="108"/>
      <c r="H129" s="108"/>
      <c r="I129" s="108">
        <v>1</v>
      </c>
      <c r="J129" s="108">
        <v>2</v>
      </c>
      <c r="K129" s="108">
        <v>2</v>
      </c>
      <c r="L129" s="108"/>
      <c r="M129" s="108"/>
      <c r="N129" s="109">
        <f t="shared" si="46"/>
        <v>5</v>
      </c>
      <c r="O129" s="156"/>
    </row>
    <row r="130" spans="1:15" x14ac:dyDescent="0.25">
      <c r="A130" s="161"/>
      <c r="B130" s="154"/>
      <c r="C130" s="85" t="s">
        <v>20</v>
      </c>
      <c r="D130" s="111"/>
      <c r="E130" s="111"/>
      <c r="F130" s="111"/>
      <c r="G130" s="111"/>
      <c r="H130" s="111"/>
      <c r="I130" s="111">
        <v>1</v>
      </c>
      <c r="J130" s="111">
        <v>3</v>
      </c>
      <c r="K130" s="111">
        <v>2</v>
      </c>
      <c r="L130" s="111"/>
      <c r="M130" s="111"/>
      <c r="N130" s="112">
        <f t="shared" si="46"/>
        <v>6</v>
      </c>
      <c r="O130" s="156"/>
    </row>
    <row r="131" spans="1:15" x14ac:dyDescent="0.25">
      <c r="A131" s="161"/>
      <c r="B131" s="152">
        <v>5</v>
      </c>
      <c r="C131" s="83" t="s">
        <v>18</v>
      </c>
      <c r="D131" s="113"/>
      <c r="E131" s="113"/>
      <c r="F131" s="113"/>
      <c r="G131" s="113"/>
      <c r="H131" s="113"/>
      <c r="I131" s="113"/>
      <c r="J131" s="113">
        <v>3</v>
      </c>
      <c r="K131" s="113">
        <v>3</v>
      </c>
      <c r="L131" s="113"/>
      <c r="M131" s="113"/>
      <c r="N131" s="109">
        <f t="shared" si="46"/>
        <v>6</v>
      </c>
      <c r="O131" s="155">
        <f t="shared" ref="O131" si="49">AVERAGE(N131,N132,N133)</f>
        <v>5.333333333333333</v>
      </c>
    </row>
    <row r="132" spans="1:15" x14ac:dyDescent="0.25">
      <c r="A132" s="161"/>
      <c r="B132" s="153"/>
      <c r="C132" s="84" t="s">
        <v>19</v>
      </c>
      <c r="D132" s="108"/>
      <c r="E132" s="108"/>
      <c r="F132" s="108"/>
      <c r="G132" s="108"/>
      <c r="H132" s="108"/>
      <c r="I132" s="108"/>
      <c r="J132" s="108">
        <v>2</v>
      </c>
      <c r="K132" s="108">
        <v>3</v>
      </c>
      <c r="L132" s="108"/>
      <c r="M132" s="108"/>
      <c r="N132" s="109">
        <f t="shared" si="46"/>
        <v>5</v>
      </c>
      <c r="O132" s="156"/>
    </row>
    <row r="133" spans="1:15" x14ac:dyDescent="0.25">
      <c r="A133" s="161"/>
      <c r="B133" s="154"/>
      <c r="C133" s="85" t="s">
        <v>20</v>
      </c>
      <c r="D133" s="111"/>
      <c r="E133" s="111"/>
      <c r="F133" s="111"/>
      <c r="G133" s="111"/>
      <c r="H133" s="111"/>
      <c r="I133" s="111">
        <v>1</v>
      </c>
      <c r="J133" s="111">
        <v>2</v>
      </c>
      <c r="K133" s="111">
        <v>2</v>
      </c>
      <c r="L133" s="111"/>
      <c r="M133" s="111"/>
      <c r="N133" s="112">
        <f t="shared" si="46"/>
        <v>5</v>
      </c>
      <c r="O133" s="156"/>
    </row>
    <row r="134" spans="1:15" x14ac:dyDescent="0.25">
      <c r="A134" s="161"/>
      <c r="B134" s="152">
        <v>6</v>
      </c>
      <c r="C134" s="83" t="s">
        <v>18</v>
      </c>
      <c r="D134" s="113"/>
      <c r="E134" s="113"/>
      <c r="F134" s="113"/>
      <c r="G134" s="113"/>
      <c r="H134" s="113"/>
      <c r="I134" s="113"/>
      <c r="J134" s="113">
        <v>4</v>
      </c>
      <c r="K134" s="113">
        <v>4</v>
      </c>
      <c r="L134" s="113"/>
      <c r="M134" s="113"/>
      <c r="N134" s="109">
        <f t="shared" si="46"/>
        <v>8</v>
      </c>
      <c r="O134" s="155">
        <f t="shared" ref="O134" si="50">AVERAGE(N134,N135,N136)</f>
        <v>6</v>
      </c>
    </row>
    <row r="135" spans="1:15" x14ac:dyDescent="0.25">
      <c r="A135" s="161"/>
      <c r="B135" s="153"/>
      <c r="C135" s="84" t="s">
        <v>19</v>
      </c>
      <c r="D135" s="108"/>
      <c r="E135" s="108"/>
      <c r="F135" s="108"/>
      <c r="G135" s="108"/>
      <c r="H135" s="108"/>
      <c r="I135" s="108">
        <v>1</v>
      </c>
      <c r="J135" s="108">
        <v>2</v>
      </c>
      <c r="K135" s="108">
        <v>2</v>
      </c>
      <c r="L135" s="108"/>
      <c r="M135" s="108"/>
      <c r="N135" s="109">
        <f t="shared" si="46"/>
        <v>5</v>
      </c>
      <c r="O135" s="156"/>
    </row>
    <row r="136" spans="1:15" ht="16.5" thickBot="1" x14ac:dyDescent="0.3">
      <c r="A136" s="161"/>
      <c r="B136" s="157"/>
      <c r="C136" s="87" t="s">
        <v>20</v>
      </c>
      <c r="D136" s="115"/>
      <c r="E136" s="115"/>
      <c r="F136" s="115"/>
      <c r="G136" s="115"/>
      <c r="H136" s="115"/>
      <c r="I136" s="115"/>
      <c r="J136" s="115">
        <v>3</v>
      </c>
      <c r="K136" s="115">
        <v>1</v>
      </c>
      <c r="L136" s="115">
        <v>1</v>
      </c>
      <c r="M136" s="115"/>
      <c r="N136" s="116">
        <f t="shared" si="46"/>
        <v>5</v>
      </c>
      <c r="O136" s="156"/>
    </row>
    <row r="137" spans="1:15" x14ac:dyDescent="0.25">
      <c r="A137" s="161"/>
      <c r="B137" s="163">
        <v>7</v>
      </c>
      <c r="C137" s="86" t="s">
        <v>18</v>
      </c>
      <c r="D137" s="105"/>
      <c r="E137" s="105"/>
      <c r="F137" s="105"/>
      <c r="G137" s="105"/>
      <c r="H137" s="105"/>
      <c r="I137" s="105">
        <v>2</v>
      </c>
      <c r="J137" s="105">
        <v>2</v>
      </c>
      <c r="K137" s="105">
        <v>1</v>
      </c>
      <c r="L137" s="105"/>
      <c r="M137" s="105"/>
      <c r="N137" s="106">
        <f t="shared" si="46"/>
        <v>5</v>
      </c>
      <c r="O137" s="155">
        <f t="shared" ref="O137" si="51">AVERAGE(N137,N138,N139)</f>
        <v>4.333333333333333</v>
      </c>
    </row>
    <row r="138" spans="1:15" x14ac:dyDescent="0.25">
      <c r="A138" s="161"/>
      <c r="B138" s="153"/>
      <c r="C138" s="84" t="s">
        <v>19</v>
      </c>
      <c r="D138" s="108"/>
      <c r="E138" s="108"/>
      <c r="F138" s="108"/>
      <c r="G138" s="108"/>
      <c r="H138" s="108"/>
      <c r="I138" s="108">
        <v>1</v>
      </c>
      <c r="J138" s="108">
        <v>3</v>
      </c>
      <c r="K138" s="108"/>
      <c r="L138" s="108"/>
      <c r="M138" s="108"/>
      <c r="N138" s="109">
        <f t="shared" si="46"/>
        <v>4</v>
      </c>
      <c r="O138" s="156"/>
    </row>
    <row r="139" spans="1:15" x14ac:dyDescent="0.25">
      <c r="A139" s="161"/>
      <c r="B139" s="154"/>
      <c r="C139" s="85" t="s">
        <v>20</v>
      </c>
      <c r="D139" s="111"/>
      <c r="E139" s="111"/>
      <c r="F139" s="111"/>
      <c r="G139" s="111"/>
      <c r="H139" s="111"/>
      <c r="I139" s="111">
        <v>3</v>
      </c>
      <c r="J139" s="111">
        <v>1</v>
      </c>
      <c r="K139" s="111"/>
      <c r="L139" s="111"/>
      <c r="M139" s="111"/>
      <c r="N139" s="112">
        <f t="shared" si="46"/>
        <v>4</v>
      </c>
      <c r="O139" s="156"/>
    </row>
    <row r="140" spans="1:15" x14ac:dyDescent="0.25">
      <c r="A140" s="161"/>
      <c r="B140" s="152">
        <v>8</v>
      </c>
      <c r="C140" s="83" t="s">
        <v>18</v>
      </c>
      <c r="D140" s="113"/>
      <c r="E140" s="113"/>
      <c r="F140" s="113"/>
      <c r="G140" s="113"/>
      <c r="H140" s="113"/>
      <c r="I140" s="113">
        <v>2</v>
      </c>
      <c r="J140" s="113">
        <v>3</v>
      </c>
      <c r="K140" s="113">
        <v>1</v>
      </c>
      <c r="L140" s="108"/>
      <c r="M140" s="113"/>
      <c r="N140" s="109">
        <f t="shared" si="46"/>
        <v>6</v>
      </c>
      <c r="O140" s="155">
        <f t="shared" ref="O140" si="52">AVERAGE(N140,N141,N142)</f>
        <v>5.333333333333333</v>
      </c>
    </row>
    <row r="141" spans="1:15" x14ac:dyDescent="0.25">
      <c r="A141" s="161"/>
      <c r="B141" s="153"/>
      <c r="C141" s="84" t="s">
        <v>19</v>
      </c>
      <c r="D141" s="108"/>
      <c r="E141" s="108"/>
      <c r="F141" s="108"/>
      <c r="G141" s="108"/>
      <c r="H141" s="108"/>
      <c r="I141" s="108">
        <v>3</v>
      </c>
      <c r="J141" s="108">
        <v>2</v>
      </c>
      <c r="K141" s="108"/>
      <c r="L141" s="108"/>
      <c r="M141" s="108"/>
      <c r="N141" s="109">
        <f t="shared" si="46"/>
        <v>5</v>
      </c>
      <c r="O141" s="156"/>
    </row>
    <row r="142" spans="1:15" x14ac:dyDescent="0.25">
      <c r="A142" s="161"/>
      <c r="B142" s="154"/>
      <c r="C142" s="85" t="s">
        <v>20</v>
      </c>
      <c r="D142" s="111"/>
      <c r="E142" s="111"/>
      <c r="F142" s="111"/>
      <c r="G142" s="111"/>
      <c r="H142" s="111"/>
      <c r="I142" s="111">
        <v>2</v>
      </c>
      <c r="J142" s="111">
        <v>3</v>
      </c>
      <c r="K142" s="111"/>
      <c r="L142" s="111"/>
      <c r="M142" s="111"/>
      <c r="N142" s="112">
        <f t="shared" si="46"/>
        <v>5</v>
      </c>
      <c r="O142" s="156"/>
    </row>
    <row r="143" spans="1:15" x14ac:dyDescent="0.25">
      <c r="A143" s="161"/>
      <c r="B143" s="152">
        <v>9</v>
      </c>
      <c r="C143" s="83" t="s">
        <v>18</v>
      </c>
      <c r="D143" s="113"/>
      <c r="E143" s="113"/>
      <c r="F143" s="113"/>
      <c r="G143" s="113"/>
      <c r="H143" s="113"/>
      <c r="I143" s="108">
        <v>1</v>
      </c>
      <c r="J143" s="108">
        <v>2</v>
      </c>
      <c r="K143" s="108">
        <v>1</v>
      </c>
      <c r="L143" s="113"/>
      <c r="M143" s="113"/>
      <c r="N143" s="109">
        <f t="shared" si="46"/>
        <v>4</v>
      </c>
      <c r="O143" s="155">
        <f t="shared" ref="O143" si="53">AVERAGE(N143,N144,N145)</f>
        <v>4.333333333333333</v>
      </c>
    </row>
    <row r="144" spans="1:15" x14ac:dyDescent="0.25">
      <c r="A144" s="161"/>
      <c r="B144" s="153"/>
      <c r="C144" s="84" t="s">
        <v>19</v>
      </c>
      <c r="D144" s="108"/>
      <c r="E144" s="108"/>
      <c r="F144" s="108"/>
      <c r="G144" s="108"/>
      <c r="H144" s="108"/>
      <c r="I144" s="108">
        <v>1</v>
      </c>
      <c r="J144" s="108">
        <v>3</v>
      </c>
      <c r="K144" s="108"/>
      <c r="L144" s="108"/>
      <c r="M144" s="108"/>
      <c r="N144" s="109">
        <f t="shared" si="46"/>
        <v>4</v>
      </c>
      <c r="O144" s="156"/>
    </row>
    <row r="145" spans="1:15" ht="16.5" thickBot="1" x14ac:dyDescent="0.3">
      <c r="A145" s="161"/>
      <c r="B145" s="157"/>
      <c r="C145" s="87" t="s">
        <v>20</v>
      </c>
      <c r="D145" s="115"/>
      <c r="E145" s="115"/>
      <c r="F145" s="115"/>
      <c r="G145" s="115"/>
      <c r="H145" s="115"/>
      <c r="I145" s="115">
        <v>2</v>
      </c>
      <c r="J145" s="115">
        <v>3</v>
      </c>
      <c r="K145" s="115"/>
      <c r="L145" s="115"/>
      <c r="M145" s="115"/>
      <c r="N145" s="116">
        <f t="shared" si="46"/>
        <v>5</v>
      </c>
      <c r="O145" s="156"/>
    </row>
    <row r="146" spans="1:15" x14ac:dyDescent="0.25">
      <c r="A146" s="161"/>
      <c r="B146" s="163">
        <v>10</v>
      </c>
      <c r="C146" s="86" t="s">
        <v>18</v>
      </c>
      <c r="D146" s="105"/>
      <c r="E146" s="105"/>
      <c r="F146" s="105"/>
      <c r="G146" s="105"/>
      <c r="H146" s="105"/>
      <c r="I146" s="105">
        <v>2</v>
      </c>
      <c r="J146" s="105">
        <v>2</v>
      </c>
      <c r="K146" s="105"/>
      <c r="L146" s="105"/>
      <c r="M146" s="105"/>
      <c r="N146" s="106">
        <f t="shared" ref="N146:N155" si="54">SUM(D146:M146)</f>
        <v>4</v>
      </c>
      <c r="O146" s="155">
        <f t="shared" ref="O146" si="55">AVERAGE(N146,N147,N148)</f>
        <v>4.333333333333333</v>
      </c>
    </row>
    <row r="147" spans="1:15" x14ac:dyDescent="0.25">
      <c r="A147" s="161"/>
      <c r="B147" s="153"/>
      <c r="C147" s="84" t="s">
        <v>19</v>
      </c>
      <c r="D147" s="108"/>
      <c r="E147" s="108"/>
      <c r="F147" s="108"/>
      <c r="G147" s="108"/>
      <c r="H147" s="108">
        <v>1</v>
      </c>
      <c r="I147" s="108">
        <v>3</v>
      </c>
      <c r="J147" s="108">
        <v>1</v>
      </c>
      <c r="K147" s="108"/>
      <c r="L147" s="108"/>
      <c r="M147" s="108"/>
      <c r="N147" s="109">
        <f t="shared" si="54"/>
        <v>5</v>
      </c>
      <c r="O147" s="156"/>
    </row>
    <row r="148" spans="1:15" x14ac:dyDescent="0.25">
      <c r="A148" s="161"/>
      <c r="B148" s="153"/>
      <c r="C148" s="84" t="s">
        <v>20</v>
      </c>
      <c r="D148" s="108"/>
      <c r="E148" s="108"/>
      <c r="F148" s="108"/>
      <c r="G148" s="108"/>
      <c r="H148" s="108"/>
      <c r="I148" s="108">
        <v>4</v>
      </c>
      <c r="J148" s="108"/>
      <c r="K148" s="108"/>
      <c r="L148" s="108"/>
      <c r="M148" s="108"/>
      <c r="N148" s="109">
        <f t="shared" si="54"/>
        <v>4</v>
      </c>
      <c r="O148" s="156"/>
    </row>
    <row r="149" spans="1:15" x14ac:dyDescent="0.25">
      <c r="A149" s="161"/>
      <c r="B149" s="152">
        <v>11</v>
      </c>
      <c r="C149" s="83" t="s">
        <v>18</v>
      </c>
      <c r="D149" s="113"/>
      <c r="E149" s="113"/>
      <c r="F149" s="113"/>
      <c r="G149" s="113"/>
      <c r="H149" s="113"/>
      <c r="I149" s="113">
        <v>2</v>
      </c>
      <c r="J149" s="113">
        <v>1</v>
      </c>
      <c r="K149" s="113"/>
      <c r="L149" s="113"/>
      <c r="M149" s="113"/>
      <c r="N149" s="114">
        <f t="shared" si="54"/>
        <v>3</v>
      </c>
      <c r="O149" s="155">
        <f t="shared" ref="O149" si="56">AVERAGE(N149,N150,N151)</f>
        <v>3.6666666666666665</v>
      </c>
    </row>
    <row r="150" spans="1:15" x14ac:dyDescent="0.25">
      <c r="A150" s="161"/>
      <c r="B150" s="153"/>
      <c r="C150" s="84" t="s">
        <v>19</v>
      </c>
      <c r="D150" s="108"/>
      <c r="E150" s="108"/>
      <c r="F150" s="108"/>
      <c r="G150" s="108"/>
      <c r="H150" s="108">
        <v>1</v>
      </c>
      <c r="I150" s="108">
        <v>2</v>
      </c>
      <c r="J150" s="108">
        <v>1</v>
      </c>
      <c r="K150" s="108"/>
      <c r="L150" s="108"/>
      <c r="M150" s="108"/>
      <c r="N150" s="109">
        <f t="shared" si="54"/>
        <v>4</v>
      </c>
      <c r="O150" s="156"/>
    </row>
    <row r="151" spans="1:15" x14ac:dyDescent="0.25">
      <c r="A151" s="161"/>
      <c r="B151" s="154"/>
      <c r="C151" s="85" t="s">
        <v>20</v>
      </c>
      <c r="D151" s="111"/>
      <c r="E151" s="111"/>
      <c r="F151" s="111"/>
      <c r="G151" s="111"/>
      <c r="H151" s="111">
        <v>1</v>
      </c>
      <c r="I151" s="111">
        <v>2</v>
      </c>
      <c r="J151" s="111">
        <v>1</v>
      </c>
      <c r="K151" s="111"/>
      <c r="L151" s="111"/>
      <c r="M151" s="111"/>
      <c r="N151" s="112">
        <f t="shared" si="54"/>
        <v>4</v>
      </c>
      <c r="O151" s="156"/>
    </row>
    <row r="152" spans="1:15" x14ac:dyDescent="0.25">
      <c r="A152" s="161"/>
      <c r="B152" s="153">
        <v>12</v>
      </c>
      <c r="C152" s="84" t="s">
        <v>18</v>
      </c>
      <c r="D152" s="108"/>
      <c r="E152" s="108"/>
      <c r="F152" s="108"/>
      <c r="G152" s="108"/>
      <c r="H152" s="108"/>
      <c r="I152" s="108">
        <v>2</v>
      </c>
      <c r="J152" s="108">
        <v>2</v>
      </c>
      <c r="K152" s="108"/>
      <c r="L152" s="108"/>
      <c r="M152" s="108"/>
      <c r="N152" s="109">
        <f t="shared" si="54"/>
        <v>4</v>
      </c>
      <c r="O152" s="155">
        <f t="shared" ref="O152" si="57">AVERAGE(N152,N153,N154)</f>
        <v>4.333333333333333</v>
      </c>
    </row>
    <row r="153" spans="1:15" x14ac:dyDescent="0.25">
      <c r="A153" s="161"/>
      <c r="B153" s="153"/>
      <c r="C153" s="84" t="s">
        <v>19</v>
      </c>
      <c r="D153" s="108"/>
      <c r="E153" s="108"/>
      <c r="F153" s="108"/>
      <c r="G153" s="108"/>
      <c r="H153" s="108">
        <v>1</v>
      </c>
      <c r="I153" s="108">
        <v>3</v>
      </c>
      <c r="J153" s="108"/>
      <c r="K153" s="108"/>
      <c r="L153" s="108"/>
      <c r="M153" s="108"/>
      <c r="N153" s="109">
        <f t="shared" si="54"/>
        <v>4</v>
      </c>
      <c r="O153" s="156"/>
    </row>
    <row r="154" spans="1:15" ht="16.5" thickBot="1" x14ac:dyDescent="0.3">
      <c r="A154" s="162"/>
      <c r="B154" s="157"/>
      <c r="C154" s="87" t="s">
        <v>20</v>
      </c>
      <c r="D154" s="115"/>
      <c r="E154" s="115"/>
      <c r="F154" s="115"/>
      <c r="G154" s="115"/>
      <c r="H154" s="115">
        <v>1</v>
      </c>
      <c r="I154" s="115">
        <v>3</v>
      </c>
      <c r="J154" s="115">
        <v>1</v>
      </c>
      <c r="K154" s="115"/>
      <c r="L154" s="115"/>
      <c r="M154" s="115"/>
      <c r="N154" s="112">
        <f t="shared" si="54"/>
        <v>5</v>
      </c>
      <c r="O154" s="156"/>
    </row>
    <row r="155" spans="1:15" ht="19.5" thickBot="1" x14ac:dyDescent="0.3">
      <c r="A155" s="89"/>
      <c r="B155" s="158" t="s">
        <v>49</v>
      </c>
      <c r="C155" s="159"/>
      <c r="D155" s="117">
        <f t="shared" ref="D155:G155" si="58">SUM(D119:D154)</f>
        <v>0</v>
      </c>
      <c r="E155" s="117">
        <f t="shared" si="58"/>
        <v>0</v>
      </c>
      <c r="F155" s="117">
        <f t="shared" si="58"/>
        <v>0</v>
      </c>
      <c r="G155" s="117">
        <f t="shared" si="58"/>
        <v>0</v>
      </c>
      <c r="H155" s="117">
        <f>SUM(H119:H154)</f>
        <v>5</v>
      </c>
      <c r="I155" s="117">
        <f>SUM(I119:I154)</f>
        <v>44</v>
      </c>
      <c r="J155" s="117">
        <f>SUM(J119:J154)</f>
        <v>60</v>
      </c>
      <c r="K155" s="117">
        <f t="shared" ref="K155:M155" si="59">SUM(K119:K154)</f>
        <v>57</v>
      </c>
      <c r="L155" s="117">
        <f t="shared" si="59"/>
        <v>26</v>
      </c>
      <c r="M155" s="117">
        <f t="shared" si="59"/>
        <v>2</v>
      </c>
      <c r="N155" s="118">
        <f t="shared" si="54"/>
        <v>194</v>
      </c>
      <c r="O155" s="89"/>
    </row>
    <row r="157" spans="1:15" ht="16.5" thickBot="1" x14ac:dyDescent="0.3">
      <c r="A157" s="126" t="s">
        <v>22</v>
      </c>
      <c r="B157" s="142" t="s">
        <v>30</v>
      </c>
      <c r="C157" s="142" t="s">
        <v>31</v>
      </c>
      <c r="D157" s="74" t="s">
        <v>8</v>
      </c>
      <c r="E157" s="74" t="s">
        <v>9</v>
      </c>
      <c r="F157" s="74" t="s">
        <v>10</v>
      </c>
      <c r="G157" s="74" t="s">
        <v>11</v>
      </c>
      <c r="H157" s="74" t="s">
        <v>12</v>
      </c>
      <c r="I157" s="74" t="s">
        <v>13</v>
      </c>
      <c r="J157" s="74" t="s">
        <v>14</v>
      </c>
      <c r="K157" s="74" t="s">
        <v>15</v>
      </c>
      <c r="L157" s="74" t="s">
        <v>16</v>
      </c>
      <c r="M157" s="74" t="s">
        <v>17</v>
      </c>
      <c r="N157" s="74" t="s">
        <v>21</v>
      </c>
      <c r="O157" s="74" t="s">
        <v>32</v>
      </c>
    </row>
    <row r="158" spans="1:15" x14ac:dyDescent="0.25">
      <c r="A158" s="160">
        <v>17</v>
      </c>
      <c r="B158" s="163">
        <v>1</v>
      </c>
      <c r="C158" s="86" t="s">
        <v>18</v>
      </c>
      <c r="D158" s="105"/>
      <c r="E158" s="105"/>
      <c r="F158" s="105"/>
      <c r="G158" s="105"/>
      <c r="H158" s="105"/>
      <c r="I158" s="105"/>
      <c r="J158" s="105"/>
      <c r="K158" s="105">
        <v>9</v>
      </c>
      <c r="L158" s="105">
        <v>3</v>
      </c>
      <c r="M158" s="105"/>
      <c r="N158" s="106">
        <f>SUM(D158:M158)</f>
        <v>12</v>
      </c>
      <c r="O158" s="155">
        <f>AVERAGE(N158,N159,N160)</f>
        <v>9.6666666666666661</v>
      </c>
    </row>
    <row r="159" spans="1:15" x14ac:dyDescent="0.25">
      <c r="A159" s="161"/>
      <c r="B159" s="153"/>
      <c r="C159" s="84" t="s">
        <v>19</v>
      </c>
      <c r="D159" s="107"/>
      <c r="E159" s="107"/>
      <c r="F159" s="107"/>
      <c r="G159" s="107"/>
      <c r="H159" s="107"/>
      <c r="I159" s="107"/>
      <c r="J159" s="108">
        <v>3</v>
      </c>
      <c r="K159" s="108">
        <v>5</v>
      </c>
      <c r="L159" s="108">
        <v>1</v>
      </c>
      <c r="M159" s="108"/>
      <c r="N159" s="109">
        <f>SUM(D159:M159)</f>
        <v>9</v>
      </c>
      <c r="O159" s="156"/>
    </row>
    <row r="160" spans="1:15" x14ac:dyDescent="0.25">
      <c r="A160" s="161"/>
      <c r="B160" s="154"/>
      <c r="C160" s="85" t="s">
        <v>20</v>
      </c>
      <c r="D160" s="110"/>
      <c r="E160" s="110"/>
      <c r="F160" s="110"/>
      <c r="G160" s="110"/>
      <c r="H160" s="110"/>
      <c r="I160" s="110">
        <v>2</v>
      </c>
      <c r="J160" s="111">
        <v>3</v>
      </c>
      <c r="K160" s="111">
        <v>3</v>
      </c>
      <c r="L160" s="111"/>
      <c r="M160" s="111"/>
      <c r="N160" s="112">
        <f t="shared" ref="N160:N184" si="60">SUM(H160:M160)</f>
        <v>8</v>
      </c>
      <c r="O160" s="156"/>
    </row>
    <row r="161" spans="1:15" x14ac:dyDescent="0.25">
      <c r="A161" s="161"/>
      <c r="B161" s="152">
        <v>2</v>
      </c>
      <c r="C161" s="83" t="s">
        <v>18</v>
      </c>
      <c r="D161" s="113"/>
      <c r="E161" s="113"/>
      <c r="F161" s="113"/>
      <c r="G161" s="113"/>
      <c r="H161" s="113"/>
      <c r="I161" s="113"/>
      <c r="J161" s="113">
        <v>1</v>
      </c>
      <c r="K161" s="113">
        <v>6</v>
      </c>
      <c r="L161" s="113">
        <v>5</v>
      </c>
      <c r="M161" s="113"/>
      <c r="N161" s="114">
        <f t="shared" si="60"/>
        <v>12</v>
      </c>
      <c r="O161" s="155">
        <f>AVERAGE(N161,N162,N163)</f>
        <v>10.333333333333334</v>
      </c>
    </row>
    <row r="162" spans="1:15" x14ac:dyDescent="0.25">
      <c r="A162" s="161"/>
      <c r="B162" s="153"/>
      <c r="C162" s="84" t="s">
        <v>19</v>
      </c>
      <c r="D162" s="108"/>
      <c r="E162" s="108"/>
      <c r="F162" s="108"/>
      <c r="G162" s="108"/>
      <c r="H162" s="108"/>
      <c r="I162" s="108"/>
      <c r="J162" s="108">
        <v>2</v>
      </c>
      <c r="K162" s="108">
        <v>1</v>
      </c>
      <c r="L162" s="108">
        <v>2</v>
      </c>
      <c r="M162" s="108"/>
      <c r="N162" s="109">
        <f t="shared" si="60"/>
        <v>5</v>
      </c>
      <c r="O162" s="156"/>
    </row>
    <row r="163" spans="1:15" x14ac:dyDescent="0.25">
      <c r="A163" s="161"/>
      <c r="B163" s="154"/>
      <c r="C163" s="85" t="s">
        <v>20</v>
      </c>
      <c r="D163" s="111"/>
      <c r="E163" s="111"/>
      <c r="F163" s="111"/>
      <c r="G163" s="111"/>
      <c r="H163" s="111"/>
      <c r="I163" s="111"/>
      <c r="J163" s="111">
        <v>1</v>
      </c>
      <c r="K163" s="111">
        <v>8</v>
      </c>
      <c r="L163" s="111">
        <v>5</v>
      </c>
      <c r="M163" s="111"/>
      <c r="N163" s="112">
        <f t="shared" si="60"/>
        <v>14</v>
      </c>
      <c r="O163" s="156"/>
    </row>
    <row r="164" spans="1:15" x14ac:dyDescent="0.25">
      <c r="A164" s="161"/>
      <c r="B164" s="152">
        <v>3</v>
      </c>
      <c r="C164" s="83" t="s">
        <v>18</v>
      </c>
      <c r="D164" s="113"/>
      <c r="E164" s="113"/>
      <c r="F164" s="113"/>
      <c r="G164" s="113"/>
      <c r="H164" s="113"/>
      <c r="I164" s="113"/>
      <c r="J164" s="113"/>
      <c r="K164" s="113">
        <v>3</v>
      </c>
      <c r="L164" s="113">
        <v>3</v>
      </c>
      <c r="M164" s="113"/>
      <c r="N164" s="114">
        <f t="shared" si="60"/>
        <v>6</v>
      </c>
      <c r="O164" s="155">
        <f t="shared" ref="O164" si="61">AVERAGE(N164,N165,N166)</f>
        <v>7.333333333333333</v>
      </c>
    </row>
    <row r="165" spans="1:15" x14ac:dyDescent="0.25">
      <c r="A165" s="161"/>
      <c r="B165" s="153"/>
      <c r="C165" s="84" t="s">
        <v>19</v>
      </c>
      <c r="D165" s="108"/>
      <c r="E165" s="108"/>
      <c r="F165" s="108"/>
      <c r="G165" s="108"/>
      <c r="H165" s="108"/>
      <c r="I165" s="108"/>
      <c r="J165" s="108">
        <v>1</v>
      </c>
      <c r="K165" s="108">
        <v>4</v>
      </c>
      <c r="L165" s="108">
        <v>1</v>
      </c>
      <c r="M165" s="108"/>
      <c r="N165" s="109">
        <f t="shared" si="60"/>
        <v>6</v>
      </c>
      <c r="O165" s="156"/>
    </row>
    <row r="166" spans="1:15" ht="16.5" thickBot="1" x14ac:dyDescent="0.3">
      <c r="A166" s="161"/>
      <c r="B166" s="157"/>
      <c r="C166" s="87" t="s">
        <v>20</v>
      </c>
      <c r="D166" s="115"/>
      <c r="E166" s="115"/>
      <c r="F166" s="115"/>
      <c r="G166" s="115"/>
      <c r="H166" s="115"/>
      <c r="I166" s="115">
        <v>2</v>
      </c>
      <c r="J166" s="115">
        <v>7</v>
      </c>
      <c r="K166" s="115">
        <v>1</v>
      </c>
      <c r="L166" s="115"/>
      <c r="M166" s="115"/>
      <c r="N166" s="116">
        <f t="shared" si="60"/>
        <v>10</v>
      </c>
      <c r="O166" s="156"/>
    </row>
    <row r="167" spans="1:15" x14ac:dyDescent="0.25">
      <c r="A167" s="161"/>
      <c r="B167" s="163">
        <v>4</v>
      </c>
      <c r="C167" s="86" t="s">
        <v>18</v>
      </c>
      <c r="D167" s="105"/>
      <c r="E167" s="105"/>
      <c r="F167" s="105"/>
      <c r="G167" s="105"/>
      <c r="H167" s="105"/>
      <c r="I167" s="105"/>
      <c r="J167" s="105">
        <v>1</v>
      </c>
      <c r="K167" s="105">
        <v>5</v>
      </c>
      <c r="L167" s="105">
        <v>1</v>
      </c>
      <c r="M167" s="105"/>
      <c r="N167" s="106">
        <f t="shared" si="60"/>
        <v>7</v>
      </c>
      <c r="O167" s="155">
        <f t="shared" ref="O167" si="62">AVERAGE(N167,N168,N169)</f>
        <v>6</v>
      </c>
    </row>
    <row r="168" spans="1:15" x14ac:dyDescent="0.25">
      <c r="A168" s="161"/>
      <c r="B168" s="153"/>
      <c r="C168" s="84" t="s">
        <v>19</v>
      </c>
      <c r="D168" s="108"/>
      <c r="E168" s="108"/>
      <c r="F168" s="108"/>
      <c r="G168" s="108"/>
      <c r="H168" s="108"/>
      <c r="I168" s="108">
        <v>1</v>
      </c>
      <c r="J168" s="108">
        <v>1</v>
      </c>
      <c r="K168" s="108">
        <v>3</v>
      </c>
      <c r="L168" s="108"/>
      <c r="M168" s="108"/>
      <c r="N168" s="109">
        <f t="shared" si="60"/>
        <v>5</v>
      </c>
      <c r="O168" s="156"/>
    </row>
    <row r="169" spans="1:15" x14ac:dyDescent="0.25">
      <c r="A169" s="161"/>
      <c r="B169" s="154"/>
      <c r="C169" s="85" t="s">
        <v>20</v>
      </c>
      <c r="D169" s="111"/>
      <c r="E169" s="111"/>
      <c r="F169" s="111"/>
      <c r="G169" s="111"/>
      <c r="H169" s="111"/>
      <c r="I169" s="111"/>
      <c r="J169" s="111">
        <v>1</v>
      </c>
      <c r="K169" s="111">
        <v>5</v>
      </c>
      <c r="L169" s="111"/>
      <c r="M169" s="111"/>
      <c r="N169" s="112">
        <f t="shared" si="60"/>
        <v>6</v>
      </c>
      <c r="O169" s="156"/>
    </row>
    <row r="170" spans="1:15" x14ac:dyDescent="0.25">
      <c r="A170" s="161"/>
      <c r="B170" s="152">
        <v>5</v>
      </c>
      <c r="C170" s="83" t="s">
        <v>18</v>
      </c>
      <c r="D170" s="113"/>
      <c r="E170" s="113"/>
      <c r="F170" s="113"/>
      <c r="G170" s="113"/>
      <c r="H170" s="113"/>
      <c r="I170" s="113"/>
      <c r="J170" s="113">
        <v>2</v>
      </c>
      <c r="K170" s="113">
        <v>6</v>
      </c>
      <c r="L170" s="113"/>
      <c r="M170" s="113"/>
      <c r="N170" s="109">
        <f t="shared" si="60"/>
        <v>8</v>
      </c>
      <c r="O170" s="155">
        <f t="shared" ref="O170" si="63">AVERAGE(N170,N171,N172)</f>
        <v>6.666666666666667</v>
      </c>
    </row>
    <row r="171" spans="1:15" x14ac:dyDescent="0.25">
      <c r="A171" s="161"/>
      <c r="B171" s="153"/>
      <c r="C171" s="84" t="s">
        <v>19</v>
      </c>
      <c r="D171" s="108"/>
      <c r="E171" s="108"/>
      <c r="F171" s="108"/>
      <c r="G171" s="108"/>
      <c r="H171" s="108"/>
      <c r="I171" s="108">
        <v>1</v>
      </c>
      <c r="J171" s="108">
        <v>3</v>
      </c>
      <c r="K171" s="108">
        <v>4</v>
      </c>
      <c r="L171" s="108"/>
      <c r="M171" s="108"/>
      <c r="N171" s="109">
        <f t="shared" si="60"/>
        <v>8</v>
      </c>
      <c r="O171" s="156"/>
    </row>
    <row r="172" spans="1:15" x14ac:dyDescent="0.25">
      <c r="A172" s="161"/>
      <c r="B172" s="154"/>
      <c r="C172" s="85" t="s">
        <v>20</v>
      </c>
      <c r="D172" s="111"/>
      <c r="E172" s="111"/>
      <c r="F172" s="111"/>
      <c r="G172" s="111"/>
      <c r="H172" s="111"/>
      <c r="I172" s="111">
        <v>1</v>
      </c>
      <c r="J172" s="111">
        <v>3</v>
      </c>
      <c r="K172" s="111"/>
      <c r="L172" s="111"/>
      <c r="M172" s="111"/>
      <c r="N172" s="112">
        <f t="shared" si="60"/>
        <v>4</v>
      </c>
      <c r="O172" s="156"/>
    </row>
    <row r="173" spans="1:15" x14ac:dyDescent="0.25">
      <c r="A173" s="161"/>
      <c r="B173" s="152">
        <v>6</v>
      </c>
      <c r="C173" s="83" t="s">
        <v>18</v>
      </c>
      <c r="D173" s="113"/>
      <c r="E173" s="113"/>
      <c r="F173" s="113"/>
      <c r="G173" s="113"/>
      <c r="H173" s="113"/>
      <c r="I173" s="113"/>
      <c r="J173" s="113">
        <v>1</v>
      </c>
      <c r="K173" s="113">
        <v>2</v>
      </c>
      <c r="L173" s="113">
        <v>1</v>
      </c>
      <c r="M173" s="113"/>
      <c r="N173" s="109">
        <f t="shared" si="60"/>
        <v>4</v>
      </c>
      <c r="O173" s="155">
        <f t="shared" ref="O173" si="64">AVERAGE(N173,N174,N175)</f>
        <v>4.333333333333333</v>
      </c>
    </row>
    <row r="174" spans="1:15" x14ac:dyDescent="0.25">
      <c r="A174" s="161"/>
      <c r="B174" s="153"/>
      <c r="C174" s="84" t="s">
        <v>19</v>
      </c>
      <c r="D174" s="108"/>
      <c r="E174" s="108"/>
      <c r="F174" s="108"/>
      <c r="G174" s="108"/>
      <c r="H174" s="108"/>
      <c r="I174" s="108">
        <v>1</v>
      </c>
      <c r="J174" s="108">
        <v>3</v>
      </c>
      <c r="K174" s="108">
        <v>1</v>
      </c>
      <c r="L174" s="108"/>
      <c r="M174" s="108"/>
      <c r="N174" s="109">
        <f t="shared" si="60"/>
        <v>5</v>
      </c>
      <c r="O174" s="156"/>
    </row>
    <row r="175" spans="1:15" ht="16.5" thickBot="1" x14ac:dyDescent="0.3">
      <c r="A175" s="161"/>
      <c r="B175" s="157"/>
      <c r="C175" s="87" t="s">
        <v>20</v>
      </c>
      <c r="D175" s="115"/>
      <c r="E175" s="115"/>
      <c r="F175" s="115"/>
      <c r="G175" s="115"/>
      <c r="H175" s="115"/>
      <c r="I175" s="115">
        <v>1</v>
      </c>
      <c r="J175" s="115">
        <v>2</v>
      </c>
      <c r="K175" s="115">
        <v>1</v>
      </c>
      <c r="L175" s="115"/>
      <c r="M175" s="115"/>
      <c r="N175" s="116">
        <f t="shared" si="60"/>
        <v>4</v>
      </c>
      <c r="O175" s="156"/>
    </row>
    <row r="176" spans="1:15" x14ac:dyDescent="0.25">
      <c r="A176" s="161"/>
      <c r="B176" s="163">
        <v>7</v>
      </c>
      <c r="C176" s="86" t="s">
        <v>18</v>
      </c>
      <c r="D176" s="105"/>
      <c r="E176" s="105"/>
      <c r="F176" s="105"/>
      <c r="G176" s="105"/>
      <c r="H176" s="105"/>
      <c r="I176" s="105">
        <v>2</v>
      </c>
      <c r="J176" s="105"/>
      <c r="K176" s="105">
        <v>1</v>
      </c>
      <c r="L176" s="105"/>
      <c r="M176" s="105"/>
      <c r="N176" s="106">
        <f t="shared" si="60"/>
        <v>3</v>
      </c>
      <c r="O176" s="155">
        <f t="shared" ref="O176" si="65">AVERAGE(N176,N177,N178)</f>
        <v>2.6666666666666665</v>
      </c>
    </row>
    <row r="177" spans="1:15" x14ac:dyDescent="0.25">
      <c r="A177" s="161"/>
      <c r="B177" s="153"/>
      <c r="C177" s="84" t="s">
        <v>19</v>
      </c>
      <c r="D177" s="108"/>
      <c r="E177" s="108"/>
      <c r="F177" s="108"/>
      <c r="G177" s="108"/>
      <c r="H177" s="108">
        <v>1</v>
      </c>
      <c r="I177" s="108">
        <v>1</v>
      </c>
      <c r="J177" s="108">
        <v>1</v>
      </c>
      <c r="K177" s="108"/>
      <c r="L177" s="108"/>
      <c r="M177" s="108"/>
      <c r="N177" s="109">
        <f t="shared" si="60"/>
        <v>3</v>
      </c>
      <c r="O177" s="156"/>
    </row>
    <row r="178" spans="1:15" x14ac:dyDescent="0.25">
      <c r="A178" s="161"/>
      <c r="B178" s="154"/>
      <c r="C178" s="85" t="s">
        <v>20</v>
      </c>
      <c r="D178" s="111"/>
      <c r="E178" s="111"/>
      <c r="F178" s="111"/>
      <c r="G178" s="111"/>
      <c r="H178" s="111">
        <v>1</v>
      </c>
      <c r="I178" s="111">
        <v>1</v>
      </c>
      <c r="J178" s="111"/>
      <c r="K178" s="111"/>
      <c r="L178" s="111"/>
      <c r="M178" s="111"/>
      <c r="N178" s="112">
        <f t="shared" si="60"/>
        <v>2</v>
      </c>
      <c r="O178" s="156"/>
    </row>
    <row r="179" spans="1:15" x14ac:dyDescent="0.25">
      <c r="A179" s="161"/>
      <c r="B179" s="152">
        <v>8</v>
      </c>
      <c r="C179" s="83" t="s">
        <v>18</v>
      </c>
      <c r="D179" s="113"/>
      <c r="E179" s="113"/>
      <c r="F179" s="113"/>
      <c r="G179" s="113"/>
      <c r="H179" s="113"/>
      <c r="I179" s="113">
        <v>2</v>
      </c>
      <c r="J179" s="113">
        <v>2</v>
      </c>
      <c r="K179" s="113">
        <v>1</v>
      </c>
      <c r="L179" s="108"/>
      <c r="M179" s="113"/>
      <c r="N179" s="109">
        <f t="shared" si="60"/>
        <v>5</v>
      </c>
      <c r="O179" s="155">
        <f t="shared" ref="O179" si="66">AVERAGE(N179,N180,N181)</f>
        <v>4</v>
      </c>
    </row>
    <row r="180" spans="1:15" x14ac:dyDescent="0.25">
      <c r="A180" s="161"/>
      <c r="B180" s="153"/>
      <c r="C180" s="84" t="s">
        <v>19</v>
      </c>
      <c r="D180" s="108"/>
      <c r="E180" s="108"/>
      <c r="F180" s="108"/>
      <c r="G180" s="108"/>
      <c r="H180" s="108"/>
      <c r="I180" s="108">
        <v>1</v>
      </c>
      <c r="J180" s="108">
        <v>1</v>
      </c>
      <c r="K180" s="108">
        <v>2</v>
      </c>
      <c r="L180" s="108"/>
      <c r="M180" s="108"/>
      <c r="N180" s="109">
        <f t="shared" si="60"/>
        <v>4</v>
      </c>
      <c r="O180" s="156"/>
    </row>
    <row r="181" spans="1:15" x14ac:dyDescent="0.25">
      <c r="A181" s="161"/>
      <c r="B181" s="154"/>
      <c r="C181" s="85" t="s">
        <v>20</v>
      </c>
      <c r="D181" s="111"/>
      <c r="E181" s="111"/>
      <c r="F181" s="111"/>
      <c r="G181" s="111"/>
      <c r="H181" s="111"/>
      <c r="I181" s="111">
        <v>1</v>
      </c>
      <c r="J181" s="111">
        <v>1</v>
      </c>
      <c r="K181" s="111">
        <v>1</v>
      </c>
      <c r="L181" s="111"/>
      <c r="M181" s="111"/>
      <c r="N181" s="112">
        <f t="shared" si="60"/>
        <v>3</v>
      </c>
      <c r="O181" s="156"/>
    </row>
    <row r="182" spans="1:15" x14ac:dyDescent="0.25">
      <c r="A182" s="161"/>
      <c r="B182" s="152">
        <v>9</v>
      </c>
      <c r="C182" s="83" t="s">
        <v>18</v>
      </c>
      <c r="D182" s="113"/>
      <c r="E182" s="113"/>
      <c r="F182" s="113"/>
      <c r="G182" s="113"/>
      <c r="H182" s="113"/>
      <c r="I182" s="108">
        <v>2</v>
      </c>
      <c r="J182" s="108"/>
      <c r="K182" s="108">
        <v>1</v>
      </c>
      <c r="L182" s="113"/>
      <c r="M182" s="113"/>
      <c r="N182" s="109">
        <f t="shared" si="60"/>
        <v>3</v>
      </c>
      <c r="O182" s="155">
        <f t="shared" ref="O182" si="67">AVERAGE(N182,N183,N184)</f>
        <v>2.3333333333333335</v>
      </c>
    </row>
    <row r="183" spans="1:15" x14ac:dyDescent="0.25">
      <c r="A183" s="161"/>
      <c r="B183" s="153"/>
      <c r="C183" s="84" t="s">
        <v>19</v>
      </c>
      <c r="D183" s="108"/>
      <c r="E183" s="108"/>
      <c r="F183" s="108"/>
      <c r="G183" s="108"/>
      <c r="H183" s="108"/>
      <c r="I183" s="108">
        <v>1</v>
      </c>
      <c r="J183" s="108">
        <v>1</v>
      </c>
      <c r="K183" s="108"/>
      <c r="L183" s="108"/>
      <c r="M183" s="108"/>
      <c r="N183" s="109">
        <f t="shared" si="60"/>
        <v>2</v>
      </c>
      <c r="O183" s="156"/>
    </row>
    <row r="184" spans="1:15" ht="16.5" thickBot="1" x14ac:dyDescent="0.3">
      <c r="A184" s="161"/>
      <c r="B184" s="157"/>
      <c r="C184" s="87" t="s">
        <v>20</v>
      </c>
      <c r="D184" s="115"/>
      <c r="E184" s="115"/>
      <c r="F184" s="115"/>
      <c r="G184" s="115"/>
      <c r="H184" s="115"/>
      <c r="I184" s="115">
        <v>1</v>
      </c>
      <c r="J184" s="115">
        <v>1</v>
      </c>
      <c r="K184" s="115"/>
      <c r="L184" s="115"/>
      <c r="M184" s="115"/>
      <c r="N184" s="116">
        <f t="shared" si="60"/>
        <v>2</v>
      </c>
      <c r="O184" s="156"/>
    </row>
    <row r="185" spans="1:15" x14ac:dyDescent="0.25">
      <c r="A185" s="161"/>
      <c r="B185" s="163">
        <v>10</v>
      </c>
      <c r="C185" s="86" t="s">
        <v>18</v>
      </c>
      <c r="D185" s="105"/>
      <c r="E185" s="105"/>
      <c r="F185" s="105"/>
      <c r="G185" s="105"/>
      <c r="H185" s="105">
        <v>1</v>
      </c>
      <c r="I185" s="105">
        <v>1</v>
      </c>
      <c r="J185" s="105">
        <v>1</v>
      </c>
      <c r="K185" s="105"/>
      <c r="L185" s="105"/>
      <c r="M185" s="105"/>
      <c r="N185" s="106">
        <f t="shared" ref="N185:N194" si="68">SUM(D185:M185)</f>
        <v>3</v>
      </c>
      <c r="O185" s="155">
        <f t="shared" ref="O185" si="69">AVERAGE(N185,N186,N187)</f>
        <v>2.3333333333333335</v>
      </c>
    </row>
    <row r="186" spans="1:15" x14ac:dyDescent="0.25">
      <c r="A186" s="161"/>
      <c r="B186" s="153"/>
      <c r="C186" s="84" t="s">
        <v>19</v>
      </c>
      <c r="D186" s="108"/>
      <c r="E186" s="108"/>
      <c r="F186" s="108"/>
      <c r="G186" s="108"/>
      <c r="H186" s="108">
        <v>1</v>
      </c>
      <c r="I186" s="108">
        <v>1</v>
      </c>
      <c r="J186" s="108"/>
      <c r="K186" s="108"/>
      <c r="L186" s="108"/>
      <c r="M186" s="108"/>
      <c r="N186" s="109">
        <f t="shared" si="68"/>
        <v>2</v>
      </c>
      <c r="O186" s="156"/>
    </row>
    <row r="187" spans="1:15" x14ac:dyDescent="0.25">
      <c r="A187" s="161"/>
      <c r="B187" s="153"/>
      <c r="C187" s="84" t="s">
        <v>20</v>
      </c>
      <c r="D187" s="108"/>
      <c r="E187" s="108"/>
      <c r="F187" s="108"/>
      <c r="G187" s="108"/>
      <c r="H187" s="108">
        <v>1</v>
      </c>
      <c r="I187" s="108">
        <v>1</v>
      </c>
      <c r="J187" s="108"/>
      <c r="K187" s="108"/>
      <c r="L187" s="108"/>
      <c r="M187" s="108"/>
      <c r="N187" s="109">
        <f t="shared" si="68"/>
        <v>2</v>
      </c>
      <c r="O187" s="156"/>
    </row>
    <row r="188" spans="1:15" x14ac:dyDescent="0.25">
      <c r="A188" s="161"/>
      <c r="B188" s="152">
        <v>11</v>
      </c>
      <c r="C188" s="83" t="s">
        <v>18</v>
      </c>
      <c r="D188" s="113"/>
      <c r="E188" s="113"/>
      <c r="F188" s="113"/>
      <c r="G188" s="113"/>
      <c r="H188" s="113"/>
      <c r="I188" s="113">
        <v>1</v>
      </c>
      <c r="J188" s="113">
        <v>2</v>
      </c>
      <c r="K188" s="113"/>
      <c r="L188" s="113"/>
      <c r="M188" s="113"/>
      <c r="N188" s="114">
        <f t="shared" si="68"/>
        <v>3</v>
      </c>
      <c r="O188" s="155">
        <f t="shared" ref="O188" si="70">AVERAGE(N188,N189,N190)</f>
        <v>2.3333333333333335</v>
      </c>
    </row>
    <row r="189" spans="1:15" x14ac:dyDescent="0.25">
      <c r="A189" s="161"/>
      <c r="B189" s="153"/>
      <c r="C189" s="84" t="s">
        <v>19</v>
      </c>
      <c r="D189" s="108"/>
      <c r="E189" s="108"/>
      <c r="F189" s="108"/>
      <c r="G189" s="108"/>
      <c r="H189" s="108">
        <v>1</v>
      </c>
      <c r="I189" s="108">
        <v>1</v>
      </c>
      <c r="J189" s="108"/>
      <c r="K189" s="108"/>
      <c r="L189" s="108"/>
      <c r="M189" s="108"/>
      <c r="N189" s="109">
        <f t="shared" si="68"/>
        <v>2</v>
      </c>
      <c r="O189" s="156"/>
    </row>
    <row r="190" spans="1:15" x14ac:dyDescent="0.25">
      <c r="A190" s="161"/>
      <c r="B190" s="154"/>
      <c r="C190" s="85" t="s">
        <v>20</v>
      </c>
      <c r="D190" s="111"/>
      <c r="E190" s="111"/>
      <c r="F190" s="111"/>
      <c r="G190" s="111"/>
      <c r="H190" s="111">
        <v>1</v>
      </c>
      <c r="I190" s="111"/>
      <c r="J190" s="111">
        <v>1</v>
      </c>
      <c r="K190" s="111"/>
      <c r="L190" s="111"/>
      <c r="M190" s="111"/>
      <c r="N190" s="112">
        <f t="shared" si="68"/>
        <v>2</v>
      </c>
      <c r="O190" s="156"/>
    </row>
    <row r="191" spans="1:15" x14ac:dyDescent="0.25">
      <c r="A191" s="161"/>
      <c r="B191" s="153">
        <v>12</v>
      </c>
      <c r="C191" s="84" t="s">
        <v>18</v>
      </c>
      <c r="D191" s="108"/>
      <c r="E191" s="108"/>
      <c r="F191" s="108"/>
      <c r="G191" s="108"/>
      <c r="H191" s="108">
        <v>1</v>
      </c>
      <c r="I191" s="108">
        <v>1</v>
      </c>
      <c r="J191" s="108">
        <v>1</v>
      </c>
      <c r="K191" s="108"/>
      <c r="L191" s="108"/>
      <c r="M191" s="108"/>
      <c r="N191" s="109">
        <f t="shared" si="68"/>
        <v>3</v>
      </c>
      <c r="O191" s="155">
        <f t="shared" ref="O191" si="71">AVERAGE(N191,N192,N193)</f>
        <v>2.6666666666666665</v>
      </c>
    </row>
    <row r="192" spans="1:15" x14ac:dyDescent="0.25">
      <c r="A192" s="161"/>
      <c r="B192" s="153"/>
      <c r="C192" s="84" t="s">
        <v>19</v>
      </c>
      <c r="D192" s="108"/>
      <c r="E192" s="108"/>
      <c r="F192" s="108"/>
      <c r="G192" s="108"/>
      <c r="H192" s="108">
        <v>2</v>
      </c>
      <c r="I192" s="108">
        <v>1</v>
      </c>
      <c r="J192" s="108"/>
      <c r="K192" s="108"/>
      <c r="L192" s="108"/>
      <c r="M192" s="108"/>
      <c r="N192" s="109">
        <f t="shared" si="68"/>
        <v>3</v>
      </c>
      <c r="O192" s="156"/>
    </row>
    <row r="193" spans="1:15" ht="16.5" thickBot="1" x14ac:dyDescent="0.3">
      <c r="A193" s="162"/>
      <c r="B193" s="157"/>
      <c r="C193" s="87" t="s">
        <v>20</v>
      </c>
      <c r="D193" s="115"/>
      <c r="E193" s="115"/>
      <c r="F193" s="115"/>
      <c r="G193" s="115"/>
      <c r="H193" s="115">
        <v>1</v>
      </c>
      <c r="I193" s="115">
        <v>1</v>
      </c>
      <c r="J193" s="115"/>
      <c r="K193" s="115"/>
      <c r="L193" s="115"/>
      <c r="M193" s="115"/>
      <c r="N193" s="112">
        <f t="shared" si="68"/>
        <v>2</v>
      </c>
      <c r="O193" s="156"/>
    </row>
    <row r="194" spans="1:15" ht="19.5" thickBot="1" x14ac:dyDescent="0.3">
      <c r="A194" s="89"/>
      <c r="B194" s="158" t="s">
        <v>49</v>
      </c>
      <c r="C194" s="159"/>
      <c r="D194" s="117">
        <f t="shared" ref="D194:G194" si="72">SUM(D158:D193)</f>
        <v>0</v>
      </c>
      <c r="E194" s="117">
        <f t="shared" si="72"/>
        <v>0</v>
      </c>
      <c r="F194" s="117">
        <f t="shared" si="72"/>
        <v>0</v>
      </c>
      <c r="G194" s="117">
        <f t="shared" si="72"/>
        <v>0</v>
      </c>
      <c r="H194" s="117">
        <f>SUM(H158:H193)</f>
        <v>11</v>
      </c>
      <c r="I194" s="117">
        <f>SUM(I158:I193)</f>
        <v>29</v>
      </c>
      <c r="J194" s="117">
        <f>SUM(J158:J193)</f>
        <v>47</v>
      </c>
      <c r="K194" s="117">
        <f t="shared" ref="K194:M194" si="73">SUM(K158:K193)</f>
        <v>73</v>
      </c>
      <c r="L194" s="117">
        <f t="shared" si="73"/>
        <v>22</v>
      </c>
      <c r="M194" s="117">
        <f t="shared" si="73"/>
        <v>0</v>
      </c>
      <c r="N194" s="118">
        <f t="shared" si="68"/>
        <v>182</v>
      </c>
      <c r="O194" s="89"/>
    </row>
    <row r="196" spans="1:15" ht="16.5" thickBot="1" x14ac:dyDescent="0.3">
      <c r="A196" s="126" t="s">
        <v>22</v>
      </c>
      <c r="B196" s="142" t="s">
        <v>30</v>
      </c>
      <c r="C196" s="142" t="s">
        <v>31</v>
      </c>
      <c r="D196" s="74" t="s">
        <v>8</v>
      </c>
      <c r="E196" s="74" t="s">
        <v>9</v>
      </c>
      <c r="F196" s="74" t="s">
        <v>10</v>
      </c>
      <c r="G196" s="74" t="s">
        <v>11</v>
      </c>
      <c r="H196" s="74" t="s">
        <v>12</v>
      </c>
      <c r="I196" s="74" t="s">
        <v>13</v>
      </c>
      <c r="J196" s="74" t="s">
        <v>14</v>
      </c>
      <c r="K196" s="74" t="s">
        <v>15</v>
      </c>
      <c r="L196" s="74" t="s">
        <v>16</v>
      </c>
      <c r="M196" s="74" t="s">
        <v>17</v>
      </c>
      <c r="N196" s="74" t="s">
        <v>21</v>
      </c>
      <c r="O196" s="74" t="s">
        <v>32</v>
      </c>
    </row>
    <row r="197" spans="1:15" x14ac:dyDescent="0.25">
      <c r="A197" s="160">
        <v>19</v>
      </c>
      <c r="B197" s="163">
        <v>1</v>
      </c>
      <c r="C197" s="86" t="s">
        <v>18</v>
      </c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6">
        <f>SUM(D197:M197)</f>
        <v>0</v>
      </c>
      <c r="O197" s="155">
        <f>AVERAGE(N197,N198,N199)</f>
        <v>0</v>
      </c>
    </row>
    <row r="198" spans="1:15" x14ac:dyDescent="0.25">
      <c r="A198" s="161"/>
      <c r="B198" s="153"/>
      <c r="C198" s="84" t="s">
        <v>19</v>
      </c>
      <c r="D198" s="107"/>
      <c r="E198" s="107"/>
      <c r="F198" s="107"/>
      <c r="G198" s="107"/>
      <c r="H198" s="107"/>
      <c r="I198" s="107"/>
      <c r="J198" s="108"/>
      <c r="K198" s="108"/>
      <c r="L198" s="108"/>
      <c r="M198" s="108"/>
      <c r="N198" s="109">
        <f>SUM(D198:M198)</f>
        <v>0</v>
      </c>
      <c r="O198" s="156"/>
    </row>
    <row r="199" spans="1:15" x14ac:dyDescent="0.25">
      <c r="A199" s="161"/>
      <c r="B199" s="154"/>
      <c r="C199" s="85" t="s">
        <v>20</v>
      </c>
      <c r="D199" s="110"/>
      <c r="E199" s="110"/>
      <c r="F199" s="110"/>
      <c r="G199" s="110"/>
      <c r="H199" s="110"/>
      <c r="I199" s="110"/>
      <c r="J199" s="111"/>
      <c r="K199" s="111"/>
      <c r="L199" s="111"/>
      <c r="M199" s="111"/>
      <c r="N199" s="112">
        <f t="shared" ref="N199:N223" si="74">SUM(H199:M199)</f>
        <v>0</v>
      </c>
      <c r="O199" s="156"/>
    </row>
    <row r="200" spans="1:15" x14ac:dyDescent="0.25">
      <c r="A200" s="161"/>
      <c r="B200" s="152">
        <v>2</v>
      </c>
      <c r="C200" s="83" t="s">
        <v>18</v>
      </c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4">
        <f t="shared" si="74"/>
        <v>0</v>
      </c>
      <c r="O200" s="155">
        <f>AVERAGE(N200,N201,N202)</f>
        <v>0</v>
      </c>
    </row>
    <row r="201" spans="1:15" x14ac:dyDescent="0.25">
      <c r="A201" s="161"/>
      <c r="B201" s="153"/>
      <c r="C201" s="84" t="s">
        <v>19</v>
      </c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9">
        <f t="shared" si="74"/>
        <v>0</v>
      </c>
      <c r="O201" s="156"/>
    </row>
    <row r="202" spans="1:15" x14ac:dyDescent="0.25">
      <c r="A202" s="161"/>
      <c r="B202" s="154"/>
      <c r="C202" s="85" t="s">
        <v>20</v>
      </c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2">
        <f t="shared" si="74"/>
        <v>0</v>
      </c>
      <c r="O202" s="156"/>
    </row>
    <row r="203" spans="1:15" x14ac:dyDescent="0.25">
      <c r="A203" s="161"/>
      <c r="B203" s="152">
        <v>3</v>
      </c>
      <c r="C203" s="83" t="s">
        <v>18</v>
      </c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4">
        <f t="shared" si="74"/>
        <v>0</v>
      </c>
      <c r="O203" s="155">
        <f t="shared" ref="O203" si="75">AVERAGE(N203,N204,N205)</f>
        <v>0</v>
      </c>
    </row>
    <row r="204" spans="1:15" x14ac:dyDescent="0.25">
      <c r="A204" s="161"/>
      <c r="B204" s="153"/>
      <c r="C204" s="84" t="s">
        <v>19</v>
      </c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9">
        <f t="shared" si="74"/>
        <v>0</v>
      </c>
      <c r="O204" s="156"/>
    </row>
    <row r="205" spans="1:15" ht="16.5" thickBot="1" x14ac:dyDescent="0.3">
      <c r="A205" s="161"/>
      <c r="B205" s="157"/>
      <c r="C205" s="87" t="s">
        <v>20</v>
      </c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6">
        <f t="shared" si="74"/>
        <v>0</v>
      </c>
      <c r="O205" s="156"/>
    </row>
    <row r="206" spans="1:15" x14ac:dyDescent="0.25">
      <c r="A206" s="161"/>
      <c r="B206" s="163">
        <v>4</v>
      </c>
      <c r="C206" s="86" t="s">
        <v>18</v>
      </c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6">
        <f t="shared" si="74"/>
        <v>0</v>
      </c>
      <c r="O206" s="155">
        <f t="shared" ref="O206" si="76">AVERAGE(N206,N207,N208)</f>
        <v>0</v>
      </c>
    </row>
    <row r="207" spans="1:15" x14ac:dyDescent="0.25">
      <c r="A207" s="161"/>
      <c r="B207" s="153"/>
      <c r="C207" s="84" t="s">
        <v>19</v>
      </c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9">
        <f t="shared" si="74"/>
        <v>0</v>
      </c>
      <c r="O207" s="156"/>
    </row>
    <row r="208" spans="1:15" x14ac:dyDescent="0.25">
      <c r="A208" s="161"/>
      <c r="B208" s="154"/>
      <c r="C208" s="85" t="s">
        <v>20</v>
      </c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2">
        <f t="shared" si="74"/>
        <v>0</v>
      </c>
      <c r="O208" s="156"/>
    </row>
    <row r="209" spans="1:15" x14ac:dyDescent="0.25">
      <c r="A209" s="161"/>
      <c r="B209" s="152">
        <v>5</v>
      </c>
      <c r="C209" s="83" t="s">
        <v>18</v>
      </c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09">
        <f t="shared" si="74"/>
        <v>0</v>
      </c>
      <c r="O209" s="155">
        <f t="shared" ref="O209" si="77">AVERAGE(N209,N210,N211)</f>
        <v>0</v>
      </c>
    </row>
    <row r="210" spans="1:15" x14ac:dyDescent="0.25">
      <c r="A210" s="161"/>
      <c r="B210" s="153"/>
      <c r="C210" s="84" t="s">
        <v>19</v>
      </c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9">
        <f t="shared" si="74"/>
        <v>0</v>
      </c>
      <c r="O210" s="156"/>
    </row>
    <row r="211" spans="1:15" x14ac:dyDescent="0.25">
      <c r="A211" s="161"/>
      <c r="B211" s="154"/>
      <c r="C211" s="85" t="s">
        <v>20</v>
      </c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2">
        <f t="shared" si="74"/>
        <v>0</v>
      </c>
      <c r="O211" s="156"/>
    </row>
    <row r="212" spans="1:15" x14ac:dyDescent="0.25">
      <c r="A212" s="161"/>
      <c r="B212" s="152">
        <v>6</v>
      </c>
      <c r="C212" s="83" t="s">
        <v>18</v>
      </c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09">
        <f t="shared" si="74"/>
        <v>0</v>
      </c>
      <c r="O212" s="155">
        <f t="shared" ref="O212" si="78">AVERAGE(N212,N213,N214)</f>
        <v>0</v>
      </c>
    </row>
    <row r="213" spans="1:15" x14ac:dyDescent="0.25">
      <c r="A213" s="161"/>
      <c r="B213" s="153"/>
      <c r="C213" s="84" t="s">
        <v>19</v>
      </c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9">
        <f t="shared" si="74"/>
        <v>0</v>
      </c>
      <c r="O213" s="156"/>
    </row>
    <row r="214" spans="1:15" ht="16.5" thickBot="1" x14ac:dyDescent="0.3">
      <c r="A214" s="161"/>
      <c r="B214" s="157"/>
      <c r="C214" s="87" t="s">
        <v>20</v>
      </c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6">
        <f t="shared" si="74"/>
        <v>0</v>
      </c>
      <c r="O214" s="156"/>
    </row>
    <row r="215" spans="1:15" x14ac:dyDescent="0.25">
      <c r="A215" s="161"/>
      <c r="B215" s="163">
        <v>7</v>
      </c>
      <c r="C215" s="86" t="s">
        <v>18</v>
      </c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6">
        <f t="shared" si="74"/>
        <v>0</v>
      </c>
      <c r="O215" s="155">
        <f t="shared" ref="O215" si="79">AVERAGE(N215,N216,N217)</f>
        <v>0</v>
      </c>
    </row>
    <row r="216" spans="1:15" x14ac:dyDescent="0.25">
      <c r="A216" s="161"/>
      <c r="B216" s="153"/>
      <c r="C216" s="84" t="s">
        <v>19</v>
      </c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9">
        <f t="shared" si="74"/>
        <v>0</v>
      </c>
      <c r="O216" s="156"/>
    </row>
    <row r="217" spans="1:15" x14ac:dyDescent="0.25">
      <c r="A217" s="161"/>
      <c r="B217" s="154"/>
      <c r="C217" s="85" t="s">
        <v>20</v>
      </c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2">
        <f t="shared" si="74"/>
        <v>0</v>
      </c>
      <c r="O217" s="156"/>
    </row>
    <row r="218" spans="1:15" x14ac:dyDescent="0.25">
      <c r="A218" s="161"/>
      <c r="B218" s="152">
        <v>8</v>
      </c>
      <c r="C218" s="83" t="s">
        <v>18</v>
      </c>
      <c r="D218" s="113"/>
      <c r="E218" s="113"/>
      <c r="F218" s="113"/>
      <c r="G218" s="113"/>
      <c r="H218" s="113"/>
      <c r="I218" s="113"/>
      <c r="J218" s="113"/>
      <c r="K218" s="113"/>
      <c r="L218" s="108"/>
      <c r="M218" s="113"/>
      <c r="N218" s="109">
        <f t="shared" si="74"/>
        <v>0</v>
      </c>
      <c r="O218" s="155">
        <f t="shared" ref="O218" si="80">AVERAGE(N218,N219,N220)</f>
        <v>0</v>
      </c>
    </row>
    <row r="219" spans="1:15" x14ac:dyDescent="0.25">
      <c r="A219" s="161"/>
      <c r="B219" s="153"/>
      <c r="C219" s="84" t="s">
        <v>19</v>
      </c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9">
        <f t="shared" si="74"/>
        <v>0</v>
      </c>
      <c r="O219" s="156"/>
    </row>
    <row r="220" spans="1:15" x14ac:dyDescent="0.25">
      <c r="A220" s="161"/>
      <c r="B220" s="154"/>
      <c r="C220" s="85" t="s">
        <v>20</v>
      </c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2">
        <f t="shared" si="74"/>
        <v>0</v>
      </c>
      <c r="O220" s="156"/>
    </row>
    <row r="221" spans="1:15" x14ac:dyDescent="0.25">
      <c r="A221" s="161"/>
      <c r="B221" s="152">
        <v>9</v>
      </c>
      <c r="C221" s="83" t="s">
        <v>18</v>
      </c>
      <c r="D221" s="113"/>
      <c r="E221" s="113"/>
      <c r="F221" s="113"/>
      <c r="G221" s="113"/>
      <c r="H221" s="113"/>
      <c r="I221" s="108"/>
      <c r="J221" s="108"/>
      <c r="K221" s="108"/>
      <c r="L221" s="113"/>
      <c r="M221" s="113"/>
      <c r="N221" s="109">
        <f t="shared" si="74"/>
        <v>0</v>
      </c>
      <c r="O221" s="155">
        <f t="shared" ref="O221" si="81">AVERAGE(N221,N222,N223)</f>
        <v>0</v>
      </c>
    </row>
    <row r="222" spans="1:15" x14ac:dyDescent="0.25">
      <c r="A222" s="161"/>
      <c r="B222" s="153"/>
      <c r="C222" s="84" t="s">
        <v>19</v>
      </c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9">
        <f t="shared" si="74"/>
        <v>0</v>
      </c>
      <c r="O222" s="156"/>
    </row>
    <row r="223" spans="1:15" ht="16.5" thickBot="1" x14ac:dyDescent="0.3">
      <c r="A223" s="161"/>
      <c r="B223" s="157"/>
      <c r="C223" s="87" t="s">
        <v>20</v>
      </c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6">
        <f t="shared" si="74"/>
        <v>0</v>
      </c>
      <c r="O223" s="156"/>
    </row>
    <row r="224" spans="1:15" x14ac:dyDescent="0.25">
      <c r="A224" s="161"/>
      <c r="B224" s="163">
        <v>10</v>
      </c>
      <c r="C224" s="86" t="s">
        <v>18</v>
      </c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6">
        <f t="shared" ref="N224:N233" si="82">SUM(D224:M224)</f>
        <v>0</v>
      </c>
      <c r="O224" s="155">
        <f t="shared" ref="O224" si="83">AVERAGE(N224,N225,N226)</f>
        <v>0</v>
      </c>
    </row>
    <row r="225" spans="1:15" x14ac:dyDescent="0.25">
      <c r="A225" s="161"/>
      <c r="B225" s="153"/>
      <c r="C225" s="84" t="s">
        <v>19</v>
      </c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9">
        <f t="shared" si="82"/>
        <v>0</v>
      </c>
      <c r="O225" s="156"/>
    </row>
    <row r="226" spans="1:15" x14ac:dyDescent="0.25">
      <c r="A226" s="161"/>
      <c r="B226" s="153"/>
      <c r="C226" s="84" t="s">
        <v>20</v>
      </c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9">
        <f t="shared" si="82"/>
        <v>0</v>
      </c>
      <c r="O226" s="156"/>
    </row>
    <row r="227" spans="1:15" x14ac:dyDescent="0.25">
      <c r="A227" s="161"/>
      <c r="B227" s="152">
        <v>11</v>
      </c>
      <c r="C227" s="83" t="s">
        <v>18</v>
      </c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4">
        <f t="shared" si="82"/>
        <v>0</v>
      </c>
      <c r="O227" s="155">
        <f t="shared" ref="O227" si="84">AVERAGE(N227,N228,N229)</f>
        <v>0</v>
      </c>
    </row>
    <row r="228" spans="1:15" x14ac:dyDescent="0.25">
      <c r="A228" s="161"/>
      <c r="B228" s="153"/>
      <c r="C228" s="84" t="s">
        <v>19</v>
      </c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9">
        <f t="shared" si="82"/>
        <v>0</v>
      </c>
      <c r="O228" s="156"/>
    </row>
    <row r="229" spans="1:15" x14ac:dyDescent="0.25">
      <c r="A229" s="161"/>
      <c r="B229" s="154"/>
      <c r="C229" s="85" t="s">
        <v>20</v>
      </c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2">
        <f t="shared" si="82"/>
        <v>0</v>
      </c>
      <c r="O229" s="156"/>
    </row>
    <row r="230" spans="1:15" x14ac:dyDescent="0.25">
      <c r="A230" s="161"/>
      <c r="B230" s="153">
        <v>12</v>
      </c>
      <c r="C230" s="84" t="s">
        <v>18</v>
      </c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9">
        <f t="shared" si="82"/>
        <v>0</v>
      </c>
      <c r="O230" s="155">
        <f t="shared" ref="O230" si="85">AVERAGE(N230,N231,N232)</f>
        <v>0</v>
      </c>
    </row>
    <row r="231" spans="1:15" x14ac:dyDescent="0.25">
      <c r="A231" s="161"/>
      <c r="B231" s="153"/>
      <c r="C231" s="84" t="s">
        <v>19</v>
      </c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9">
        <f t="shared" si="82"/>
        <v>0</v>
      </c>
      <c r="O231" s="156"/>
    </row>
    <row r="232" spans="1:15" ht="16.5" thickBot="1" x14ac:dyDescent="0.3">
      <c r="A232" s="162"/>
      <c r="B232" s="157"/>
      <c r="C232" s="87" t="s">
        <v>20</v>
      </c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2">
        <f t="shared" si="82"/>
        <v>0</v>
      </c>
      <c r="O232" s="156"/>
    </row>
    <row r="233" spans="1:15" ht="19.5" thickBot="1" x14ac:dyDescent="0.3">
      <c r="A233" s="89"/>
      <c r="B233" s="158" t="s">
        <v>49</v>
      </c>
      <c r="C233" s="159"/>
      <c r="D233" s="117">
        <f t="shared" ref="D233:G233" si="86">SUM(D197:D232)</f>
        <v>0</v>
      </c>
      <c r="E233" s="117">
        <f t="shared" si="86"/>
        <v>0</v>
      </c>
      <c r="F233" s="117">
        <f t="shared" si="86"/>
        <v>0</v>
      </c>
      <c r="G233" s="117">
        <f t="shared" si="86"/>
        <v>0</v>
      </c>
      <c r="H233" s="117">
        <f>SUM(H197:H232)</f>
        <v>0</v>
      </c>
      <c r="I233" s="117">
        <f>SUM(I197:I232)</f>
        <v>0</v>
      </c>
      <c r="J233" s="117">
        <f>SUM(J197:J232)</f>
        <v>0</v>
      </c>
      <c r="K233" s="117">
        <f t="shared" ref="K233:M233" si="87">SUM(K197:K232)</f>
        <v>0</v>
      </c>
      <c r="L233" s="117">
        <f t="shared" si="87"/>
        <v>0</v>
      </c>
      <c r="M233" s="117">
        <f t="shared" si="87"/>
        <v>0</v>
      </c>
      <c r="N233" s="118">
        <f t="shared" si="82"/>
        <v>0</v>
      </c>
      <c r="O233" s="89"/>
    </row>
    <row r="235" spans="1:15" ht="16.5" thickBot="1" x14ac:dyDescent="0.3">
      <c r="A235" s="126" t="s">
        <v>22</v>
      </c>
      <c r="B235" s="142" t="s">
        <v>30</v>
      </c>
      <c r="C235" s="142" t="s">
        <v>31</v>
      </c>
      <c r="D235" s="74" t="s">
        <v>8</v>
      </c>
      <c r="E235" s="74" t="s">
        <v>9</v>
      </c>
      <c r="F235" s="74" t="s">
        <v>10</v>
      </c>
      <c r="G235" s="74" t="s">
        <v>11</v>
      </c>
      <c r="H235" s="74" t="s">
        <v>12</v>
      </c>
      <c r="I235" s="74" t="s">
        <v>13</v>
      </c>
      <c r="J235" s="74" t="s">
        <v>14</v>
      </c>
      <c r="K235" s="74" t="s">
        <v>15</v>
      </c>
      <c r="L235" s="74" t="s">
        <v>16</v>
      </c>
      <c r="M235" s="74" t="s">
        <v>17</v>
      </c>
      <c r="N235" s="74" t="s">
        <v>21</v>
      </c>
      <c r="O235" s="74" t="s">
        <v>32</v>
      </c>
    </row>
    <row r="236" spans="1:15" x14ac:dyDescent="0.25">
      <c r="A236" s="160">
        <v>2</v>
      </c>
      <c r="B236" s="163">
        <v>1</v>
      </c>
      <c r="C236" s="86" t="s">
        <v>18</v>
      </c>
      <c r="D236" s="105"/>
      <c r="E236" s="105"/>
      <c r="F236" s="105"/>
      <c r="G236" s="105"/>
      <c r="H236" s="105"/>
      <c r="I236" s="105"/>
      <c r="J236" s="105"/>
      <c r="K236" s="105">
        <v>3</v>
      </c>
      <c r="L236" s="105">
        <v>1</v>
      </c>
      <c r="M236" s="105">
        <v>1</v>
      </c>
      <c r="N236" s="106">
        <f>SUM(D236:M236)</f>
        <v>5</v>
      </c>
      <c r="O236" s="155">
        <f>AVERAGE(N236,N237,N238)</f>
        <v>8.3333333333333339</v>
      </c>
    </row>
    <row r="237" spans="1:15" x14ac:dyDescent="0.25">
      <c r="A237" s="161"/>
      <c r="B237" s="153"/>
      <c r="C237" s="84" t="s">
        <v>19</v>
      </c>
      <c r="D237" s="107"/>
      <c r="E237" s="107"/>
      <c r="F237" s="107"/>
      <c r="G237" s="107"/>
      <c r="H237" s="107"/>
      <c r="I237" s="107">
        <v>1</v>
      </c>
      <c r="J237" s="108">
        <v>6</v>
      </c>
      <c r="K237" s="108">
        <v>5</v>
      </c>
      <c r="L237" s="108"/>
      <c r="M237" s="108"/>
      <c r="N237" s="109">
        <f>SUM(D237:M237)</f>
        <v>12</v>
      </c>
      <c r="O237" s="156"/>
    </row>
    <row r="238" spans="1:15" x14ac:dyDescent="0.25">
      <c r="A238" s="161"/>
      <c r="B238" s="154"/>
      <c r="C238" s="85" t="s">
        <v>20</v>
      </c>
      <c r="D238" s="110"/>
      <c r="E238" s="110"/>
      <c r="F238" s="110"/>
      <c r="G238" s="110"/>
      <c r="H238" s="110"/>
      <c r="I238" s="110"/>
      <c r="J238" s="111">
        <v>5</v>
      </c>
      <c r="K238" s="111">
        <v>2</v>
      </c>
      <c r="L238" s="111">
        <v>1</v>
      </c>
      <c r="M238" s="111"/>
      <c r="N238" s="112">
        <f t="shared" ref="N238:N262" si="88">SUM(H238:M238)</f>
        <v>8</v>
      </c>
      <c r="O238" s="156"/>
    </row>
    <row r="239" spans="1:15" x14ac:dyDescent="0.25">
      <c r="A239" s="161"/>
      <c r="B239" s="152">
        <v>2</v>
      </c>
      <c r="C239" s="83" t="s">
        <v>18</v>
      </c>
      <c r="D239" s="113"/>
      <c r="E239" s="113"/>
      <c r="F239" s="113"/>
      <c r="G239" s="113"/>
      <c r="H239" s="113"/>
      <c r="I239" s="113"/>
      <c r="J239" s="113"/>
      <c r="K239" s="113">
        <v>3</v>
      </c>
      <c r="L239" s="113">
        <v>5</v>
      </c>
      <c r="M239" s="113"/>
      <c r="N239" s="114">
        <f t="shared" si="88"/>
        <v>8</v>
      </c>
      <c r="O239" s="155">
        <f>AVERAGE(N239,N240,N241)</f>
        <v>6.666666666666667</v>
      </c>
    </row>
    <row r="240" spans="1:15" x14ac:dyDescent="0.25">
      <c r="A240" s="161"/>
      <c r="B240" s="153"/>
      <c r="C240" s="84" t="s">
        <v>19</v>
      </c>
      <c r="D240" s="108"/>
      <c r="E240" s="108"/>
      <c r="F240" s="108"/>
      <c r="G240" s="108"/>
      <c r="H240" s="108"/>
      <c r="I240" s="108"/>
      <c r="J240" s="108">
        <v>3</v>
      </c>
      <c r="K240" s="108">
        <v>3</v>
      </c>
      <c r="L240" s="108">
        <v>1</v>
      </c>
      <c r="M240" s="108"/>
      <c r="N240" s="109">
        <f t="shared" si="88"/>
        <v>7</v>
      </c>
      <c r="O240" s="156"/>
    </row>
    <row r="241" spans="1:15" x14ac:dyDescent="0.25">
      <c r="A241" s="161"/>
      <c r="B241" s="154"/>
      <c r="C241" s="85" t="s">
        <v>20</v>
      </c>
      <c r="D241" s="111"/>
      <c r="E241" s="111"/>
      <c r="F241" s="111"/>
      <c r="G241" s="111"/>
      <c r="H241" s="111"/>
      <c r="I241" s="111"/>
      <c r="J241" s="111">
        <v>1</v>
      </c>
      <c r="K241" s="111">
        <v>4</v>
      </c>
      <c r="L241" s="111"/>
      <c r="M241" s="111"/>
      <c r="N241" s="112">
        <f t="shared" si="88"/>
        <v>5</v>
      </c>
      <c r="O241" s="156"/>
    </row>
    <row r="242" spans="1:15" x14ac:dyDescent="0.25">
      <c r="A242" s="161"/>
      <c r="B242" s="152">
        <v>3</v>
      </c>
      <c r="C242" s="83" t="s">
        <v>18</v>
      </c>
      <c r="D242" s="113"/>
      <c r="E242" s="113"/>
      <c r="F242" s="113"/>
      <c r="G242" s="113"/>
      <c r="H242" s="113"/>
      <c r="I242" s="113"/>
      <c r="J242" s="113">
        <v>1</v>
      </c>
      <c r="K242" s="113">
        <v>3</v>
      </c>
      <c r="L242" s="113">
        <v>4</v>
      </c>
      <c r="M242" s="113"/>
      <c r="N242" s="114">
        <f t="shared" si="88"/>
        <v>8</v>
      </c>
      <c r="O242" s="155">
        <f t="shared" ref="O242" si="89">AVERAGE(N242,N243,N244)</f>
        <v>9</v>
      </c>
    </row>
    <row r="243" spans="1:15" x14ac:dyDescent="0.25">
      <c r="A243" s="161"/>
      <c r="B243" s="153"/>
      <c r="C243" s="84" t="s">
        <v>19</v>
      </c>
      <c r="D243" s="108"/>
      <c r="E243" s="108"/>
      <c r="F243" s="108"/>
      <c r="G243" s="108"/>
      <c r="H243" s="108"/>
      <c r="I243" s="108"/>
      <c r="J243" s="108">
        <v>4</v>
      </c>
      <c r="K243" s="108">
        <v>5</v>
      </c>
      <c r="L243" s="108">
        <v>1</v>
      </c>
      <c r="M243" s="108"/>
      <c r="N243" s="109">
        <f t="shared" si="88"/>
        <v>10</v>
      </c>
      <c r="O243" s="156"/>
    </row>
    <row r="244" spans="1:15" ht="16.5" thickBot="1" x14ac:dyDescent="0.3">
      <c r="A244" s="161"/>
      <c r="B244" s="157"/>
      <c r="C244" s="87" t="s">
        <v>20</v>
      </c>
      <c r="D244" s="115"/>
      <c r="E244" s="115"/>
      <c r="F244" s="115"/>
      <c r="G244" s="115"/>
      <c r="H244" s="115"/>
      <c r="I244" s="115"/>
      <c r="J244" s="115">
        <v>4</v>
      </c>
      <c r="K244" s="115">
        <v>4</v>
      </c>
      <c r="L244" s="115">
        <v>1</v>
      </c>
      <c r="M244" s="115"/>
      <c r="N244" s="116">
        <f t="shared" si="88"/>
        <v>9</v>
      </c>
      <c r="O244" s="156"/>
    </row>
    <row r="245" spans="1:15" x14ac:dyDescent="0.25">
      <c r="A245" s="161"/>
      <c r="B245" s="163">
        <v>4</v>
      </c>
      <c r="C245" s="86" t="s">
        <v>18</v>
      </c>
      <c r="D245" s="105"/>
      <c r="E245" s="105"/>
      <c r="F245" s="105"/>
      <c r="G245" s="105"/>
      <c r="H245" s="105"/>
      <c r="I245" s="105"/>
      <c r="J245" s="105">
        <v>4</v>
      </c>
      <c r="K245" s="105">
        <v>4</v>
      </c>
      <c r="L245" s="105">
        <v>1</v>
      </c>
      <c r="M245" s="105"/>
      <c r="N245" s="106">
        <f t="shared" si="88"/>
        <v>9</v>
      </c>
      <c r="O245" s="155">
        <f t="shared" ref="O245" si="90">AVERAGE(N245,N246,N247)</f>
        <v>7.666666666666667</v>
      </c>
    </row>
    <row r="246" spans="1:15" x14ac:dyDescent="0.25">
      <c r="A246" s="161"/>
      <c r="B246" s="153"/>
      <c r="C246" s="84" t="s">
        <v>19</v>
      </c>
      <c r="D246" s="108"/>
      <c r="E246" s="108"/>
      <c r="F246" s="108"/>
      <c r="G246" s="108"/>
      <c r="H246" s="108"/>
      <c r="I246" s="108">
        <v>1</v>
      </c>
      <c r="J246" s="108">
        <v>5</v>
      </c>
      <c r="K246" s="108">
        <v>2</v>
      </c>
      <c r="L246" s="108"/>
      <c r="M246" s="108"/>
      <c r="N246" s="109">
        <f t="shared" si="88"/>
        <v>8</v>
      </c>
      <c r="O246" s="156"/>
    </row>
    <row r="247" spans="1:15" x14ac:dyDescent="0.25">
      <c r="A247" s="161"/>
      <c r="B247" s="154"/>
      <c r="C247" s="85" t="s">
        <v>20</v>
      </c>
      <c r="D247" s="111"/>
      <c r="E247" s="111"/>
      <c r="F247" s="111"/>
      <c r="G247" s="111"/>
      <c r="H247" s="111"/>
      <c r="I247" s="111"/>
      <c r="J247" s="111">
        <v>3</v>
      </c>
      <c r="K247" s="111">
        <v>3</v>
      </c>
      <c r="L247" s="111"/>
      <c r="M247" s="111"/>
      <c r="N247" s="112">
        <f t="shared" si="88"/>
        <v>6</v>
      </c>
      <c r="O247" s="156"/>
    </row>
    <row r="248" spans="1:15" x14ac:dyDescent="0.25">
      <c r="A248" s="161"/>
      <c r="B248" s="152">
        <v>5</v>
      </c>
      <c r="C248" s="83" t="s">
        <v>18</v>
      </c>
      <c r="D248" s="113"/>
      <c r="E248" s="113"/>
      <c r="F248" s="113"/>
      <c r="G248" s="113"/>
      <c r="H248" s="113"/>
      <c r="I248" s="113"/>
      <c r="J248" s="113">
        <v>1</v>
      </c>
      <c r="K248" s="113">
        <v>5</v>
      </c>
      <c r="L248" s="113">
        <v>2</v>
      </c>
      <c r="M248" s="113"/>
      <c r="N248" s="109">
        <f t="shared" si="88"/>
        <v>8</v>
      </c>
      <c r="O248" s="155">
        <f t="shared" ref="O248" si="91">AVERAGE(N248,N249,N250)</f>
        <v>8</v>
      </c>
    </row>
    <row r="249" spans="1:15" x14ac:dyDescent="0.25">
      <c r="A249" s="161"/>
      <c r="B249" s="153"/>
      <c r="C249" s="84" t="s">
        <v>19</v>
      </c>
      <c r="D249" s="108"/>
      <c r="E249" s="108"/>
      <c r="F249" s="108"/>
      <c r="G249" s="108"/>
      <c r="H249" s="108"/>
      <c r="I249" s="108">
        <v>1</v>
      </c>
      <c r="J249" s="108">
        <v>3</v>
      </c>
      <c r="K249" s="108">
        <v>6</v>
      </c>
      <c r="L249" s="108"/>
      <c r="M249" s="108"/>
      <c r="N249" s="109">
        <f t="shared" si="88"/>
        <v>10</v>
      </c>
      <c r="O249" s="156"/>
    </row>
    <row r="250" spans="1:15" x14ac:dyDescent="0.25">
      <c r="A250" s="161"/>
      <c r="B250" s="154"/>
      <c r="C250" s="85" t="s">
        <v>20</v>
      </c>
      <c r="D250" s="111"/>
      <c r="E250" s="111"/>
      <c r="F250" s="111"/>
      <c r="G250" s="111"/>
      <c r="H250" s="111"/>
      <c r="I250" s="111">
        <v>2</v>
      </c>
      <c r="J250" s="111">
        <v>2</v>
      </c>
      <c r="K250" s="111">
        <v>2</v>
      </c>
      <c r="L250" s="111"/>
      <c r="M250" s="111"/>
      <c r="N250" s="112">
        <f t="shared" si="88"/>
        <v>6</v>
      </c>
      <c r="O250" s="156"/>
    </row>
    <row r="251" spans="1:15" x14ac:dyDescent="0.25">
      <c r="A251" s="161"/>
      <c r="B251" s="152">
        <v>6</v>
      </c>
      <c r="C251" s="83" t="s">
        <v>18</v>
      </c>
      <c r="D251" s="113"/>
      <c r="E251" s="113"/>
      <c r="F251" s="113"/>
      <c r="G251" s="113"/>
      <c r="H251" s="113"/>
      <c r="I251" s="108"/>
      <c r="J251" s="108">
        <v>1</v>
      </c>
      <c r="K251" s="108">
        <v>7</v>
      </c>
      <c r="L251" s="108"/>
      <c r="M251" s="113"/>
      <c r="N251" s="109">
        <f t="shared" si="88"/>
        <v>8</v>
      </c>
      <c r="O251" s="155">
        <f t="shared" ref="O251" si="92">AVERAGE(N251,N252,N253)</f>
        <v>6.333333333333333</v>
      </c>
    </row>
    <row r="252" spans="1:15" x14ac:dyDescent="0.25">
      <c r="A252" s="161"/>
      <c r="B252" s="153"/>
      <c r="C252" s="84" t="s">
        <v>19</v>
      </c>
      <c r="D252" s="108"/>
      <c r="E252" s="108"/>
      <c r="F252" s="108"/>
      <c r="G252" s="108"/>
      <c r="H252" s="108"/>
      <c r="I252" s="108"/>
      <c r="J252" s="108">
        <v>3</v>
      </c>
      <c r="K252" s="108">
        <v>3</v>
      </c>
      <c r="L252" s="108"/>
      <c r="M252" s="108"/>
      <c r="N252" s="109">
        <f t="shared" si="88"/>
        <v>6</v>
      </c>
      <c r="O252" s="156"/>
    </row>
    <row r="253" spans="1:15" ht="16.5" thickBot="1" x14ac:dyDescent="0.3">
      <c r="A253" s="161"/>
      <c r="B253" s="157"/>
      <c r="C253" s="87" t="s">
        <v>20</v>
      </c>
      <c r="D253" s="115"/>
      <c r="E253" s="115"/>
      <c r="F253" s="115"/>
      <c r="G253" s="115"/>
      <c r="H253" s="115"/>
      <c r="I253" s="108"/>
      <c r="J253" s="108">
        <v>3</v>
      </c>
      <c r="K253" s="108">
        <v>2</v>
      </c>
      <c r="L253" s="108"/>
      <c r="M253" s="115"/>
      <c r="N253" s="116">
        <f t="shared" si="88"/>
        <v>5</v>
      </c>
      <c r="O253" s="156"/>
    </row>
    <row r="254" spans="1:15" x14ac:dyDescent="0.25">
      <c r="A254" s="161"/>
      <c r="B254" s="163">
        <v>7</v>
      </c>
      <c r="C254" s="86" t="s">
        <v>18</v>
      </c>
      <c r="D254" s="105"/>
      <c r="E254" s="105"/>
      <c r="F254" s="105"/>
      <c r="G254" s="105"/>
      <c r="H254" s="105"/>
      <c r="I254" s="105">
        <v>3</v>
      </c>
      <c r="J254" s="105">
        <v>3</v>
      </c>
      <c r="K254" s="105"/>
      <c r="L254" s="105"/>
      <c r="M254" s="105"/>
      <c r="N254" s="106">
        <f t="shared" si="88"/>
        <v>6</v>
      </c>
      <c r="O254" s="155">
        <f t="shared" ref="O254" si="93">AVERAGE(N254,N255,N256)</f>
        <v>5.666666666666667</v>
      </c>
    </row>
    <row r="255" spans="1:15" x14ac:dyDescent="0.25">
      <c r="A255" s="161"/>
      <c r="B255" s="153"/>
      <c r="C255" s="84" t="s">
        <v>19</v>
      </c>
      <c r="D255" s="108"/>
      <c r="E255" s="108"/>
      <c r="F255" s="108"/>
      <c r="G255" s="108"/>
      <c r="H255" s="108"/>
      <c r="I255" s="108">
        <v>1</v>
      </c>
      <c r="J255" s="108">
        <v>3</v>
      </c>
      <c r="K255" s="108"/>
      <c r="L255" s="108"/>
      <c r="M255" s="108"/>
      <c r="N255" s="109">
        <f t="shared" si="88"/>
        <v>4</v>
      </c>
      <c r="O255" s="156"/>
    </row>
    <row r="256" spans="1:15" x14ac:dyDescent="0.25">
      <c r="A256" s="161"/>
      <c r="B256" s="154"/>
      <c r="C256" s="85" t="s">
        <v>20</v>
      </c>
      <c r="D256" s="111"/>
      <c r="E256" s="111"/>
      <c r="F256" s="111"/>
      <c r="G256" s="111"/>
      <c r="H256" s="111"/>
      <c r="I256" s="111">
        <v>4</v>
      </c>
      <c r="J256" s="111">
        <v>3</v>
      </c>
      <c r="K256" s="111"/>
      <c r="L256" s="111"/>
      <c r="M256" s="111"/>
      <c r="N256" s="112">
        <f t="shared" si="88"/>
        <v>7</v>
      </c>
      <c r="O256" s="156"/>
    </row>
    <row r="257" spans="1:15" x14ac:dyDescent="0.25">
      <c r="A257" s="161"/>
      <c r="B257" s="152">
        <v>8</v>
      </c>
      <c r="C257" s="83" t="s">
        <v>18</v>
      </c>
      <c r="D257" s="113"/>
      <c r="E257" s="113"/>
      <c r="F257" s="113"/>
      <c r="G257" s="113"/>
      <c r="H257" s="113"/>
      <c r="I257" s="113">
        <v>1</v>
      </c>
      <c r="J257" s="113">
        <v>2</v>
      </c>
      <c r="K257" s="113">
        <v>1</v>
      </c>
      <c r="L257" s="108"/>
      <c r="M257" s="113"/>
      <c r="N257" s="109">
        <f t="shared" si="88"/>
        <v>4</v>
      </c>
      <c r="O257" s="155">
        <f t="shared" ref="O257" si="94">AVERAGE(N257,N258,N259)</f>
        <v>6</v>
      </c>
    </row>
    <row r="258" spans="1:15" x14ac:dyDescent="0.25">
      <c r="A258" s="161"/>
      <c r="B258" s="153"/>
      <c r="C258" s="84" t="s">
        <v>19</v>
      </c>
      <c r="D258" s="108"/>
      <c r="E258" s="108"/>
      <c r="F258" s="108"/>
      <c r="G258" s="108"/>
      <c r="H258" s="108"/>
      <c r="I258" s="108">
        <v>5</v>
      </c>
      <c r="J258" s="108">
        <v>3</v>
      </c>
      <c r="K258" s="108"/>
      <c r="L258" s="108"/>
      <c r="M258" s="108"/>
      <c r="N258" s="109">
        <f t="shared" si="88"/>
        <v>8</v>
      </c>
      <c r="O258" s="156"/>
    </row>
    <row r="259" spans="1:15" x14ac:dyDescent="0.25">
      <c r="A259" s="161"/>
      <c r="B259" s="154"/>
      <c r="C259" s="85" t="s">
        <v>20</v>
      </c>
      <c r="D259" s="111"/>
      <c r="E259" s="111"/>
      <c r="F259" s="111"/>
      <c r="G259" s="111"/>
      <c r="H259" s="111">
        <v>1</v>
      </c>
      <c r="I259" s="111">
        <v>3</v>
      </c>
      <c r="J259" s="111">
        <v>2</v>
      </c>
      <c r="K259" s="111"/>
      <c r="L259" s="111"/>
      <c r="M259" s="111"/>
      <c r="N259" s="112">
        <f t="shared" si="88"/>
        <v>6</v>
      </c>
      <c r="O259" s="156"/>
    </row>
    <row r="260" spans="1:15" x14ac:dyDescent="0.25">
      <c r="A260" s="161"/>
      <c r="B260" s="152">
        <v>9</v>
      </c>
      <c r="C260" s="83" t="s">
        <v>18</v>
      </c>
      <c r="D260" s="113"/>
      <c r="E260" s="113"/>
      <c r="F260" s="113"/>
      <c r="G260" s="113"/>
      <c r="H260" s="113"/>
      <c r="I260" s="108">
        <v>2</v>
      </c>
      <c r="J260" s="108">
        <v>7</v>
      </c>
      <c r="K260" s="108"/>
      <c r="L260" s="113"/>
      <c r="M260" s="113"/>
      <c r="N260" s="109">
        <f t="shared" si="88"/>
        <v>9</v>
      </c>
      <c r="O260" s="155">
        <f t="shared" ref="O260" si="95">AVERAGE(N260,N261,N262)</f>
        <v>6.666666666666667</v>
      </c>
    </row>
    <row r="261" spans="1:15" x14ac:dyDescent="0.25">
      <c r="A261" s="161"/>
      <c r="B261" s="153"/>
      <c r="C261" s="84" t="s">
        <v>19</v>
      </c>
      <c r="D261" s="108"/>
      <c r="E261" s="108"/>
      <c r="F261" s="108"/>
      <c r="G261" s="108"/>
      <c r="H261" s="108"/>
      <c r="I261" s="108">
        <v>2</v>
      </c>
      <c r="J261" s="108">
        <v>3</v>
      </c>
      <c r="K261" s="108"/>
      <c r="L261" s="108"/>
      <c r="M261" s="108"/>
      <c r="N261" s="109">
        <f t="shared" si="88"/>
        <v>5</v>
      </c>
      <c r="O261" s="156"/>
    </row>
    <row r="262" spans="1:15" ht="16.5" thickBot="1" x14ac:dyDescent="0.3">
      <c r="A262" s="161"/>
      <c r="B262" s="157"/>
      <c r="C262" s="87" t="s">
        <v>20</v>
      </c>
      <c r="D262" s="115"/>
      <c r="E262" s="115"/>
      <c r="F262" s="115"/>
      <c r="G262" s="115"/>
      <c r="H262" s="115">
        <v>1</v>
      </c>
      <c r="I262" s="115">
        <v>3</v>
      </c>
      <c r="J262" s="115">
        <v>2</v>
      </c>
      <c r="K262" s="115"/>
      <c r="L262" s="115"/>
      <c r="M262" s="115"/>
      <c r="N262" s="116">
        <f t="shared" si="88"/>
        <v>6</v>
      </c>
      <c r="O262" s="156"/>
    </row>
    <row r="263" spans="1:15" x14ac:dyDescent="0.25">
      <c r="A263" s="161"/>
      <c r="B263" s="163">
        <v>10</v>
      </c>
      <c r="C263" s="86" t="s">
        <v>18</v>
      </c>
      <c r="D263" s="105"/>
      <c r="E263" s="113"/>
      <c r="F263" s="113"/>
      <c r="G263" s="105"/>
      <c r="H263" s="105"/>
      <c r="I263" s="113">
        <v>4</v>
      </c>
      <c r="J263" s="113">
        <v>1</v>
      </c>
      <c r="K263" s="105"/>
      <c r="L263" s="105"/>
      <c r="M263" s="105"/>
      <c r="N263" s="106">
        <f t="shared" ref="N263:N272" si="96">SUM(D263:M263)</f>
        <v>5</v>
      </c>
      <c r="O263" s="155">
        <f t="shared" ref="O263" si="97">AVERAGE(N263,N264,N265)</f>
        <v>4.666666666666667</v>
      </c>
    </row>
    <row r="264" spans="1:15" x14ac:dyDescent="0.25">
      <c r="A264" s="161"/>
      <c r="B264" s="153"/>
      <c r="C264" s="84" t="s">
        <v>19</v>
      </c>
      <c r="D264" s="108"/>
      <c r="E264" s="108"/>
      <c r="F264" s="108"/>
      <c r="G264" s="108"/>
      <c r="H264" s="108">
        <v>1</v>
      </c>
      <c r="I264" s="108">
        <v>2</v>
      </c>
      <c r="J264" s="108">
        <v>1</v>
      </c>
      <c r="K264" s="108"/>
      <c r="L264" s="108"/>
      <c r="M264" s="108"/>
      <c r="N264" s="109">
        <f t="shared" si="96"/>
        <v>4</v>
      </c>
      <c r="O264" s="156"/>
    </row>
    <row r="265" spans="1:15" x14ac:dyDescent="0.25">
      <c r="A265" s="161"/>
      <c r="B265" s="153"/>
      <c r="C265" s="84" t="s">
        <v>20</v>
      </c>
      <c r="D265" s="108"/>
      <c r="E265" s="111"/>
      <c r="F265" s="111"/>
      <c r="G265" s="111"/>
      <c r="H265" s="111">
        <v>1</v>
      </c>
      <c r="I265" s="111">
        <v>4</v>
      </c>
      <c r="J265" s="111"/>
      <c r="K265" s="108"/>
      <c r="L265" s="108"/>
      <c r="M265" s="108"/>
      <c r="N265" s="109">
        <f t="shared" si="96"/>
        <v>5</v>
      </c>
      <c r="O265" s="156"/>
    </row>
    <row r="266" spans="1:15" x14ac:dyDescent="0.25">
      <c r="A266" s="161"/>
      <c r="B266" s="152">
        <v>11</v>
      </c>
      <c r="C266" s="83" t="s">
        <v>18</v>
      </c>
      <c r="D266" s="113"/>
      <c r="E266" s="108"/>
      <c r="F266" s="108"/>
      <c r="G266" s="108"/>
      <c r="H266" s="108"/>
      <c r="I266" s="108">
        <v>5</v>
      </c>
      <c r="J266" s="108">
        <v>1</v>
      </c>
      <c r="K266" s="113"/>
      <c r="L266" s="113"/>
      <c r="M266" s="113"/>
      <c r="N266" s="114">
        <f t="shared" si="96"/>
        <v>6</v>
      </c>
      <c r="O266" s="155">
        <f t="shared" ref="O266" si="98">AVERAGE(N266,N267,N268)</f>
        <v>5.333333333333333</v>
      </c>
    </row>
    <row r="267" spans="1:15" x14ac:dyDescent="0.25">
      <c r="A267" s="161"/>
      <c r="B267" s="153"/>
      <c r="C267" s="84" t="s">
        <v>19</v>
      </c>
      <c r="D267" s="108"/>
      <c r="E267" s="108"/>
      <c r="F267" s="108"/>
      <c r="G267" s="108"/>
      <c r="H267" s="108">
        <v>1</v>
      </c>
      <c r="I267" s="108">
        <v>3</v>
      </c>
      <c r="J267" s="108">
        <v>1</v>
      </c>
      <c r="K267" s="108"/>
      <c r="L267" s="108"/>
      <c r="M267" s="108"/>
      <c r="N267" s="109">
        <f t="shared" si="96"/>
        <v>5</v>
      </c>
      <c r="O267" s="156"/>
    </row>
    <row r="268" spans="1:15" x14ac:dyDescent="0.25">
      <c r="A268" s="161"/>
      <c r="B268" s="154"/>
      <c r="C268" s="85" t="s">
        <v>20</v>
      </c>
      <c r="D268" s="111"/>
      <c r="E268" s="111"/>
      <c r="F268" s="111"/>
      <c r="G268" s="111"/>
      <c r="H268" s="111">
        <v>1</v>
      </c>
      <c r="I268" s="111">
        <v>3</v>
      </c>
      <c r="J268" s="111">
        <v>1</v>
      </c>
      <c r="K268" s="111"/>
      <c r="L268" s="111"/>
      <c r="M268" s="111"/>
      <c r="N268" s="112">
        <f t="shared" si="96"/>
        <v>5</v>
      </c>
      <c r="O268" s="156"/>
    </row>
    <row r="269" spans="1:15" x14ac:dyDescent="0.25">
      <c r="A269" s="161"/>
      <c r="B269" s="153">
        <v>12</v>
      </c>
      <c r="C269" s="84" t="s">
        <v>18</v>
      </c>
      <c r="D269" s="108"/>
      <c r="E269" s="108"/>
      <c r="F269" s="108"/>
      <c r="G269" s="108"/>
      <c r="H269" s="108"/>
      <c r="I269" s="108">
        <v>4</v>
      </c>
      <c r="J269" s="108">
        <v>1</v>
      </c>
      <c r="K269" s="108"/>
      <c r="L269" s="108"/>
      <c r="M269" s="108"/>
      <c r="N269" s="109">
        <f t="shared" si="96"/>
        <v>5</v>
      </c>
      <c r="O269" s="155">
        <f t="shared" ref="O269" si="99">AVERAGE(N269,N270,N271)</f>
        <v>4.333333333333333</v>
      </c>
    </row>
    <row r="270" spans="1:15" x14ac:dyDescent="0.25">
      <c r="A270" s="161"/>
      <c r="B270" s="153"/>
      <c r="C270" s="84" t="s">
        <v>19</v>
      </c>
      <c r="D270" s="108"/>
      <c r="E270" s="108"/>
      <c r="F270" s="108"/>
      <c r="G270" s="108"/>
      <c r="H270" s="108"/>
      <c r="I270" s="108">
        <v>3</v>
      </c>
      <c r="J270" s="108">
        <v>1</v>
      </c>
      <c r="K270" s="108"/>
      <c r="L270" s="108"/>
      <c r="M270" s="108"/>
      <c r="N270" s="109">
        <f t="shared" si="96"/>
        <v>4</v>
      </c>
      <c r="O270" s="156"/>
    </row>
    <row r="271" spans="1:15" ht="16.5" thickBot="1" x14ac:dyDescent="0.3">
      <c r="A271" s="162"/>
      <c r="B271" s="157"/>
      <c r="C271" s="87" t="s">
        <v>20</v>
      </c>
      <c r="D271" s="115"/>
      <c r="E271" s="115"/>
      <c r="F271" s="115"/>
      <c r="G271" s="115"/>
      <c r="H271" s="115">
        <v>2</v>
      </c>
      <c r="I271" s="115">
        <v>2</v>
      </c>
      <c r="J271" s="115"/>
      <c r="K271" s="115"/>
      <c r="L271" s="115"/>
      <c r="M271" s="115"/>
      <c r="N271" s="112">
        <f t="shared" si="96"/>
        <v>4</v>
      </c>
      <c r="O271" s="156"/>
    </row>
    <row r="272" spans="1:15" ht="19.5" thickBot="1" x14ac:dyDescent="0.3">
      <c r="A272" s="89"/>
      <c r="B272" s="158" t="s">
        <v>49</v>
      </c>
      <c r="C272" s="159"/>
      <c r="D272" s="117">
        <f t="shared" ref="D272:G272" si="100">SUM(D236:D271)</f>
        <v>0</v>
      </c>
      <c r="E272" s="117">
        <f t="shared" si="100"/>
        <v>0</v>
      </c>
      <c r="F272" s="117">
        <f t="shared" si="100"/>
        <v>0</v>
      </c>
      <c r="G272" s="117">
        <f t="shared" si="100"/>
        <v>0</v>
      </c>
      <c r="H272" s="117">
        <f>SUM(H236:H271)</f>
        <v>8</v>
      </c>
      <c r="I272" s="117">
        <f>SUM(I236:I271)</f>
        <v>59</v>
      </c>
      <c r="J272" s="117">
        <f>SUM(J236:J271)</f>
        <v>84</v>
      </c>
      <c r="K272" s="117">
        <f t="shared" ref="K272:M272" si="101">SUM(K236:K271)</f>
        <v>67</v>
      </c>
      <c r="L272" s="117">
        <f t="shared" si="101"/>
        <v>17</v>
      </c>
      <c r="M272" s="117">
        <f t="shared" si="101"/>
        <v>1</v>
      </c>
      <c r="N272" s="118">
        <f t="shared" si="96"/>
        <v>236</v>
      </c>
      <c r="O272" s="89"/>
    </row>
    <row r="274" spans="1:15" ht="16.5" thickBot="1" x14ac:dyDescent="0.3">
      <c r="A274" s="126" t="s">
        <v>22</v>
      </c>
      <c r="B274" s="142" t="s">
        <v>30</v>
      </c>
      <c r="C274" s="142" t="s">
        <v>31</v>
      </c>
      <c r="D274" s="74" t="s">
        <v>8</v>
      </c>
      <c r="E274" s="74" t="s">
        <v>9</v>
      </c>
      <c r="F274" s="74" t="s">
        <v>10</v>
      </c>
      <c r="G274" s="74" t="s">
        <v>11</v>
      </c>
      <c r="H274" s="74" t="s">
        <v>12</v>
      </c>
      <c r="I274" s="74" t="s">
        <v>13</v>
      </c>
      <c r="J274" s="74" t="s">
        <v>14</v>
      </c>
      <c r="K274" s="74" t="s">
        <v>15</v>
      </c>
      <c r="L274" s="74" t="s">
        <v>16</v>
      </c>
      <c r="M274" s="74" t="s">
        <v>17</v>
      </c>
      <c r="N274" s="74" t="s">
        <v>21</v>
      </c>
      <c r="O274" s="74" t="s">
        <v>32</v>
      </c>
    </row>
    <row r="275" spans="1:15" x14ac:dyDescent="0.25">
      <c r="A275" s="160">
        <v>5</v>
      </c>
      <c r="B275" s="163">
        <v>1</v>
      </c>
      <c r="C275" s="86" t="s">
        <v>18</v>
      </c>
      <c r="D275" s="105"/>
      <c r="E275" s="105"/>
      <c r="F275" s="105"/>
      <c r="G275" s="105"/>
      <c r="H275" s="105"/>
      <c r="I275" s="105"/>
      <c r="J275" s="105">
        <v>1</v>
      </c>
      <c r="K275" s="105">
        <v>6</v>
      </c>
      <c r="L275" s="105">
        <v>3</v>
      </c>
      <c r="M275" s="105"/>
      <c r="N275" s="106">
        <f>SUM(D275:M275)</f>
        <v>10</v>
      </c>
      <c r="O275" s="155">
        <f>AVERAGE(N275,N276,N277)</f>
        <v>9.3333333333333339</v>
      </c>
    </row>
    <row r="276" spans="1:15" x14ac:dyDescent="0.25">
      <c r="A276" s="161"/>
      <c r="B276" s="153"/>
      <c r="C276" s="84" t="s">
        <v>19</v>
      </c>
      <c r="D276" s="107"/>
      <c r="E276" s="107"/>
      <c r="F276" s="107"/>
      <c r="G276" s="107"/>
      <c r="H276" s="107"/>
      <c r="I276" s="107"/>
      <c r="J276" s="108">
        <v>3</v>
      </c>
      <c r="K276" s="108">
        <v>2</v>
      </c>
      <c r="L276" s="108">
        <v>2</v>
      </c>
      <c r="M276" s="108"/>
      <c r="N276" s="109">
        <f>SUM(D276:M276)</f>
        <v>7</v>
      </c>
      <c r="O276" s="156"/>
    </row>
    <row r="277" spans="1:15" x14ac:dyDescent="0.25">
      <c r="A277" s="161"/>
      <c r="B277" s="154"/>
      <c r="C277" s="85" t="s">
        <v>20</v>
      </c>
      <c r="D277" s="110"/>
      <c r="E277" s="110"/>
      <c r="F277" s="110"/>
      <c r="G277" s="110"/>
      <c r="H277" s="110"/>
      <c r="I277" s="110"/>
      <c r="J277" s="111">
        <v>5</v>
      </c>
      <c r="K277" s="111">
        <v>6</v>
      </c>
      <c r="L277" s="111"/>
      <c r="M277" s="111"/>
      <c r="N277" s="112">
        <f t="shared" ref="N277:N301" si="102">SUM(H277:M277)</f>
        <v>11</v>
      </c>
      <c r="O277" s="156"/>
    </row>
    <row r="278" spans="1:15" x14ac:dyDescent="0.25">
      <c r="A278" s="161"/>
      <c r="B278" s="152">
        <v>2</v>
      </c>
      <c r="C278" s="83" t="s">
        <v>18</v>
      </c>
      <c r="D278" s="113"/>
      <c r="E278" s="113"/>
      <c r="F278" s="113"/>
      <c r="G278" s="113"/>
      <c r="H278" s="113"/>
      <c r="I278" s="113"/>
      <c r="J278" s="113">
        <v>1</v>
      </c>
      <c r="K278" s="113">
        <v>3</v>
      </c>
      <c r="L278" s="113">
        <v>3</v>
      </c>
      <c r="M278" s="113"/>
      <c r="N278" s="114">
        <f t="shared" si="102"/>
        <v>7</v>
      </c>
      <c r="O278" s="155">
        <f>AVERAGE(N278,N279,N280)</f>
        <v>7.666666666666667</v>
      </c>
    </row>
    <row r="279" spans="1:15" x14ac:dyDescent="0.25">
      <c r="A279" s="161"/>
      <c r="B279" s="153"/>
      <c r="C279" s="84" t="s">
        <v>19</v>
      </c>
      <c r="D279" s="108"/>
      <c r="E279" s="108"/>
      <c r="F279" s="108"/>
      <c r="G279" s="108"/>
      <c r="H279" s="108"/>
      <c r="I279" s="108">
        <v>1</v>
      </c>
      <c r="J279" s="108">
        <v>3</v>
      </c>
      <c r="K279" s="108">
        <v>5</v>
      </c>
      <c r="L279" s="108"/>
      <c r="M279" s="108"/>
      <c r="N279" s="109">
        <f t="shared" si="102"/>
        <v>9</v>
      </c>
      <c r="O279" s="156"/>
    </row>
    <row r="280" spans="1:15" x14ac:dyDescent="0.25">
      <c r="A280" s="161"/>
      <c r="B280" s="154"/>
      <c r="C280" s="85" t="s">
        <v>20</v>
      </c>
      <c r="D280" s="111"/>
      <c r="E280" s="111"/>
      <c r="F280" s="111"/>
      <c r="G280" s="111"/>
      <c r="H280" s="111"/>
      <c r="I280" s="111">
        <v>1</v>
      </c>
      <c r="J280" s="111">
        <v>4</v>
      </c>
      <c r="K280" s="111">
        <v>2</v>
      </c>
      <c r="L280" s="111"/>
      <c r="M280" s="111"/>
      <c r="N280" s="112">
        <f t="shared" si="102"/>
        <v>7</v>
      </c>
      <c r="O280" s="156"/>
    </row>
    <row r="281" spans="1:15" x14ac:dyDescent="0.25">
      <c r="A281" s="161"/>
      <c r="B281" s="152">
        <v>3</v>
      </c>
      <c r="C281" s="83" t="s">
        <v>18</v>
      </c>
      <c r="D281" s="113"/>
      <c r="E281" s="113"/>
      <c r="F281" s="113"/>
      <c r="G281" s="113"/>
      <c r="H281" s="113"/>
      <c r="I281" s="113"/>
      <c r="J281" s="113">
        <v>2</v>
      </c>
      <c r="K281" s="113">
        <v>2</v>
      </c>
      <c r="L281" s="113">
        <v>3</v>
      </c>
      <c r="M281" s="113"/>
      <c r="N281" s="114">
        <f t="shared" si="102"/>
        <v>7</v>
      </c>
      <c r="O281" s="155">
        <f t="shared" ref="O281" si="103">AVERAGE(N281,N282,N283)</f>
        <v>7</v>
      </c>
    </row>
    <row r="282" spans="1:15" x14ac:dyDescent="0.25">
      <c r="A282" s="161"/>
      <c r="B282" s="153"/>
      <c r="C282" s="84" t="s">
        <v>19</v>
      </c>
      <c r="D282" s="108"/>
      <c r="E282" s="108"/>
      <c r="F282" s="108"/>
      <c r="G282" s="108"/>
      <c r="H282" s="108"/>
      <c r="I282" s="108"/>
      <c r="J282" s="108">
        <v>2</v>
      </c>
      <c r="K282" s="108">
        <v>5</v>
      </c>
      <c r="L282" s="108">
        <v>1</v>
      </c>
      <c r="M282" s="108"/>
      <c r="N282" s="109">
        <f t="shared" si="102"/>
        <v>8</v>
      </c>
      <c r="O282" s="156"/>
    </row>
    <row r="283" spans="1:15" ht="16.5" thickBot="1" x14ac:dyDescent="0.3">
      <c r="A283" s="161"/>
      <c r="B283" s="157"/>
      <c r="C283" s="87" t="s">
        <v>20</v>
      </c>
      <c r="D283" s="115"/>
      <c r="E283" s="115"/>
      <c r="F283" s="115"/>
      <c r="G283" s="115"/>
      <c r="H283" s="115"/>
      <c r="I283" s="115"/>
      <c r="J283" s="115">
        <v>3</v>
      </c>
      <c r="K283" s="115">
        <v>3</v>
      </c>
      <c r="L283" s="115"/>
      <c r="M283" s="115"/>
      <c r="N283" s="116">
        <f t="shared" si="102"/>
        <v>6</v>
      </c>
      <c r="O283" s="156"/>
    </row>
    <row r="284" spans="1:15" x14ac:dyDescent="0.25">
      <c r="A284" s="161"/>
      <c r="B284" s="163">
        <v>4</v>
      </c>
      <c r="C284" s="86" t="s">
        <v>18</v>
      </c>
      <c r="D284" s="105"/>
      <c r="E284" s="105"/>
      <c r="F284" s="105"/>
      <c r="G284" s="105"/>
      <c r="H284" s="113"/>
      <c r="I284" s="113"/>
      <c r="J284" s="113">
        <v>4</v>
      </c>
      <c r="K284" s="113">
        <v>5</v>
      </c>
      <c r="L284" s="105"/>
      <c r="M284" s="105"/>
      <c r="N284" s="106">
        <f t="shared" si="102"/>
        <v>9</v>
      </c>
      <c r="O284" s="155">
        <f t="shared" ref="O284" si="104">AVERAGE(N284,N285,N286)</f>
        <v>8</v>
      </c>
    </row>
    <row r="285" spans="1:15" x14ac:dyDescent="0.25">
      <c r="A285" s="161"/>
      <c r="B285" s="153"/>
      <c r="C285" s="84" t="s">
        <v>19</v>
      </c>
      <c r="D285" s="108"/>
      <c r="E285" s="108"/>
      <c r="F285" s="108"/>
      <c r="G285" s="108"/>
      <c r="H285" s="108"/>
      <c r="I285" s="108"/>
      <c r="J285" s="108">
        <v>3</v>
      </c>
      <c r="K285" s="108">
        <v>3</v>
      </c>
      <c r="L285" s="108"/>
      <c r="M285" s="108"/>
      <c r="N285" s="109">
        <f t="shared" si="102"/>
        <v>6</v>
      </c>
      <c r="O285" s="156"/>
    </row>
    <row r="286" spans="1:15" x14ac:dyDescent="0.25">
      <c r="A286" s="161"/>
      <c r="B286" s="154"/>
      <c r="C286" s="85" t="s">
        <v>20</v>
      </c>
      <c r="D286" s="111"/>
      <c r="E286" s="111"/>
      <c r="F286" s="111"/>
      <c r="G286" s="111"/>
      <c r="H286" s="111">
        <v>1</v>
      </c>
      <c r="I286" s="111">
        <v>2</v>
      </c>
      <c r="J286" s="111">
        <v>6</v>
      </c>
      <c r="K286" s="111"/>
      <c r="L286" s="111"/>
      <c r="M286" s="111"/>
      <c r="N286" s="112">
        <f t="shared" si="102"/>
        <v>9</v>
      </c>
      <c r="O286" s="156"/>
    </row>
    <row r="287" spans="1:15" x14ac:dyDescent="0.25">
      <c r="A287" s="161"/>
      <c r="B287" s="152">
        <v>5</v>
      </c>
      <c r="C287" s="83" t="s">
        <v>18</v>
      </c>
      <c r="D287" s="113"/>
      <c r="E287" s="113"/>
      <c r="F287" s="113"/>
      <c r="G287" s="113"/>
      <c r="H287" s="113"/>
      <c r="I287" s="113">
        <v>1</v>
      </c>
      <c r="J287" s="113">
        <v>1</v>
      </c>
      <c r="K287" s="113">
        <v>3</v>
      </c>
      <c r="L287" s="113"/>
      <c r="M287" s="113"/>
      <c r="N287" s="109">
        <f t="shared" si="102"/>
        <v>5</v>
      </c>
      <c r="O287" s="155">
        <f t="shared" ref="O287" si="105">AVERAGE(N287,N288,N289)</f>
        <v>5</v>
      </c>
    </row>
    <row r="288" spans="1:15" x14ac:dyDescent="0.25">
      <c r="A288" s="161"/>
      <c r="B288" s="153"/>
      <c r="C288" s="84" t="s">
        <v>19</v>
      </c>
      <c r="D288" s="108"/>
      <c r="E288" s="108"/>
      <c r="F288" s="108"/>
      <c r="G288" s="108"/>
      <c r="H288" s="108"/>
      <c r="I288" s="108">
        <v>1</v>
      </c>
      <c r="J288" s="108">
        <v>2</v>
      </c>
      <c r="K288" s="108">
        <v>2</v>
      </c>
      <c r="L288" s="108"/>
      <c r="M288" s="108"/>
      <c r="N288" s="109">
        <f t="shared" si="102"/>
        <v>5</v>
      </c>
      <c r="O288" s="156"/>
    </row>
    <row r="289" spans="1:15" x14ac:dyDescent="0.25">
      <c r="A289" s="161"/>
      <c r="B289" s="154"/>
      <c r="C289" s="85" t="s">
        <v>20</v>
      </c>
      <c r="D289" s="111"/>
      <c r="E289" s="111"/>
      <c r="F289" s="111"/>
      <c r="G289" s="111"/>
      <c r="H289" s="111"/>
      <c r="I289" s="111">
        <v>1</v>
      </c>
      <c r="J289" s="111">
        <v>3</v>
      </c>
      <c r="K289" s="111">
        <v>1</v>
      </c>
      <c r="L289" s="111"/>
      <c r="M289" s="111"/>
      <c r="N289" s="112">
        <f t="shared" si="102"/>
        <v>5</v>
      </c>
      <c r="O289" s="156"/>
    </row>
    <row r="290" spans="1:15" x14ac:dyDescent="0.25">
      <c r="A290" s="161"/>
      <c r="B290" s="152">
        <v>6</v>
      </c>
      <c r="C290" s="83" t="s">
        <v>18</v>
      </c>
      <c r="D290" s="113"/>
      <c r="E290" s="113"/>
      <c r="F290" s="113"/>
      <c r="G290" s="113"/>
      <c r="H290" s="113"/>
      <c r="I290" s="113"/>
      <c r="J290" s="108">
        <v>1</v>
      </c>
      <c r="K290" s="108">
        <v>3</v>
      </c>
      <c r="L290" s="108">
        <v>2</v>
      </c>
      <c r="M290" s="113"/>
      <c r="N290" s="109">
        <f t="shared" si="102"/>
        <v>6</v>
      </c>
      <c r="O290" s="155">
        <f t="shared" ref="O290" si="106">AVERAGE(N290,N291,N292)</f>
        <v>6.333333333333333</v>
      </c>
    </row>
    <row r="291" spans="1:15" x14ac:dyDescent="0.25">
      <c r="A291" s="161"/>
      <c r="B291" s="153"/>
      <c r="C291" s="84" t="s">
        <v>19</v>
      </c>
      <c r="D291" s="108"/>
      <c r="E291" s="108"/>
      <c r="F291" s="108"/>
      <c r="G291" s="108"/>
      <c r="H291" s="108"/>
      <c r="I291" s="108"/>
      <c r="J291" s="108">
        <v>3</v>
      </c>
      <c r="K291" s="108">
        <v>4</v>
      </c>
      <c r="L291" s="108"/>
      <c r="M291" s="108"/>
      <c r="N291" s="109">
        <f t="shared" si="102"/>
        <v>7</v>
      </c>
      <c r="O291" s="156"/>
    </row>
    <row r="292" spans="1:15" ht="16.5" thickBot="1" x14ac:dyDescent="0.3">
      <c r="A292" s="161"/>
      <c r="B292" s="157"/>
      <c r="C292" s="87" t="s">
        <v>20</v>
      </c>
      <c r="D292" s="115"/>
      <c r="E292" s="115"/>
      <c r="F292" s="115"/>
      <c r="G292" s="115"/>
      <c r="H292" s="115"/>
      <c r="I292" s="115"/>
      <c r="J292" s="111">
        <v>2</v>
      </c>
      <c r="K292" s="111">
        <v>4</v>
      </c>
      <c r="L292" s="111"/>
      <c r="M292" s="115"/>
      <c r="N292" s="116">
        <f t="shared" si="102"/>
        <v>6</v>
      </c>
      <c r="O292" s="156"/>
    </row>
    <row r="293" spans="1:15" x14ac:dyDescent="0.25">
      <c r="A293" s="161"/>
      <c r="B293" s="163">
        <v>7</v>
      </c>
      <c r="C293" s="86" t="s">
        <v>18</v>
      </c>
      <c r="D293" s="105"/>
      <c r="E293" s="105"/>
      <c r="F293" s="105"/>
      <c r="G293" s="105"/>
      <c r="H293" s="105"/>
      <c r="I293" s="105"/>
      <c r="J293" s="105">
        <v>1</v>
      </c>
      <c r="K293" s="105">
        <v>4</v>
      </c>
      <c r="L293" s="105">
        <v>1</v>
      </c>
      <c r="M293" s="105"/>
      <c r="N293" s="106">
        <f t="shared" si="102"/>
        <v>6</v>
      </c>
      <c r="O293" s="155">
        <f t="shared" ref="O293" si="107">AVERAGE(N293,N294,N295)</f>
        <v>5</v>
      </c>
    </row>
    <row r="294" spans="1:15" x14ac:dyDescent="0.25">
      <c r="A294" s="161"/>
      <c r="B294" s="153"/>
      <c r="C294" s="84" t="s">
        <v>19</v>
      </c>
      <c r="D294" s="108"/>
      <c r="E294" s="108"/>
      <c r="F294" s="108"/>
      <c r="G294" s="108"/>
      <c r="H294" s="108">
        <v>1</v>
      </c>
      <c r="I294" s="108">
        <v>3</v>
      </c>
      <c r="J294" s="108">
        <v>1</v>
      </c>
      <c r="K294" s="108"/>
      <c r="L294" s="108"/>
      <c r="M294" s="108"/>
      <c r="N294" s="109">
        <f t="shared" si="102"/>
        <v>5</v>
      </c>
      <c r="O294" s="156"/>
    </row>
    <row r="295" spans="1:15" x14ac:dyDescent="0.25">
      <c r="A295" s="161"/>
      <c r="B295" s="154"/>
      <c r="C295" s="85" t="s">
        <v>20</v>
      </c>
      <c r="D295" s="111"/>
      <c r="E295" s="111"/>
      <c r="F295" s="111"/>
      <c r="G295" s="111"/>
      <c r="H295" s="111">
        <v>1</v>
      </c>
      <c r="I295" s="111">
        <v>3</v>
      </c>
      <c r="J295" s="111"/>
      <c r="K295" s="111"/>
      <c r="L295" s="111"/>
      <c r="M295" s="111"/>
      <c r="N295" s="112">
        <f t="shared" si="102"/>
        <v>4</v>
      </c>
      <c r="O295" s="156"/>
    </row>
    <row r="296" spans="1:15" x14ac:dyDescent="0.25">
      <c r="A296" s="161"/>
      <c r="B296" s="152">
        <v>8</v>
      </c>
      <c r="C296" s="83" t="s">
        <v>18</v>
      </c>
      <c r="D296" s="113"/>
      <c r="E296" s="113"/>
      <c r="F296" s="113"/>
      <c r="G296" s="113"/>
      <c r="H296" s="113"/>
      <c r="I296" s="113">
        <v>1</v>
      </c>
      <c r="J296" s="113">
        <v>2</v>
      </c>
      <c r="K296" s="113">
        <v>1</v>
      </c>
      <c r="L296" s="108"/>
      <c r="M296" s="113"/>
      <c r="N296" s="109">
        <f t="shared" si="102"/>
        <v>4</v>
      </c>
      <c r="O296" s="155">
        <f t="shared" ref="O296" si="108">AVERAGE(N296,N297,N298)</f>
        <v>3.3333333333333335</v>
      </c>
    </row>
    <row r="297" spans="1:15" x14ac:dyDescent="0.25">
      <c r="A297" s="161"/>
      <c r="B297" s="153"/>
      <c r="C297" s="84" t="s">
        <v>19</v>
      </c>
      <c r="D297" s="108"/>
      <c r="E297" s="108"/>
      <c r="F297" s="108"/>
      <c r="G297" s="108"/>
      <c r="H297" s="108"/>
      <c r="I297" s="108">
        <v>1</v>
      </c>
      <c r="J297" s="108">
        <v>2</v>
      </c>
      <c r="K297" s="108"/>
      <c r="L297" s="108"/>
      <c r="M297" s="108"/>
      <c r="N297" s="109">
        <f t="shared" si="102"/>
        <v>3</v>
      </c>
      <c r="O297" s="156"/>
    </row>
    <row r="298" spans="1:15" x14ac:dyDescent="0.25">
      <c r="A298" s="161"/>
      <c r="B298" s="154"/>
      <c r="C298" s="85" t="s">
        <v>20</v>
      </c>
      <c r="D298" s="111"/>
      <c r="E298" s="111"/>
      <c r="F298" s="111"/>
      <c r="G298" s="111"/>
      <c r="H298" s="111"/>
      <c r="I298" s="111">
        <v>2</v>
      </c>
      <c r="J298" s="111">
        <v>1</v>
      </c>
      <c r="K298" s="111"/>
      <c r="L298" s="111"/>
      <c r="M298" s="111"/>
      <c r="N298" s="112">
        <f t="shared" si="102"/>
        <v>3</v>
      </c>
      <c r="O298" s="156"/>
    </row>
    <row r="299" spans="1:15" x14ac:dyDescent="0.25">
      <c r="A299" s="161"/>
      <c r="B299" s="152">
        <v>9</v>
      </c>
      <c r="C299" s="83" t="s">
        <v>18</v>
      </c>
      <c r="D299" s="113"/>
      <c r="E299" s="113"/>
      <c r="F299" s="113"/>
      <c r="G299" s="113"/>
      <c r="H299" s="113"/>
      <c r="I299" s="108">
        <v>2</v>
      </c>
      <c r="J299" s="108">
        <v>2</v>
      </c>
      <c r="K299" s="108">
        <v>1</v>
      </c>
      <c r="L299" s="113"/>
      <c r="M299" s="113"/>
      <c r="N299" s="109">
        <f t="shared" si="102"/>
        <v>5</v>
      </c>
      <c r="O299" s="155">
        <f t="shared" ref="O299" si="109">AVERAGE(N299,N300,N301)</f>
        <v>4.333333333333333</v>
      </c>
    </row>
    <row r="300" spans="1:15" x14ac:dyDescent="0.25">
      <c r="A300" s="161"/>
      <c r="B300" s="153"/>
      <c r="C300" s="84" t="s">
        <v>19</v>
      </c>
      <c r="D300" s="108"/>
      <c r="E300" s="108"/>
      <c r="F300" s="108"/>
      <c r="G300" s="108"/>
      <c r="H300" s="108"/>
      <c r="I300" s="108">
        <v>3</v>
      </c>
      <c r="J300" s="108">
        <v>2</v>
      </c>
      <c r="K300" s="108"/>
      <c r="L300" s="108"/>
      <c r="M300" s="108"/>
      <c r="N300" s="109">
        <f t="shared" si="102"/>
        <v>5</v>
      </c>
      <c r="O300" s="156"/>
    </row>
    <row r="301" spans="1:15" ht="16.5" thickBot="1" x14ac:dyDescent="0.3">
      <c r="A301" s="161"/>
      <c r="B301" s="157"/>
      <c r="C301" s="87" t="s">
        <v>20</v>
      </c>
      <c r="D301" s="115"/>
      <c r="E301" s="115"/>
      <c r="F301" s="115"/>
      <c r="G301" s="115"/>
      <c r="H301" s="115"/>
      <c r="I301" s="115">
        <v>2</v>
      </c>
      <c r="J301" s="115">
        <v>1</v>
      </c>
      <c r="K301" s="115"/>
      <c r="L301" s="115"/>
      <c r="M301" s="115"/>
      <c r="N301" s="116">
        <f t="shared" si="102"/>
        <v>3</v>
      </c>
      <c r="O301" s="156"/>
    </row>
    <row r="302" spans="1:15" x14ac:dyDescent="0.25">
      <c r="A302" s="161"/>
      <c r="B302" s="163">
        <v>10</v>
      </c>
      <c r="C302" s="86" t="s">
        <v>18</v>
      </c>
      <c r="D302" s="105"/>
      <c r="E302" s="105"/>
      <c r="F302" s="105"/>
      <c r="G302" s="105"/>
      <c r="H302" s="105"/>
      <c r="I302" s="105">
        <v>3</v>
      </c>
      <c r="J302" s="105">
        <v>1</v>
      </c>
      <c r="K302" s="105"/>
      <c r="L302" s="105"/>
      <c r="M302" s="105"/>
      <c r="N302" s="106">
        <f t="shared" ref="N302:N311" si="110">SUM(D302:M302)</f>
        <v>4</v>
      </c>
      <c r="O302" s="155">
        <f t="shared" ref="O302" si="111">AVERAGE(N302,N303,N304)</f>
        <v>3.3333333333333335</v>
      </c>
    </row>
    <row r="303" spans="1:15" x14ac:dyDescent="0.25">
      <c r="A303" s="161"/>
      <c r="B303" s="153"/>
      <c r="C303" s="84" t="s">
        <v>19</v>
      </c>
      <c r="D303" s="108"/>
      <c r="E303" s="108"/>
      <c r="F303" s="108"/>
      <c r="G303" s="108"/>
      <c r="H303" s="108">
        <v>1</v>
      </c>
      <c r="I303" s="108">
        <v>2</v>
      </c>
      <c r="J303" s="108"/>
      <c r="K303" s="108"/>
      <c r="L303" s="108"/>
      <c r="M303" s="108"/>
      <c r="N303" s="109">
        <f t="shared" si="110"/>
        <v>3</v>
      </c>
      <c r="O303" s="156"/>
    </row>
    <row r="304" spans="1:15" x14ac:dyDescent="0.25">
      <c r="A304" s="161"/>
      <c r="B304" s="153"/>
      <c r="C304" s="84" t="s">
        <v>20</v>
      </c>
      <c r="D304" s="108"/>
      <c r="E304" s="108"/>
      <c r="F304" s="108"/>
      <c r="G304" s="108"/>
      <c r="H304" s="108">
        <v>1</v>
      </c>
      <c r="I304" s="108">
        <v>2</v>
      </c>
      <c r="J304" s="108"/>
      <c r="K304" s="108"/>
      <c r="L304" s="108"/>
      <c r="M304" s="108"/>
      <c r="N304" s="109">
        <f t="shared" si="110"/>
        <v>3</v>
      </c>
      <c r="O304" s="156"/>
    </row>
    <row r="305" spans="1:15" x14ac:dyDescent="0.25">
      <c r="A305" s="161"/>
      <c r="B305" s="152">
        <v>11</v>
      </c>
      <c r="C305" s="83" t="s">
        <v>18</v>
      </c>
      <c r="D305" s="113"/>
      <c r="E305" s="113"/>
      <c r="F305" s="113"/>
      <c r="G305" s="113"/>
      <c r="H305" s="113">
        <v>1</v>
      </c>
      <c r="I305" s="113">
        <v>2</v>
      </c>
      <c r="J305" s="113">
        <v>1</v>
      </c>
      <c r="K305" s="113"/>
      <c r="L305" s="113"/>
      <c r="M305" s="113"/>
      <c r="N305" s="114">
        <f t="shared" si="110"/>
        <v>4</v>
      </c>
      <c r="O305" s="155">
        <f t="shared" ref="O305" si="112">AVERAGE(N305,N306,N307)</f>
        <v>4.333333333333333</v>
      </c>
    </row>
    <row r="306" spans="1:15" x14ac:dyDescent="0.25">
      <c r="A306" s="161"/>
      <c r="B306" s="153"/>
      <c r="C306" s="84" t="s">
        <v>19</v>
      </c>
      <c r="D306" s="108"/>
      <c r="E306" s="108"/>
      <c r="F306" s="108"/>
      <c r="G306" s="108"/>
      <c r="H306" s="108">
        <v>1</v>
      </c>
      <c r="I306" s="108">
        <v>2</v>
      </c>
      <c r="J306" s="108">
        <v>1</v>
      </c>
      <c r="K306" s="108"/>
      <c r="L306" s="108"/>
      <c r="M306" s="108"/>
      <c r="N306" s="109">
        <f t="shared" si="110"/>
        <v>4</v>
      </c>
      <c r="O306" s="156"/>
    </row>
    <row r="307" spans="1:15" x14ac:dyDescent="0.25">
      <c r="A307" s="161"/>
      <c r="B307" s="154"/>
      <c r="C307" s="85" t="s">
        <v>20</v>
      </c>
      <c r="D307" s="111"/>
      <c r="E307" s="111"/>
      <c r="F307" s="111"/>
      <c r="G307" s="111"/>
      <c r="H307" s="111">
        <v>1</v>
      </c>
      <c r="I307" s="111">
        <v>4</v>
      </c>
      <c r="J307" s="111"/>
      <c r="K307" s="111"/>
      <c r="L307" s="111"/>
      <c r="M307" s="111"/>
      <c r="N307" s="112">
        <f t="shared" si="110"/>
        <v>5</v>
      </c>
      <c r="O307" s="156"/>
    </row>
    <row r="308" spans="1:15" x14ac:dyDescent="0.25">
      <c r="A308" s="161"/>
      <c r="B308" s="153">
        <v>12</v>
      </c>
      <c r="C308" s="84" t="s">
        <v>18</v>
      </c>
      <c r="D308" s="108"/>
      <c r="E308" s="108"/>
      <c r="F308" s="108"/>
      <c r="G308" s="108"/>
      <c r="H308" s="108">
        <v>1</v>
      </c>
      <c r="I308" s="108">
        <v>2</v>
      </c>
      <c r="J308" s="108">
        <v>1</v>
      </c>
      <c r="K308" s="108"/>
      <c r="L308" s="108"/>
      <c r="M308" s="108"/>
      <c r="N308" s="109">
        <f t="shared" si="110"/>
        <v>4</v>
      </c>
      <c r="O308" s="155">
        <f t="shared" ref="O308" si="113">AVERAGE(N308,N309,N310)</f>
        <v>3.6666666666666665</v>
      </c>
    </row>
    <row r="309" spans="1:15" x14ac:dyDescent="0.25">
      <c r="A309" s="161"/>
      <c r="B309" s="153"/>
      <c r="C309" s="84" t="s">
        <v>19</v>
      </c>
      <c r="D309" s="108"/>
      <c r="E309" s="108"/>
      <c r="F309" s="108"/>
      <c r="G309" s="108"/>
      <c r="H309" s="108">
        <v>3</v>
      </c>
      <c r="I309" s="108">
        <v>1</v>
      </c>
      <c r="J309" s="108"/>
      <c r="K309" s="108"/>
      <c r="L309" s="108"/>
      <c r="M309" s="108"/>
      <c r="N309" s="109">
        <f t="shared" si="110"/>
        <v>4</v>
      </c>
      <c r="O309" s="156"/>
    </row>
    <row r="310" spans="1:15" ht="16.5" thickBot="1" x14ac:dyDescent="0.3">
      <c r="A310" s="162"/>
      <c r="B310" s="157"/>
      <c r="C310" s="87" t="s">
        <v>20</v>
      </c>
      <c r="D310" s="115"/>
      <c r="E310" s="115"/>
      <c r="F310" s="115"/>
      <c r="G310" s="115"/>
      <c r="H310" s="115">
        <v>2</v>
      </c>
      <c r="I310" s="115">
        <v>1</v>
      </c>
      <c r="J310" s="115"/>
      <c r="K310" s="115"/>
      <c r="L310" s="115"/>
      <c r="M310" s="115"/>
      <c r="N310" s="112">
        <f t="shared" si="110"/>
        <v>3</v>
      </c>
      <c r="O310" s="156"/>
    </row>
    <row r="311" spans="1:15" ht="19.5" thickBot="1" x14ac:dyDescent="0.3">
      <c r="A311" s="89"/>
      <c r="B311" s="158" t="s">
        <v>49</v>
      </c>
      <c r="C311" s="159"/>
      <c r="D311" s="117">
        <f t="shared" ref="D311:G311" si="114">SUM(D275:D310)</f>
        <v>0</v>
      </c>
      <c r="E311" s="117">
        <f t="shared" si="114"/>
        <v>0</v>
      </c>
      <c r="F311" s="117">
        <f t="shared" si="114"/>
        <v>0</v>
      </c>
      <c r="G311" s="117">
        <f t="shared" si="114"/>
        <v>0</v>
      </c>
      <c r="H311" s="117">
        <f>SUM(H275:H310)</f>
        <v>14</v>
      </c>
      <c r="I311" s="117">
        <f>SUM(I275:I310)</f>
        <v>43</v>
      </c>
      <c r="J311" s="117">
        <f>SUM(J275:J310)</f>
        <v>65</v>
      </c>
      <c r="K311" s="117">
        <f t="shared" ref="K311:M311" si="115">SUM(K275:K310)</f>
        <v>65</v>
      </c>
      <c r="L311" s="117">
        <f t="shared" si="115"/>
        <v>15</v>
      </c>
      <c r="M311" s="117">
        <f t="shared" si="115"/>
        <v>0</v>
      </c>
      <c r="N311" s="118">
        <f t="shared" si="110"/>
        <v>202</v>
      </c>
      <c r="O311" s="89"/>
    </row>
    <row r="313" spans="1:15" ht="16.5" thickBot="1" x14ac:dyDescent="0.3">
      <c r="A313" s="126" t="s">
        <v>22</v>
      </c>
      <c r="B313" s="142" t="s">
        <v>30</v>
      </c>
      <c r="C313" s="142" t="s">
        <v>31</v>
      </c>
      <c r="D313" s="74" t="s">
        <v>8</v>
      </c>
      <c r="E313" s="74" t="s">
        <v>9</v>
      </c>
      <c r="F313" s="74" t="s">
        <v>10</v>
      </c>
      <c r="G313" s="74" t="s">
        <v>11</v>
      </c>
      <c r="H313" s="74" t="s">
        <v>12</v>
      </c>
      <c r="I313" s="74" t="s">
        <v>13</v>
      </c>
      <c r="J313" s="74" t="s">
        <v>14</v>
      </c>
      <c r="K313" s="74" t="s">
        <v>15</v>
      </c>
      <c r="L313" s="74" t="s">
        <v>16</v>
      </c>
      <c r="M313" s="74" t="s">
        <v>17</v>
      </c>
      <c r="N313" s="74" t="s">
        <v>21</v>
      </c>
      <c r="O313" s="74" t="s">
        <v>32</v>
      </c>
    </row>
    <row r="314" spans="1:15" x14ac:dyDescent="0.25">
      <c r="A314" s="160">
        <v>6</v>
      </c>
      <c r="B314" s="163">
        <v>1</v>
      </c>
      <c r="C314" s="86" t="s">
        <v>18</v>
      </c>
      <c r="D314" s="105"/>
      <c r="E314" s="105"/>
      <c r="F314" s="105"/>
      <c r="G314" s="105"/>
      <c r="H314" s="105"/>
      <c r="I314" s="105"/>
      <c r="J314" s="105"/>
      <c r="K314" s="105">
        <v>3</v>
      </c>
      <c r="L314" s="105">
        <v>4</v>
      </c>
      <c r="M314" s="105"/>
      <c r="N314" s="106">
        <f>SUM(D314:M314)</f>
        <v>7</v>
      </c>
      <c r="O314" s="155">
        <f>AVERAGE(N314,N315,N316)</f>
        <v>7</v>
      </c>
    </row>
    <row r="315" spans="1:15" x14ac:dyDescent="0.25">
      <c r="A315" s="161"/>
      <c r="B315" s="153"/>
      <c r="C315" s="84" t="s">
        <v>19</v>
      </c>
      <c r="D315" s="107"/>
      <c r="E315" s="107"/>
      <c r="F315" s="107"/>
      <c r="G315" s="107"/>
      <c r="H315" s="107"/>
      <c r="I315" s="107"/>
      <c r="J315" s="108">
        <v>1</v>
      </c>
      <c r="K315" s="108">
        <v>2</v>
      </c>
      <c r="L315" s="108">
        <v>4</v>
      </c>
      <c r="M315" s="108"/>
      <c r="N315" s="109">
        <f>SUM(D315:M315)</f>
        <v>7</v>
      </c>
      <c r="O315" s="156"/>
    </row>
    <row r="316" spans="1:15" x14ac:dyDescent="0.25">
      <c r="A316" s="161"/>
      <c r="B316" s="154"/>
      <c r="C316" s="85" t="s">
        <v>20</v>
      </c>
      <c r="D316" s="110"/>
      <c r="E316" s="110"/>
      <c r="F316" s="110"/>
      <c r="G316" s="110"/>
      <c r="H316" s="110"/>
      <c r="I316" s="110"/>
      <c r="J316" s="111">
        <v>1</v>
      </c>
      <c r="K316" s="111">
        <v>3</v>
      </c>
      <c r="L316" s="111">
        <v>3</v>
      </c>
      <c r="M316" s="111"/>
      <c r="N316" s="112">
        <f t="shared" ref="N316:N340" si="116">SUM(H316:M316)</f>
        <v>7</v>
      </c>
      <c r="O316" s="156"/>
    </row>
    <row r="317" spans="1:15" x14ac:dyDescent="0.25">
      <c r="A317" s="161"/>
      <c r="B317" s="152">
        <v>2</v>
      </c>
      <c r="C317" s="83" t="s">
        <v>18</v>
      </c>
      <c r="D317" s="113"/>
      <c r="E317" s="113"/>
      <c r="F317" s="113"/>
      <c r="G317" s="113"/>
      <c r="H317" s="113"/>
      <c r="I317" s="113"/>
      <c r="J317" s="113"/>
      <c r="K317" s="113">
        <v>4</v>
      </c>
      <c r="L317" s="113">
        <v>5</v>
      </c>
      <c r="M317" s="113"/>
      <c r="N317" s="114">
        <f t="shared" si="116"/>
        <v>9</v>
      </c>
      <c r="O317" s="155">
        <f>AVERAGE(N317,N318,N319)</f>
        <v>8.3333333333333339</v>
      </c>
    </row>
    <row r="318" spans="1:15" x14ac:dyDescent="0.25">
      <c r="A318" s="161"/>
      <c r="B318" s="153"/>
      <c r="C318" s="84" t="s">
        <v>19</v>
      </c>
      <c r="D318" s="108"/>
      <c r="E318" s="108"/>
      <c r="F318" s="108"/>
      <c r="G318" s="108"/>
      <c r="H318" s="108"/>
      <c r="I318" s="108"/>
      <c r="J318" s="108">
        <v>1</v>
      </c>
      <c r="K318" s="108">
        <v>2</v>
      </c>
      <c r="L318" s="108">
        <v>4</v>
      </c>
      <c r="M318" s="108"/>
      <c r="N318" s="109">
        <f t="shared" si="116"/>
        <v>7</v>
      </c>
      <c r="O318" s="156"/>
    </row>
    <row r="319" spans="1:15" x14ac:dyDescent="0.25">
      <c r="A319" s="161"/>
      <c r="B319" s="154"/>
      <c r="C319" s="85" t="s">
        <v>20</v>
      </c>
      <c r="D319" s="111"/>
      <c r="E319" s="111"/>
      <c r="F319" s="111"/>
      <c r="G319" s="111"/>
      <c r="H319" s="111"/>
      <c r="I319" s="111"/>
      <c r="J319" s="111">
        <v>1</v>
      </c>
      <c r="K319" s="111">
        <v>5</v>
      </c>
      <c r="L319" s="111">
        <v>3</v>
      </c>
      <c r="M319" s="111"/>
      <c r="N319" s="112">
        <f t="shared" si="116"/>
        <v>9</v>
      </c>
      <c r="O319" s="156"/>
    </row>
    <row r="320" spans="1:15" x14ac:dyDescent="0.25">
      <c r="A320" s="161"/>
      <c r="B320" s="152">
        <v>3</v>
      </c>
      <c r="C320" s="83" t="s">
        <v>18</v>
      </c>
      <c r="D320" s="113"/>
      <c r="E320" s="113"/>
      <c r="F320" s="113"/>
      <c r="G320" s="113"/>
      <c r="H320" s="113"/>
      <c r="I320" s="113"/>
      <c r="J320" s="113"/>
      <c r="K320" s="113">
        <v>2</v>
      </c>
      <c r="L320" s="113">
        <v>5</v>
      </c>
      <c r="M320" s="113"/>
      <c r="N320" s="114">
        <f t="shared" si="116"/>
        <v>7</v>
      </c>
      <c r="O320" s="155">
        <f t="shared" ref="O320" si="117">AVERAGE(N320,N321,N322)</f>
        <v>6.666666666666667</v>
      </c>
    </row>
    <row r="321" spans="1:15" x14ac:dyDescent="0.25">
      <c r="A321" s="161"/>
      <c r="B321" s="153"/>
      <c r="C321" s="84" t="s">
        <v>19</v>
      </c>
      <c r="D321" s="108"/>
      <c r="E321" s="108"/>
      <c r="F321" s="108"/>
      <c r="G321" s="108"/>
      <c r="H321" s="108"/>
      <c r="I321" s="108"/>
      <c r="J321" s="108">
        <v>1</v>
      </c>
      <c r="K321" s="108">
        <v>4</v>
      </c>
      <c r="L321" s="108">
        <v>2</v>
      </c>
      <c r="M321" s="108"/>
      <c r="N321" s="109">
        <f t="shared" si="116"/>
        <v>7</v>
      </c>
      <c r="O321" s="156"/>
    </row>
    <row r="322" spans="1:15" ht="16.5" thickBot="1" x14ac:dyDescent="0.3">
      <c r="A322" s="161"/>
      <c r="B322" s="157"/>
      <c r="C322" s="87" t="s">
        <v>20</v>
      </c>
      <c r="D322" s="115"/>
      <c r="E322" s="115"/>
      <c r="F322" s="115"/>
      <c r="G322" s="115"/>
      <c r="H322" s="115"/>
      <c r="I322" s="115"/>
      <c r="J322" s="115">
        <v>1</v>
      </c>
      <c r="K322" s="115">
        <v>3</v>
      </c>
      <c r="L322" s="115">
        <v>2</v>
      </c>
      <c r="M322" s="115"/>
      <c r="N322" s="116">
        <f t="shared" si="116"/>
        <v>6</v>
      </c>
      <c r="O322" s="156"/>
    </row>
    <row r="323" spans="1:15" x14ac:dyDescent="0.25">
      <c r="A323" s="161"/>
      <c r="B323" s="163">
        <v>4</v>
      </c>
      <c r="C323" s="86" t="s">
        <v>18</v>
      </c>
      <c r="D323" s="105"/>
      <c r="E323" s="105"/>
      <c r="F323" s="105"/>
      <c r="G323" s="105"/>
      <c r="H323" s="105"/>
      <c r="I323" s="105"/>
      <c r="J323" s="105">
        <v>3</v>
      </c>
      <c r="K323" s="105">
        <v>2</v>
      </c>
      <c r="L323" s="105"/>
      <c r="M323" s="105"/>
      <c r="N323" s="106">
        <f t="shared" si="116"/>
        <v>5</v>
      </c>
      <c r="O323" s="155">
        <f t="shared" ref="O323" si="118">AVERAGE(N323,N324,N325)</f>
        <v>5.666666666666667</v>
      </c>
    </row>
    <row r="324" spans="1:15" x14ac:dyDescent="0.25">
      <c r="A324" s="161"/>
      <c r="B324" s="153"/>
      <c r="C324" s="84" t="s">
        <v>19</v>
      </c>
      <c r="D324" s="108"/>
      <c r="E324" s="108"/>
      <c r="F324" s="108"/>
      <c r="G324" s="108"/>
      <c r="H324" s="108"/>
      <c r="I324" s="108"/>
      <c r="J324" s="108">
        <v>3</v>
      </c>
      <c r="K324" s="108">
        <v>3</v>
      </c>
      <c r="L324" s="108"/>
      <c r="M324" s="108"/>
      <c r="N324" s="109">
        <f t="shared" si="116"/>
        <v>6</v>
      </c>
      <c r="O324" s="156"/>
    </row>
    <row r="325" spans="1:15" x14ac:dyDescent="0.25">
      <c r="A325" s="161"/>
      <c r="B325" s="154"/>
      <c r="C325" s="85" t="s">
        <v>20</v>
      </c>
      <c r="D325" s="111"/>
      <c r="E325" s="111"/>
      <c r="F325" s="111"/>
      <c r="G325" s="111"/>
      <c r="H325" s="111"/>
      <c r="I325" s="111">
        <v>1</v>
      </c>
      <c r="J325" s="111">
        <v>4</v>
      </c>
      <c r="K325" s="111">
        <v>1</v>
      </c>
      <c r="L325" s="111"/>
      <c r="M325" s="111"/>
      <c r="N325" s="112">
        <f t="shared" si="116"/>
        <v>6</v>
      </c>
      <c r="O325" s="156"/>
    </row>
    <row r="326" spans="1:15" x14ac:dyDescent="0.25">
      <c r="A326" s="161"/>
      <c r="B326" s="152">
        <v>5</v>
      </c>
      <c r="C326" s="83" t="s">
        <v>18</v>
      </c>
      <c r="D326" s="113"/>
      <c r="E326" s="113"/>
      <c r="F326" s="113"/>
      <c r="G326" s="113"/>
      <c r="H326" s="113"/>
      <c r="I326" s="113"/>
      <c r="J326" s="113">
        <v>2</v>
      </c>
      <c r="K326" s="113">
        <v>4</v>
      </c>
      <c r="L326" s="113"/>
      <c r="M326" s="113"/>
      <c r="N326" s="109">
        <f t="shared" si="116"/>
        <v>6</v>
      </c>
      <c r="O326" s="155">
        <f t="shared" ref="O326" si="119">AVERAGE(N326,N327,N328)</f>
        <v>6.333333333333333</v>
      </c>
    </row>
    <row r="327" spans="1:15" x14ac:dyDescent="0.25">
      <c r="A327" s="161"/>
      <c r="B327" s="153"/>
      <c r="C327" s="84" t="s">
        <v>19</v>
      </c>
      <c r="D327" s="108"/>
      <c r="E327" s="108"/>
      <c r="F327" s="108"/>
      <c r="G327" s="108"/>
      <c r="H327" s="108"/>
      <c r="I327" s="108"/>
      <c r="J327" s="108">
        <v>2</v>
      </c>
      <c r="K327" s="108">
        <v>4</v>
      </c>
      <c r="L327" s="108"/>
      <c r="M327" s="108"/>
      <c r="N327" s="109">
        <f t="shared" si="116"/>
        <v>6</v>
      </c>
      <c r="O327" s="156"/>
    </row>
    <row r="328" spans="1:15" x14ac:dyDescent="0.25">
      <c r="A328" s="161"/>
      <c r="B328" s="154"/>
      <c r="C328" s="85" t="s">
        <v>20</v>
      </c>
      <c r="D328" s="111"/>
      <c r="E328" s="111"/>
      <c r="F328" s="111"/>
      <c r="G328" s="111"/>
      <c r="H328" s="111"/>
      <c r="I328" s="111">
        <v>1</v>
      </c>
      <c r="J328" s="111">
        <v>3</v>
      </c>
      <c r="K328" s="111">
        <v>3</v>
      </c>
      <c r="L328" s="111"/>
      <c r="M328" s="111"/>
      <c r="N328" s="112">
        <f t="shared" si="116"/>
        <v>7</v>
      </c>
      <c r="O328" s="156"/>
    </row>
    <row r="329" spans="1:15" x14ac:dyDescent="0.25">
      <c r="A329" s="161"/>
      <c r="B329" s="152">
        <v>6</v>
      </c>
      <c r="C329" s="83" t="s">
        <v>18</v>
      </c>
      <c r="D329" s="113"/>
      <c r="E329" s="113"/>
      <c r="F329" s="113"/>
      <c r="G329" s="113"/>
      <c r="H329" s="113"/>
      <c r="I329" s="113"/>
      <c r="J329" s="113">
        <v>3</v>
      </c>
      <c r="K329" s="113">
        <v>3</v>
      </c>
      <c r="L329" s="113"/>
      <c r="M329" s="113"/>
      <c r="N329" s="109">
        <f t="shared" si="116"/>
        <v>6</v>
      </c>
      <c r="O329" s="155">
        <f t="shared" ref="O329" si="120">AVERAGE(N329,N330,N331)</f>
        <v>5.333333333333333</v>
      </c>
    </row>
    <row r="330" spans="1:15" x14ac:dyDescent="0.25">
      <c r="A330" s="161"/>
      <c r="B330" s="153"/>
      <c r="C330" s="84" t="s">
        <v>19</v>
      </c>
      <c r="D330" s="108"/>
      <c r="E330" s="108"/>
      <c r="F330" s="108"/>
      <c r="G330" s="108"/>
      <c r="H330" s="108"/>
      <c r="I330" s="108">
        <v>1</v>
      </c>
      <c r="J330" s="108">
        <v>3</v>
      </c>
      <c r="K330" s="108">
        <v>2</v>
      </c>
      <c r="L330" s="108"/>
      <c r="M330" s="108"/>
      <c r="N330" s="109">
        <f t="shared" si="116"/>
        <v>6</v>
      </c>
      <c r="O330" s="156"/>
    </row>
    <row r="331" spans="1:15" ht="16.5" thickBot="1" x14ac:dyDescent="0.3">
      <c r="A331" s="161"/>
      <c r="B331" s="157"/>
      <c r="C331" s="87" t="s">
        <v>20</v>
      </c>
      <c r="D331" s="115"/>
      <c r="E331" s="115"/>
      <c r="F331" s="115"/>
      <c r="G331" s="115"/>
      <c r="H331" s="115"/>
      <c r="I331" s="115">
        <v>2</v>
      </c>
      <c r="J331" s="115">
        <v>1</v>
      </c>
      <c r="K331" s="115">
        <v>1</v>
      </c>
      <c r="L331" s="115"/>
      <c r="M331" s="115"/>
      <c r="N331" s="116">
        <f t="shared" si="116"/>
        <v>4</v>
      </c>
      <c r="O331" s="156"/>
    </row>
    <row r="332" spans="1:15" x14ac:dyDescent="0.25">
      <c r="A332" s="161"/>
      <c r="B332" s="163">
        <v>7</v>
      </c>
      <c r="C332" s="86" t="s">
        <v>18</v>
      </c>
      <c r="D332" s="105"/>
      <c r="E332" s="105"/>
      <c r="F332" s="105"/>
      <c r="G332" s="105"/>
      <c r="H332" s="105"/>
      <c r="I332" s="105">
        <v>2</v>
      </c>
      <c r="J332" s="105">
        <v>5</v>
      </c>
      <c r="K332" s="105"/>
      <c r="L332" s="105"/>
      <c r="M332" s="105"/>
      <c r="N332" s="106">
        <f t="shared" si="116"/>
        <v>7</v>
      </c>
      <c r="O332" s="155">
        <f t="shared" ref="O332" si="121">AVERAGE(N332,N333,N334)</f>
        <v>5.666666666666667</v>
      </c>
    </row>
    <row r="333" spans="1:15" x14ac:dyDescent="0.25">
      <c r="A333" s="161"/>
      <c r="B333" s="153"/>
      <c r="C333" s="84" t="s">
        <v>19</v>
      </c>
      <c r="D333" s="108"/>
      <c r="E333" s="108"/>
      <c r="F333" s="108"/>
      <c r="G333" s="108"/>
      <c r="H333" s="108"/>
      <c r="I333" s="108">
        <v>1</v>
      </c>
      <c r="J333" s="108">
        <v>2</v>
      </c>
      <c r="K333" s="108">
        <v>1</v>
      </c>
      <c r="L333" s="108"/>
      <c r="M333" s="108"/>
      <c r="N333" s="109">
        <f t="shared" si="116"/>
        <v>4</v>
      </c>
      <c r="O333" s="156"/>
    </row>
    <row r="334" spans="1:15" x14ac:dyDescent="0.25">
      <c r="A334" s="161"/>
      <c r="B334" s="154"/>
      <c r="C334" s="85" t="s">
        <v>20</v>
      </c>
      <c r="D334" s="111"/>
      <c r="E334" s="111"/>
      <c r="F334" s="111"/>
      <c r="G334" s="111"/>
      <c r="H334" s="111"/>
      <c r="I334" s="111">
        <v>4</v>
      </c>
      <c r="J334" s="111">
        <v>2</v>
      </c>
      <c r="K334" s="111"/>
      <c r="L334" s="111"/>
      <c r="M334" s="111"/>
      <c r="N334" s="112">
        <f t="shared" si="116"/>
        <v>6</v>
      </c>
      <c r="O334" s="156"/>
    </row>
    <row r="335" spans="1:15" x14ac:dyDescent="0.25">
      <c r="A335" s="161"/>
      <c r="B335" s="152">
        <v>8</v>
      </c>
      <c r="C335" s="83" t="s">
        <v>18</v>
      </c>
      <c r="D335" s="113"/>
      <c r="E335" s="113"/>
      <c r="F335" s="113"/>
      <c r="G335" s="113"/>
      <c r="H335" s="113"/>
      <c r="I335" s="113">
        <v>1</v>
      </c>
      <c r="J335" s="113">
        <v>6</v>
      </c>
      <c r="K335" s="113">
        <v>1</v>
      </c>
      <c r="L335" s="108"/>
      <c r="M335" s="113"/>
      <c r="N335" s="109">
        <f t="shared" si="116"/>
        <v>8</v>
      </c>
      <c r="O335" s="155">
        <f t="shared" ref="O335" si="122">AVERAGE(N335,N336,N337)</f>
        <v>6</v>
      </c>
    </row>
    <row r="336" spans="1:15" x14ac:dyDescent="0.25">
      <c r="A336" s="161"/>
      <c r="B336" s="153"/>
      <c r="C336" s="84" t="s">
        <v>19</v>
      </c>
      <c r="D336" s="108"/>
      <c r="E336" s="108"/>
      <c r="F336" s="108"/>
      <c r="G336" s="108"/>
      <c r="H336" s="108"/>
      <c r="I336" s="108">
        <v>1</v>
      </c>
      <c r="J336" s="108">
        <v>4</v>
      </c>
      <c r="K336" s="108"/>
      <c r="L336" s="108"/>
      <c r="M336" s="108"/>
      <c r="N336" s="109">
        <f t="shared" si="116"/>
        <v>5</v>
      </c>
      <c r="O336" s="156"/>
    </row>
    <row r="337" spans="1:15" x14ac:dyDescent="0.25">
      <c r="A337" s="161"/>
      <c r="B337" s="154"/>
      <c r="C337" s="85" t="s">
        <v>20</v>
      </c>
      <c r="D337" s="111"/>
      <c r="E337" s="111"/>
      <c r="F337" s="111"/>
      <c r="G337" s="111"/>
      <c r="H337" s="111"/>
      <c r="I337" s="111">
        <v>2</v>
      </c>
      <c r="J337" s="111">
        <v>3</v>
      </c>
      <c r="K337" s="111"/>
      <c r="L337" s="111"/>
      <c r="M337" s="111"/>
      <c r="N337" s="112">
        <f t="shared" si="116"/>
        <v>5</v>
      </c>
      <c r="O337" s="156"/>
    </row>
    <row r="338" spans="1:15" x14ac:dyDescent="0.25">
      <c r="A338" s="161"/>
      <c r="B338" s="152">
        <v>9</v>
      </c>
      <c r="C338" s="83" t="s">
        <v>18</v>
      </c>
      <c r="D338" s="113"/>
      <c r="E338" s="113"/>
      <c r="F338" s="113"/>
      <c r="G338" s="113"/>
      <c r="H338" s="113"/>
      <c r="I338" s="108">
        <v>1</v>
      </c>
      <c r="J338" s="108">
        <v>4</v>
      </c>
      <c r="K338" s="108">
        <v>1</v>
      </c>
      <c r="L338" s="113"/>
      <c r="M338" s="113"/>
      <c r="N338" s="109">
        <f t="shared" si="116"/>
        <v>6</v>
      </c>
      <c r="O338" s="155">
        <f t="shared" ref="O338" si="123">AVERAGE(N338,N339,N340)</f>
        <v>5.666666666666667</v>
      </c>
    </row>
    <row r="339" spans="1:15" x14ac:dyDescent="0.25">
      <c r="A339" s="161"/>
      <c r="B339" s="153"/>
      <c r="C339" s="84" t="s">
        <v>19</v>
      </c>
      <c r="D339" s="108"/>
      <c r="E339" s="108"/>
      <c r="F339" s="108"/>
      <c r="G339" s="108"/>
      <c r="H339" s="108"/>
      <c r="I339" s="108">
        <v>3</v>
      </c>
      <c r="J339" s="108">
        <v>2</v>
      </c>
      <c r="K339" s="108">
        <v>2</v>
      </c>
      <c r="L339" s="108"/>
      <c r="M339" s="108"/>
      <c r="N339" s="109">
        <f t="shared" si="116"/>
        <v>7</v>
      </c>
      <c r="O339" s="156"/>
    </row>
    <row r="340" spans="1:15" ht="16.5" thickBot="1" x14ac:dyDescent="0.3">
      <c r="A340" s="161"/>
      <c r="B340" s="157"/>
      <c r="C340" s="87" t="s">
        <v>20</v>
      </c>
      <c r="D340" s="115"/>
      <c r="E340" s="115"/>
      <c r="F340" s="115"/>
      <c r="G340" s="115"/>
      <c r="H340" s="115"/>
      <c r="I340" s="115">
        <v>1</v>
      </c>
      <c r="J340" s="115">
        <v>3</v>
      </c>
      <c r="K340" s="115"/>
      <c r="L340" s="115"/>
      <c r="M340" s="115"/>
      <c r="N340" s="116">
        <f t="shared" si="116"/>
        <v>4</v>
      </c>
      <c r="O340" s="156"/>
    </row>
    <row r="341" spans="1:15" x14ac:dyDescent="0.25">
      <c r="A341" s="161"/>
      <c r="B341" s="163">
        <v>10</v>
      </c>
      <c r="C341" s="86" t="s">
        <v>18</v>
      </c>
      <c r="D341" s="105"/>
      <c r="E341" s="105"/>
      <c r="F341" s="105"/>
      <c r="G341" s="105"/>
      <c r="H341" s="105">
        <v>1</v>
      </c>
      <c r="I341" s="105">
        <v>2</v>
      </c>
      <c r="J341" s="105">
        <v>2</v>
      </c>
      <c r="K341" s="105"/>
      <c r="L341" s="105"/>
      <c r="M341" s="105"/>
      <c r="N341" s="106">
        <f t="shared" ref="N341:N350" si="124">SUM(D341:M341)</f>
        <v>5</v>
      </c>
      <c r="O341" s="155">
        <f t="shared" ref="O341" si="125">AVERAGE(N341,N342,N343)</f>
        <v>5.333333333333333</v>
      </c>
    </row>
    <row r="342" spans="1:15" x14ac:dyDescent="0.25">
      <c r="A342" s="161"/>
      <c r="B342" s="153"/>
      <c r="C342" s="84" t="s">
        <v>19</v>
      </c>
      <c r="D342" s="108"/>
      <c r="E342" s="108"/>
      <c r="F342" s="108"/>
      <c r="G342" s="108"/>
      <c r="H342" s="108"/>
      <c r="I342" s="108">
        <v>3</v>
      </c>
      <c r="J342" s="108">
        <v>2</v>
      </c>
      <c r="K342" s="108"/>
      <c r="L342" s="108"/>
      <c r="M342" s="108"/>
      <c r="N342" s="109">
        <f t="shared" si="124"/>
        <v>5</v>
      </c>
      <c r="O342" s="156"/>
    </row>
    <row r="343" spans="1:15" x14ac:dyDescent="0.25">
      <c r="A343" s="161"/>
      <c r="B343" s="153"/>
      <c r="C343" s="84" t="s">
        <v>20</v>
      </c>
      <c r="D343" s="108"/>
      <c r="E343" s="108"/>
      <c r="F343" s="108"/>
      <c r="G343" s="108"/>
      <c r="H343" s="108">
        <v>1</v>
      </c>
      <c r="I343" s="108">
        <v>4</v>
      </c>
      <c r="J343" s="108">
        <v>1</v>
      </c>
      <c r="K343" s="108"/>
      <c r="L343" s="108"/>
      <c r="M343" s="108"/>
      <c r="N343" s="109">
        <f t="shared" si="124"/>
        <v>6</v>
      </c>
      <c r="O343" s="156"/>
    </row>
    <row r="344" spans="1:15" x14ac:dyDescent="0.25">
      <c r="A344" s="161"/>
      <c r="B344" s="152">
        <v>11</v>
      </c>
      <c r="C344" s="83" t="s">
        <v>18</v>
      </c>
      <c r="D344" s="113"/>
      <c r="E344" s="113"/>
      <c r="F344" s="113"/>
      <c r="G344" s="113"/>
      <c r="H344" s="113">
        <v>1</v>
      </c>
      <c r="I344" s="113">
        <v>2</v>
      </c>
      <c r="J344" s="113">
        <v>1</v>
      </c>
      <c r="K344" s="113"/>
      <c r="L344" s="113"/>
      <c r="M344" s="113"/>
      <c r="N344" s="114">
        <f t="shared" si="124"/>
        <v>4</v>
      </c>
      <c r="O344" s="155">
        <f t="shared" ref="O344" si="126">AVERAGE(N344,N345,N346)</f>
        <v>4</v>
      </c>
    </row>
    <row r="345" spans="1:15" x14ac:dyDescent="0.25">
      <c r="A345" s="161"/>
      <c r="B345" s="153"/>
      <c r="C345" s="84" t="s">
        <v>19</v>
      </c>
      <c r="D345" s="108"/>
      <c r="E345" s="108"/>
      <c r="F345" s="108"/>
      <c r="G345" s="108"/>
      <c r="H345" s="108">
        <v>2</v>
      </c>
      <c r="I345" s="108">
        <v>2</v>
      </c>
      <c r="J345" s="108"/>
      <c r="K345" s="108"/>
      <c r="L345" s="108"/>
      <c r="M345" s="108"/>
      <c r="N345" s="109">
        <f t="shared" si="124"/>
        <v>4</v>
      </c>
      <c r="O345" s="156"/>
    </row>
    <row r="346" spans="1:15" x14ac:dyDescent="0.25">
      <c r="A346" s="161"/>
      <c r="B346" s="154"/>
      <c r="C346" s="85" t="s">
        <v>20</v>
      </c>
      <c r="D346" s="111"/>
      <c r="E346" s="111"/>
      <c r="F346" s="111"/>
      <c r="G346" s="111"/>
      <c r="H346" s="111">
        <v>2</v>
      </c>
      <c r="I346" s="111">
        <v>2</v>
      </c>
      <c r="J346" s="111"/>
      <c r="K346" s="111"/>
      <c r="L346" s="111"/>
      <c r="M346" s="111"/>
      <c r="N346" s="112">
        <f t="shared" si="124"/>
        <v>4</v>
      </c>
      <c r="O346" s="156"/>
    </row>
    <row r="347" spans="1:15" x14ac:dyDescent="0.25">
      <c r="A347" s="161"/>
      <c r="B347" s="153">
        <v>12</v>
      </c>
      <c r="C347" s="84" t="s">
        <v>18</v>
      </c>
      <c r="D347" s="108"/>
      <c r="E347" s="108"/>
      <c r="F347" s="108"/>
      <c r="G347" s="108"/>
      <c r="H347" s="108">
        <v>1</v>
      </c>
      <c r="I347" s="108">
        <v>4</v>
      </c>
      <c r="J347" s="108">
        <v>1</v>
      </c>
      <c r="K347" s="108"/>
      <c r="L347" s="108"/>
      <c r="M347" s="108"/>
      <c r="N347" s="109">
        <f t="shared" si="124"/>
        <v>6</v>
      </c>
      <c r="O347" s="155">
        <f t="shared" ref="O347" si="127">AVERAGE(N347,N348,N349)</f>
        <v>5.666666666666667</v>
      </c>
    </row>
    <row r="348" spans="1:15" x14ac:dyDescent="0.25">
      <c r="A348" s="161"/>
      <c r="B348" s="153"/>
      <c r="C348" s="84" t="s">
        <v>19</v>
      </c>
      <c r="D348" s="108"/>
      <c r="E348" s="108"/>
      <c r="F348" s="108"/>
      <c r="G348" s="108"/>
      <c r="H348" s="108">
        <v>3</v>
      </c>
      <c r="I348" s="108">
        <v>3</v>
      </c>
      <c r="J348" s="108"/>
      <c r="K348" s="108"/>
      <c r="L348" s="108"/>
      <c r="M348" s="108"/>
      <c r="N348" s="109">
        <f t="shared" si="124"/>
        <v>6</v>
      </c>
      <c r="O348" s="156"/>
    </row>
    <row r="349" spans="1:15" ht="16.5" thickBot="1" x14ac:dyDescent="0.3">
      <c r="A349" s="162"/>
      <c r="B349" s="157"/>
      <c r="C349" s="87" t="s">
        <v>20</v>
      </c>
      <c r="D349" s="115"/>
      <c r="E349" s="115"/>
      <c r="F349" s="115"/>
      <c r="G349" s="115"/>
      <c r="H349" s="115">
        <v>1</v>
      </c>
      <c r="I349" s="115">
        <v>4</v>
      </c>
      <c r="J349" s="115"/>
      <c r="K349" s="115"/>
      <c r="L349" s="115"/>
      <c r="M349" s="115"/>
      <c r="N349" s="112">
        <f t="shared" si="124"/>
        <v>5</v>
      </c>
      <c r="O349" s="156"/>
    </row>
    <row r="350" spans="1:15" ht="19.5" thickBot="1" x14ac:dyDescent="0.3">
      <c r="A350" s="89"/>
      <c r="B350" s="158" t="s">
        <v>49</v>
      </c>
      <c r="C350" s="159"/>
      <c r="D350" s="117">
        <f t="shared" ref="D350:G350" si="128">SUM(D314:D349)</f>
        <v>0</v>
      </c>
      <c r="E350" s="117">
        <f t="shared" si="128"/>
        <v>0</v>
      </c>
      <c r="F350" s="117">
        <f t="shared" si="128"/>
        <v>0</v>
      </c>
      <c r="G350" s="117">
        <f t="shared" si="128"/>
        <v>0</v>
      </c>
      <c r="H350" s="117">
        <f>SUM(H314:H349)</f>
        <v>12</v>
      </c>
      <c r="I350" s="117">
        <f>SUM(I314:I349)</f>
        <v>47</v>
      </c>
      <c r="J350" s="117">
        <f>SUM(J314:J349)</f>
        <v>68</v>
      </c>
      <c r="K350" s="117">
        <f t="shared" ref="K350:M350" si="129">SUM(K314:K349)</f>
        <v>56</v>
      </c>
      <c r="L350" s="117">
        <f t="shared" si="129"/>
        <v>32</v>
      </c>
      <c r="M350" s="117">
        <f t="shared" si="129"/>
        <v>0</v>
      </c>
      <c r="N350" s="118">
        <f t="shared" si="124"/>
        <v>215</v>
      </c>
      <c r="O350" s="89"/>
    </row>
    <row r="352" spans="1:15" ht="16.5" thickBot="1" x14ac:dyDescent="0.3">
      <c r="A352" s="126" t="s">
        <v>22</v>
      </c>
      <c r="B352" s="142" t="s">
        <v>30</v>
      </c>
      <c r="C352" s="142" t="s">
        <v>31</v>
      </c>
      <c r="D352" s="74" t="s">
        <v>8</v>
      </c>
      <c r="E352" s="74" t="s">
        <v>9</v>
      </c>
      <c r="F352" s="74" t="s">
        <v>10</v>
      </c>
      <c r="G352" s="74" t="s">
        <v>11</v>
      </c>
      <c r="H352" s="74" t="s">
        <v>12</v>
      </c>
      <c r="I352" s="74" t="s">
        <v>13</v>
      </c>
      <c r="J352" s="74" t="s">
        <v>14</v>
      </c>
      <c r="K352" s="74" t="s">
        <v>15</v>
      </c>
      <c r="L352" s="74" t="s">
        <v>16</v>
      </c>
      <c r="M352" s="74" t="s">
        <v>17</v>
      </c>
      <c r="N352" s="74" t="s">
        <v>21</v>
      </c>
      <c r="O352" s="74" t="s">
        <v>32</v>
      </c>
    </row>
    <row r="353" spans="1:15" x14ac:dyDescent="0.25">
      <c r="A353" s="160">
        <v>7</v>
      </c>
      <c r="B353" s="163">
        <v>1</v>
      </c>
      <c r="C353" s="86" t="s">
        <v>18</v>
      </c>
      <c r="D353" s="105"/>
      <c r="E353" s="105"/>
      <c r="F353" s="105"/>
      <c r="G353" s="105"/>
      <c r="H353" s="105"/>
      <c r="I353" s="105">
        <v>1</v>
      </c>
      <c r="J353" s="105">
        <v>6</v>
      </c>
      <c r="K353" s="105">
        <v>7</v>
      </c>
      <c r="L353" s="105">
        <v>8</v>
      </c>
      <c r="M353" s="105"/>
      <c r="N353" s="106">
        <f>SUM(D353:M353)</f>
        <v>22</v>
      </c>
      <c r="O353" s="155">
        <f>AVERAGE(N353,N354,N355)</f>
        <v>13.333333333333334</v>
      </c>
    </row>
    <row r="354" spans="1:15" x14ac:dyDescent="0.25">
      <c r="A354" s="161"/>
      <c r="B354" s="153"/>
      <c r="C354" s="84" t="s">
        <v>19</v>
      </c>
      <c r="D354" s="107"/>
      <c r="E354" s="107"/>
      <c r="F354" s="107"/>
      <c r="G354" s="107"/>
      <c r="H354" s="107"/>
      <c r="I354" s="108"/>
      <c r="J354" s="108">
        <v>1</v>
      </c>
      <c r="K354" s="108">
        <v>4</v>
      </c>
      <c r="L354" s="108">
        <v>4</v>
      </c>
      <c r="M354" s="108"/>
      <c r="N354" s="109">
        <f>SUM(D354:M354)</f>
        <v>9</v>
      </c>
      <c r="O354" s="156"/>
    </row>
    <row r="355" spans="1:15" x14ac:dyDescent="0.25">
      <c r="A355" s="161"/>
      <c r="B355" s="154"/>
      <c r="C355" s="85" t="s">
        <v>20</v>
      </c>
      <c r="D355" s="110"/>
      <c r="E355" s="110"/>
      <c r="F355" s="110"/>
      <c r="G355" s="110"/>
      <c r="H355" s="110"/>
      <c r="I355" s="111">
        <v>1</v>
      </c>
      <c r="J355" s="111">
        <v>1</v>
      </c>
      <c r="K355" s="111">
        <v>4</v>
      </c>
      <c r="L355" s="111">
        <v>3</v>
      </c>
      <c r="M355" s="111"/>
      <c r="N355" s="112">
        <f t="shared" ref="N355:N379" si="130">SUM(H355:M355)</f>
        <v>9</v>
      </c>
      <c r="O355" s="156"/>
    </row>
    <row r="356" spans="1:15" x14ac:dyDescent="0.25">
      <c r="A356" s="161"/>
      <c r="B356" s="152">
        <v>2</v>
      </c>
      <c r="C356" s="83" t="s">
        <v>18</v>
      </c>
      <c r="D356" s="113"/>
      <c r="E356" s="113"/>
      <c r="F356" s="113"/>
      <c r="G356" s="113"/>
      <c r="H356" s="113"/>
      <c r="I356" s="113"/>
      <c r="J356" s="113">
        <v>2</v>
      </c>
      <c r="K356" s="113">
        <v>8</v>
      </c>
      <c r="L356" s="113">
        <v>6</v>
      </c>
      <c r="M356" s="113"/>
      <c r="N356" s="114">
        <f t="shared" si="130"/>
        <v>16</v>
      </c>
      <c r="O356" s="155">
        <f>AVERAGE(N356,N357,N358)</f>
        <v>11.333333333333334</v>
      </c>
    </row>
    <row r="357" spans="1:15" x14ac:dyDescent="0.25">
      <c r="A357" s="161"/>
      <c r="B357" s="153"/>
      <c r="C357" s="84" t="s">
        <v>19</v>
      </c>
      <c r="D357" s="108"/>
      <c r="E357" s="108"/>
      <c r="F357" s="108"/>
      <c r="G357" s="108"/>
      <c r="H357" s="108"/>
      <c r="I357" s="108"/>
      <c r="J357" s="108"/>
      <c r="K357" s="108">
        <v>3</v>
      </c>
      <c r="L357" s="108">
        <v>6</v>
      </c>
      <c r="M357" s="108"/>
      <c r="N357" s="109">
        <f t="shared" si="130"/>
        <v>9</v>
      </c>
      <c r="O357" s="156"/>
    </row>
    <row r="358" spans="1:15" x14ac:dyDescent="0.25">
      <c r="A358" s="161"/>
      <c r="B358" s="154"/>
      <c r="C358" s="85" t="s">
        <v>20</v>
      </c>
      <c r="D358" s="111"/>
      <c r="E358" s="111"/>
      <c r="F358" s="111"/>
      <c r="G358" s="111"/>
      <c r="H358" s="111"/>
      <c r="I358" s="111"/>
      <c r="J358" s="111">
        <v>1</v>
      </c>
      <c r="K358" s="111">
        <v>4</v>
      </c>
      <c r="L358" s="111">
        <v>4</v>
      </c>
      <c r="M358" s="111"/>
      <c r="N358" s="112">
        <f t="shared" si="130"/>
        <v>9</v>
      </c>
      <c r="O358" s="156"/>
    </row>
    <row r="359" spans="1:15" x14ac:dyDescent="0.25">
      <c r="A359" s="161"/>
      <c r="B359" s="152">
        <v>3</v>
      </c>
      <c r="C359" s="83" t="s">
        <v>18</v>
      </c>
      <c r="D359" s="113"/>
      <c r="E359" s="113"/>
      <c r="F359" s="113"/>
      <c r="G359" s="113"/>
      <c r="H359" s="113"/>
      <c r="I359" s="108"/>
      <c r="J359" s="108">
        <v>1</v>
      </c>
      <c r="K359" s="108">
        <v>5</v>
      </c>
      <c r="L359" s="108">
        <v>3</v>
      </c>
      <c r="M359" s="113"/>
      <c r="N359" s="114">
        <f t="shared" si="130"/>
        <v>9</v>
      </c>
      <c r="O359" s="155">
        <f t="shared" ref="O359" si="131">AVERAGE(N359,N360,N361)</f>
        <v>7.666666666666667</v>
      </c>
    </row>
    <row r="360" spans="1:15" x14ac:dyDescent="0.25">
      <c r="A360" s="161"/>
      <c r="B360" s="153"/>
      <c r="C360" s="84" t="s">
        <v>19</v>
      </c>
      <c r="D360" s="108"/>
      <c r="E360" s="108"/>
      <c r="F360" s="108"/>
      <c r="G360" s="108"/>
      <c r="H360" s="108"/>
      <c r="I360" s="108"/>
      <c r="J360" s="108">
        <v>1</v>
      </c>
      <c r="K360" s="108">
        <v>2</v>
      </c>
      <c r="L360" s="108">
        <v>3</v>
      </c>
      <c r="M360" s="108"/>
      <c r="N360" s="109">
        <f t="shared" si="130"/>
        <v>6</v>
      </c>
      <c r="O360" s="156"/>
    </row>
    <row r="361" spans="1:15" ht="16.5" thickBot="1" x14ac:dyDescent="0.3">
      <c r="A361" s="161"/>
      <c r="B361" s="157"/>
      <c r="C361" s="87" t="s">
        <v>20</v>
      </c>
      <c r="D361" s="115"/>
      <c r="E361" s="115"/>
      <c r="F361" s="115"/>
      <c r="G361" s="115"/>
      <c r="H361" s="115"/>
      <c r="I361" s="115"/>
      <c r="J361" s="115">
        <v>3</v>
      </c>
      <c r="K361" s="115">
        <v>3</v>
      </c>
      <c r="L361" s="115">
        <v>2</v>
      </c>
      <c r="M361" s="115"/>
      <c r="N361" s="116">
        <f t="shared" si="130"/>
        <v>8</v>
      </c>
      <c r="O361" s="156"/>
    </row>
    <row r="362" spans="1:15" x14ac:dyDescent="0.25">
      <c r="A362" s="161"/>
      <c r="B362" s="163">
        <v>4</v>
      </c>
      <c r="C362" s="86" t="s">
        <v>18</v>
      </c>
      <c r="D362" s="105"/>
      <c r="E362" s="105"/>
      <c r="F362" s="105"/>
      <c r="G362" s="105"/>
      <c r="H362" s="105"/>
      <c r="I362" s="105"/>
      <c r="J362" s="105">
        <v>1</v>
      </c>
      <c r="K362" s="105">
        <v>3</v>
      </c>
      <c r="L362" s="105">
        <v>1</v>
      </c>
      <c r="M362" s="105"/>
      <c r="N362" s="106">
        <f t="shared" si="130"/>
        <v>5</v>
      </c>
      <c r="O362" s="155">
        <f t="shared" ref="O362" si="132">AVERAGE(N362,N363,N364)</f>
        <v>5.666666666666667</v>
      </c>
    </row>
    <row r="363" spans="1:15" x14ac:dyDescent="0.25">
      <c r="A363" s="161"/>
      <c r="B363" s="153"/>
      <c r="C363" s="84" t="s">
        <v>19</v>
      </c>
      <c r="D363" s="108"/>
      <c r="E363" s="108"/>
      <c r="F363" s="108"/>
      <c r="G363" s="108"/>
      <c r="H363" s="108"/>
      <c r="I363" s="108"/>
      <c r="J363" s="108">
        <v>2</v>
      </c>
      <c r="K363" s="108">
        <v>4</v>
      </c>
      <c r="L363" s="108">
        <v>1</v>
      </c>
      <c r="M363" s="108"/>
      <c r="N363" s="109">
        <f t="shared" si="130"/>
        <v>7</v>
      </c>
      <c r="O363" s="156"/>
    </row>
    <row r="364" spans="1:15" x14ac:dyDescent="0.25">
      <c r="A364" s="161"/>
      <c r="B364" s="154"/>
      <c r="C364" s="85" t="s">
        <v>20</v>
      </c>
      <c r="D364" s="111"/>
      <c r="E364" s="111"/>
      <c r="F364" s="111"/>
      <c r="G364" s="111"/>
      <c r="H364" s="111"/>
      <c r="I364" s="111"/>
      <c r="J364" s="111">
        <v>2</v>
      </c>
      <c r="K364" s="111">
        <v>2</v>
      </c>
      <c r="L364" s="111">
        <v>1</v>
      </c>
      <c r="M364" s="111"/>
      <c r="N364" s="112">
        <f t="shared" si="130"/>
        <v>5</v>
      </c>
      <c r="O364" s="156"/>
    </row>
    <row r="365" spans="1:15" x14ac:dyDescent="0.25">
      <c r="A365" s="161"/>
      <c r="B365" s="152">
        <v>5</v>
      </c>
      <c r="C365" s="83" t="s">
        <v>18</v>
      </c>
      <c r="D365" s="113"/>
      <c r="E365" s="113"/>
      <c r="F365" s="113"/>
      <c r="G365" s="113"/>
      <c r="H365" s="113"/>
      <c r="I365" s="113"/>
      <c r="J365" s="113">
        <v>3</v>
      </c>
      <c r="K365" s="113">
        <v>4</v>
      </c>
      <c r="L365" s="113"/>
      <c r="M365" s="113"/>
      <c r="N365" s="109">
        <f t="shared" si="130"/>
        <v>7</v>
      </c>
      <c r="O365" s="155">
        <f t="shared" ref="O365" si="133">AVERAGE(N365,N366,N367)</f>
        <v>6.333333333333333</v>
      </c>
    </row>
    <row r="366" spans="1:15" x14ac:dyDescent="0.25">
      <c r="A366" s="161"/>
      <c r="B366" s="153"/>
      <c r="C366" s="84" t="s">
        <v>19</v>
      </c>
      <c r="D366" s="108"/>
      <c r="E366" s="108"/>
      <c r="F366" s="108"/>
      <c r="G366" s="108"/>
      <c r="H366" s="108"/>
      <c r="I366" s="108"/>
      <c r="J366" s="108">
        <v>2</v>
      </c>
      <c r="K366" s="108">
        <v>3</v>
      </c>
      <c r="L366" s="108"/>
      <c r="M366" s="108"/>
      <c r="N366" s="109">
        <f t="shared" si="130"/>
        <v>5</v>
      </c>
      <c r="O366" s="156"/>
    </row>
    <row r="367" spans="1:15" x14ac:dyDescent="0.25">
      <c r="A367" s="161"/>
      <c r="B367" s="154"/>
      <c r="C367" s="85" t="s">
        <v>20</v>
      </c>
      <c r="D367" s="111"/>
      <c r="E367" s="111"/>
      <c r="F367" s="111"/>
      <c r="G367" s="111"/>
      <c r="H367" s="111"/>
      <c r="I367" s="111"/>
      <c r="J367" s="111">
        <v>3</v>
      </c>
      <c r="K367" s="111">
        <v>4</v>
      </c>
      <c r="L367" s="111"/>
      <c r="M367" s="111"/>
      <c r="N367" s="112">
        <f t="shared" si="130"/>
        <v>7</v>
      </c>
      <c r="O367" s="156"/>
    </row>
    <row r="368" spans="1:15" x14ac:dyDescent="0.25">
      <c r="A368" s="161"/>
      <c r="B368" s="152">
        <v>6</v>
      </c>
      <c r="C368" s="83" t="s">
        <v>18</v>
      </c>
      <c r="D368" s="113"/>
      <c r="E368" s="113"/>
      <c r="F368" s="113"/>
      <c r="G368" s="113"/>
      <c r="H368" s="113"/>
      <c r="I368" s="113"/>
      <c r="J368" s="108">
        <v>5</v>
      </c>
      <c r="K368" s="108">
        <v>1</v>
      </c>
      <c r="L368" s="108"/>
      <c r="M368" s="113"/>
      <c r="N368" s="109">
        <f t="shared" si="130"/>
        <v>6</v>
      </c>
      <c r="O368" s="155">
        <f t="shared" ref="O368" si="134">AVERAGE(N368,N369,N370)</f>
        <v>6</v>
      </c>
    </row>
    <row r="369" spans="1:15" x14ac:dyDescent="0.25">
      <c r="A369" s="161"/>
      <c r="B369" s="153"/>
      <c r="C369" s="84" t="s">
        <v>19</v>
      </c>
      <c r="D369" s="108"/>
      <c r="E369" s="108"/>
      <c r="F369" s="108"/>
      <c r="G369" s="108"/>
      <c r="H369" s="108"/>
      <c r="I369" s="108"/>
      <c r="J369" s="108">
        <v>1</v>
      </c>
      <c r="K369" s="108">
        <v>4</v>
      </c>
      <c r="L369" s="108">
        <v>1</v>
      </c>
      <c r="M369" s="108"/>
      <c r="N369" s="109">
        <f t="shared" si="130"/>
        <v>6</v>
      </c>
      <c r="O369" s="156"/>
    </row>
    <row r="370" spans="1:15" ht="16.5" thickBot="1" x14ac:dyDescent="0.3">
      <c r="A370" s="161"/>
      <c r="B370" s="153"/>
      <c r="C370" s="84" t="s">
        <v>20</v>
      </c>
      <c r="D370" s="108"/>
      <c r="E370" s="108"/>
      <c r="F370" s="108"/>
      <c r="G370" s="108"/>
      <c r="H370" s="108"/>
      <c r="I370" s="108"/>
      <c r="J370" s="108">
        <v>1</v>
      </c>
      <c r="K370" s="108">
        <v>4</v>
      </c>
      <c r="L370" s="108">
        <v>1</v>
      </c>
      <c r="M370" s="108"/>
      <c r="N370" s="109">
        <f t="shared" si="130"/>
        <v>6</v>
      </c>
      <c r="O370" s="156"/>
    </row>
    <row r="371" spans="1:15" x14ac:dyDescent="0.25">
      <c r="A371" s="161"/>
      <c r="B371" s="163">
        <v>7</v>
      </c>
      <c r="C371" s="86" t="s">
        <v>18</v>
      </c>
      <c r="D371" s="105"/>
      <c r="E371" s="105"/>
      <c r="F371" s="105"/>
      <c r="G371" s="105"/>
      <c r="H371" s="105"/>
      <c r="I371" s="105">
        <v>1</v>
      </c>
      <c r="J371" s="105">
        <v>2</v>
      </c>
      <c r="K371" s="105">
        <v>1</v>
      </c>
      <c r="L371" s="105"/>
      <c r="M371" s="105"/>
      <c r="N371" s="106">
        <f t="shared" si="130"/>
        <v>4</v>
      </c>
      <c r="O371" s="155">
        <f t="shared" ref="O371" si="135">AVERAGE(N371,N372,N373)</f>
        <v>5.333333333333333</v>
      </c>
    </row>
    <row r="372" spans="1:15" x14ac:dyDescent="0.25">
      <c r="A372" s="161"/>
      <c r="B372" s="153"/>
      <c r="C372" s="84" t="s">
        <v>19</v>
      </c>
      <c r="D372" s="108"/>
      <c r="E372" s="108"/>
      <c r="F372" s="108"/>
      <c r="G372" s="108"/>
      <c r="H372" s="108"/>
      <c r="I372" s="108">
        <v>1</v>
      </c>
      <c r="J372" s="108">
        <v>3</v>
      </c>
      <c r="K372" s="108">
        <v>1</v>
      </c>
      <c r="L372" s="108"/>
      <c r="M372" s="108"/>
      <c r="N372" s="109">
        <f t="shared" si="130"/>
        <v>5</v>
      </c>
      <c r="O372" s="156"/>
    </row>
    <row r="373" spans="1:15" x14ac:dyDescent="0.25">
      <c r="A373" s="161"/>
      <c r="B373" s="154"/>
      <c r="C373" s="85" t="s">
        <v>20</v>
      </c>
      <c r="D373" s="111"/>
      <c r="E373" s="111"/>
      <c r="F373" s="111"/>
      <c r="G373" s="111"/>
      <c r="H373" s="111"/>
      <c r="I373" s="111">
        <v>2</v>
      </c>
      <c r="J373" s="111">
        <v>4</v>
      </c>
      <c r="K373" s="111">
        <v>1</v>
      </c>
      <c r="L373" s="111"/>
      <c r="M373" s="111"/>
      <c r="N373" s="112">
        <f t="shared" si="130"/>
        <v>7</v>
      </c>
      <c r="O373" s="156"/>
    </row>
    <row r="374" spans="1:15" x14ac:dyDescent="0.25">
      <c r="A374" s="161"/>
      <c r="B374" s="152">
        <v>8</v>
      </c>
      <c r="C374" s="83" t="s">
        <v>18</v>
      </c>
      <c r="D374" s="113"/>
      <c r="E374" s="113"/>
      <c r="F374" s="113"/>
      <c r="G374" s="113"/>
      <c r="H374" s="113"/>
      <c r="I374" s="113">
        <v>1</v>
      </c>
      <c r="J374" s="113">
        <v>2</v>
      </c>
      <c r="K374" s="113">
        <v>2</v>
      </c>
      <c r="L374" s="108"/>
      <c r="M374" s="113"/>
      <c r="N374" s="109">
        <f t="shared" si="130"/>
        <v>5</v>
      </c>
      <c r="O374" s="155">
        <f t="shared" ref="O374" si="136">AVERAGE(N374,N375,N376)</f>
        <v>5</v>
      </c>
    </row>
    <row r="375" spans="1:15" x14ac:dyDescent="0.25">
      <c r="A375" s="161"/>
      <c r="B375" s="153"/>
      <c r="C375" s="84" t="s">
        <v>19</v>
      </c>
      <c r="D375" s="108"/>
      <c r="E375" s="108"/>
      <c r="F375" s="108"/>
      <c r="G375" s="108"/>
      <c r="H375" s="108"/>
      <c r="I375" s="108">
        <v>1</v>
      </c>
      <c r="J375" s="108">
        <v>2</v>
      </c>
      <c r="K375" s="108">
        <v>1</v>
      </c>
      <c r="L375" s="108"/>
      <c r="M375" s="108"/>
      <c r="N375" s="109">
        <f t="shared" si="130"/>
        <v>4</v>
      </c>
      <c r="O375" s="156"/>
    </row>
    <row r="376" spans="1:15" x14ac:dyDescent="0.25">
      <c r="A376" s="161"/>
      <c r="B376" s="154"/>
      <c r="C376" s="85" t="s">
        <v>20</v>
      </c>
      <c r="D376" s="111"/>
      <c r="E376" s="111"/>
      <c r="F376" s="111"/>
      <c r="G376" s="111"/>
      <c r="H376" s="111"/>
      <c r="I376" s="111">
        <v>1</v>
      </c>
      <c r="J376" s="111">
        <v>4</v>
      </c>
      <c r="K376" s="111">
        <v>1</v>
      </c>
      <c r="L376" s="111"/>
      <c r="M376" s="111"/>
      <c r="N376" s="112">
        <f t="shared" si="130"/>
        <v>6</v>
      </c>
      <c r="O376" s="156"/>
    </row>
    <row r="377" spans="1:15" x14ac:dyDescent="0.25">
      <c r="A377" s="161"/>
      <c r="B377" s="152">
        <v>9</v>
      </c>
      <c r="C377" s="83" t="s">
        <v>18</v>
      </c>
      <c r="D377" s="113"/>
      <c r="E377" s="113"/>
      <c r="F377" s="113"/>
      <c r="G377" s="113"/>
      <c r="H377" s="108"/>
      <c r="I377" s="108">
        <v>4</v>
      </c>
      <c r="J377" s="108">
        <v>4</v>
      </c>
      <c r="K377" s="108"/>
      <c r="L377" s="113"/>
      <c r="M377" s="113"/>
      <c r="N377" s="109">
        <f t="shared" si="130"/>
        <v>8</v>
      </c>
      <c r="O377" s="155">
        <f t="shared" ref="O377" si="137">AVERAGE(N377,N378,N379)</f>
        <v>7</v>
      </c>
    </row>
    <row r="378" spans="1:15" x14ac:dyDescent="0.25">
      <c r="A378" s="161"/>
      <c r="B378" s="153"/>
      <c r="C378" s="84" t="s">
        <v>19</v>
      </c>
      <c r="D378" s="108"/>
      <c r="E378" s="108"/>
      <c r="F378" s="108"/>
      <c r="G378" s="108"/>
      <c r="H378" s="108"/>
      <c r="I378" s="108">
        <v>2</v>
      </c>
      <c r="J378" s="108">
        <v>5</v>
      </c>
      <c r="K378" s="108"/>
      <c r="L378" s="108"/>
      <c r="M378" s="108"/>
      <c r="N378" s="109">
        <f t="shared" si="130"/>
        <v>7</v>
      </c>
      <c r="O378" s="156"/>
    </row>
    <row r="379" spans="1:15" ht="16.5" thickBot="1" x14ac:dyDescent="0.3">
      <c r="A379" s="161"/>
      <c r="B379" s="157"/>
      <c r="C379" s="87" t="s">
        <v>20</v>
      </c>
      <c r="D379" s="115"/>
      <c r="E379" s="115"/>
      <c r="F379" s="115"/>
      <c r="G379" s="115"/>
      <c r="H379" s="115"/>
      <c r="I379" s="115">
        <v>2</v>
      </c>
      <c r="J379" s="115">
        <v>4</v>
      </c>
      <c r="K379" s="115"/>
      <c r="L379" s="115"/>
      <c r="M379" s="115"/>
      <c r="N379" s="116">
        <f t="shared" si="130"/>
        <v>6</v>
      </c>
      <c r="O379" s="156"/>
    </row>
    <row r="380" spans="1:15" x14ac:dyDescent="0.25">
      <c r="A380" s="161"/>
      <c r="B380" s="153">
        <v>10</v>
      </c>
      <c r="C380" s="84" t="s">
        <v>18</v>
      </c>
      <c r="D380" s="108"/>
      <c r="E380" s="108"/>
      <c r="F380" s="108"/>
      <c r="G380" s="108"/>
      <c r="H380" s="108">
        <v>1</v>
      </c>
      <c r="I380" s="108">
        <v>4</v>
      </c>
      <c r="J380" s="108">
        <v>2</v>
      </c>
      <c r="K380" s="108"/>
      <c r="L380" s="108"/>
      <c r="M380" s="108"/>
      <c r="N380" s="109">
        <f t="shared" ref="N380:N389" si="138">SUM(D380:M380)</f>
        <v>7</v>
      </c>
      <c r="O380" s="155">
        <f t="shared" ref="O380" si="139">AVERAGE(N380,N381,N382)</f>
        <v>5</v>
      </c>
    </row>
    <row r="381" spans="1:15" x14ac:dyDescent="0.25">
      <c r="A381" s="161"/>
      <c r="B381" s="153"/>
      <c r="C381" s="84" t="s">
        <v>19</v>
      </c>
      <c r="D381" s="108"/>
      <c r="E381" s="108"/>
      <c r="F381" s="108"/>
      <c r="G381" s="108"/>
      <c r="H381" s="108"/>
      <c r="I381" s="108">
        <v>3</v>
      </c>
      <c r="J381" s="108">
        <v>1</v>
      </c>
      <c r="K381" s="108"/>
      <c r="L381" s="108"/>
      <c r="M381" s="108"/>
      <c r="N381" s="109">
        <f t="shared" si="138"/>
        <v>4</v>
      </c>
      <c r="O381" s="156"/>
    </row>
    <row r="382" spans="1:15" x14ac:dyDescent="0.25">
      <c r="A382" s="161"/>
      <c r="B382" s="153"/>
      <c r="C382" s="84" t="s">
        <v>20</v>
      </c>
      <c r="D382" s="108"/>
      <c r="E382" s="108"/>
      <c r="F382" s="108"/>
      <c r="G382" s="108"/>
      <c r="H382" s="111"/>
      <c r="I382" s="111">
        <v>3</v>
      </c>
      <c r="J382" s="111">
        <v>1</v>
      </c>
      <c r="K382" s="108"/>
      <c r="L382" s="108"/>
      <c r="M382" s="108"/>
      <c r="N382" s="109">
        <f t="shared" si="138"/>
        <v>4</v>
      </c>
      <c r="O382" s="156"/>
    </row>
    <row r="383" spans="1:15" x14ac:dyDescent="0.25">
      <c r="A383" s="161"/>
      <c r="B383" s="152">
        <v>11</v>
      </c>
      <c r="C383" s="83" t="s">
        <v>18</v>
      </c>
      <c r="D383" s="113"/>
      <c r="E383" s="113"/>
      <c r="F383" s="113"/>
      <c r="G383" s="113"/>
      <c r="H383" s="113"/>
      <c r="I383" s="113">
        <v>3</v>
      </c>
      <c r="J383" s="113">
        <v>1</v>
      </c>
      <c r="K383" s="113"/>
      <c r="L383" s="113"/>
      <c r="M383" s="113"/>
      <c r="N383" s="114">
        <f t="shared" si="138"/>
        <v>4</v>
      </c>
      <c r="O383" s="155">
        <f t="shared" ref="O383" si="140">AVERAGE(N383,N384,N385)</f>
        <v>3.3333333333333335</v>
      </c>
    </row>
    <row r="384" spans="1:15" x14ac:dyDescent="0.25">
      <c r="A384" s="161"/>
      <c r="B384" s="153"/>
      <c r="C384" s="84" t="s">
        <v>19</v>
      </c>
      <c r="D384" s="108"/>
      <c r="E384" s="108"/>
      <c r="F384" s="108"/>
      <c r="G384" s="108"/>
      <c r="H384" s="108"/>
      <c r="I384" s="108">
        <v>2</v>
      </c>
      <c r="J384" s="108">
        <v>1</v>
      </c>
      <c r="K384" s="108"/>
      <c r="L384" s="108"/>
      <c r="M384" s="108"/>
      <c r="N384" s="109">
        <f t="shared" si="138"/>
        <v>3</v>
      </c>
      <c r="O384" s="156"/>
    </row>
    <row r="385" spans="1:15" x14ac:dyDescent="0.25">
      <c r="A385" s="161"/>
      <c r="B385" s="154"/>
      <c r="C385" s="85" t="s">
        <v>20</v>
      </c>
      <c r="D385" s="111"/>
      <c r="E385" s="111"/>
      <c r="F385" s="111"/>
      <c r="G385" s="111"/>
      <c r="H385" s="111"/>
      <c r="I385" s="111">
        <v>1</v>
      </c>
      <c r="J385" s="111">
        <v>2</v>
      </c>
      <c r="K385" s="111"/>
      <c r="L385" s="111"/>
      <c r="M385" s="111"/>
      <c r="N385" s="112">
        <f t="shared" si="138"/>
        <v>3</v>
      </c>
      <c r="O385" s="156"/>
    </row>
    <row r="386" spans="1:15" x14ac:dyDescent="0.25">
      <c r="A386" s="161"/>
      <c r="B386" s="153">
        <v>12</v>
      </c>
      <c r="C386" s="84" t="s">
        <v>18</v>
      </c>
      <c r="D386" s="108"/>
      <c r="E386" s="108"/>
      <c r="F386" s="108"/>
      <c r="G386" s="108"/>
      <c r="H386" s="108"/>
      <c r="I386" s="108">
        <v>2</v>
      </c>
      <c r="J386" s="108">
        <v>2</v>
      </c>
      <c r="K386" s="108"/>
      <c r="L386" s="108"/>
      <c r="M386" s="108"/>
      <c r="N386" s="109">
        <f t="shared" si="138"/>
        <v>4</v>
      </c>
      <c r="O386" s="155">
        <f t="shared" ref="O386" si="141">AVERAGE(N386,N387,N388)</f>
        <v>4.333333333333333</v>
      </c>
    </row>
    <row r="387" spans="1:15" x14ac:dyDescent="0.25">
      <c r="A387" s="161"/>
      <c r="B387" s="153"/>
      <c r="C387" s="84" t="s">
        <v>19</v>
      </c>
      <c r="D387" s="108"/>
      <c r="E387" s="108"/>
      <c r="F387" s="108"/>
      <c r="G387" s="108"/>
      <c r="H387" s="108"/>
      <c r="I387" s="108">
        <v>2</v>
      </c>
      <c r="J387" s="108">
        <v>2</v>
      </c>
      <c r="K387" s="108"/>
      <c r="L387" s="108"/>
      <c r="M387" s="108"/>
      <c r="N387" s="109">
        <f t="shared" si="138"/>
        <v>4</v>
      </c>
      <c r="O387" s="156"/>
    </row>
    <row r="388" spans="1:15" ht="16.5" thickBot="1" x14ac:dyDescent="0.3">
      <c r="A388" s="162"/>
      <c r="B388" s="157"/>
      <c r="C388" s="87" t="s">
        <v>20</v>
      </c>
      <c r="D388" s="115"/>
      <c r="E388" s="115"/>
      <c r="F388" s="115"/>
      <c r="G388" s="115"/>
      <c r="H388" s="115">
        <v>1</v>
      </c>
      <c r="I388" s="115">
        <v>2</v>
      </c>
      <c r="J388" s="115">
        <v>2</v>
      </c>
      <c r="K388" s="115"/>
      <c r="L388" s="115"/>
      <c r="M388" s="115"/>
      <c r="N388" s="112">
        <f t="shared" si="138"/>
        <v>5</v>
      </c>
      <c r="O388" s="156"/>
    </row>
    <row r="389" spans="1:15" ht="19.5" thickBot="1" x14ac:dyDescent="0.3">
      <c r="A389" s="89"/>
      <c r="B389" s="158" t="s">
        <v>49</v>
      </c>
      <c r="C389" s="159"/>
      <c r="D389" s="117">
        <f t="shared" ref="D389:G389" si="142">SUM(D353:D388)</f>
        <v>0</v>
      </c>
      <c r="E389" s="117">
        <f t="shared" si="142"/>
        <v>0</v>
      </c>
      <c r="F389" s="117">
        <f t="shared" si="142"/>
        <v>0</v>
      </c>
      <c r="G389" s="117">
        <f t="shared" si="142"/>
        <v>0</v>
      </c>
      <c r="H389" s="117">
        <f>SUM(H353:H388)</f>
        <v>2</v>
      </c>
      <c r="I389" s="117">
        <f>SUM(I353:I388)</f>
        <v>39</v>
      </c>
      <c r="J389" s="117">
        <f>SUM(J353:J388)</f>
        <v>80</v>
      </c>
      <c r="K389" s="117">
        <f t="shared" ref="K389:M389" si="143">SUM(K353:K388)</f>
        <v>76</v>
      </c>
      <c r="L389" s="117">
        <f t="shared" si="143"/>
        <v>44</v>
      </c>
      <c r="M389" s="117">
        <f t="shared" si="143"/>
        <v>0</v>
      </c>
      <c r="N389" s="118">
        <f t="shared" si="138"/>
        <v>241</v>
      </c>
      <c r="O389" s="89"/>
    </row>
    <row r="390" spans="1:15" ht="19.5" thickBot="1" x14ac:dyDescent="0.3">
      <c r="A390" s="89"/>
      <c r="B390" s="88"/>
      <c r="C390" s="88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89"/>
    </row>
    <row r="391" spans="1:15" ht="24" customHeight="1" x14ac:dyDescent="0.25">
      <c r="B391" s="148" t="s">
        <v>33</v>
      </c>
      <c r="C391" s="149"/>
      <c r="D391" s="93" t="s">
        <v>8</v>
      </c>
      <c r="E391" s="94" t="s">
        <v>9</v>
      </c>
      <c r="F391" s="94" t="s">
        <v>10</v>
      </c>
      <c r="G391" s="94" t="s">
        <v>11</v>
      </c>
      <c r="H391" s="94" t="s">
        <v>12</v>
      </c>
      <c r="I391" s="122" t="s">
        <v>13</v>
      </c>
      <c r="J391" s="122" t="s">
        <v>14</v>
      </c>
      <c r="K391" s="122" t="s">
        <v>15</v>
      </c>
      <c r="L391" s="94" t="s">
        <v>16</v>
      </c>
      <c r="M391" s="96" t="s">
        <v>17</v>
      </c>
      <c r="N391" s="95" t="s">
        <v>21</v>
      </c>
    </row>
    <row r="392" spans="1:15" ht="21.95" customHeight="1" thickBot="1" x14ac:dyDescent="0.3">
      <c r="B392" s="150"/>
      <c r="C392" s="151"/>
      <c r="D392" s="97">
        <f>SUM(D38,D77,D116,D155,D194,D233,D272,D311,D350,D389)/9</f>
        <v>0</v>
      </c>
      <c r="E392" s="98">
        <f>SUM(E38,E77,E116,E155,E194,E233,E272,E311,E350,E389)/9</f>
        <v>0</v>
      </c>
      <c r="F392" s="98">
        <f>SUM(F38,F77,F116,F155,F194,F233,F272,F311,F350,F389)/9</f>
        <v>0</v>
      </c>
      <c r="G392" s="98">
        <f t="shared" ref="G392:J392" si="144">SUM(G38,G77,G116,G155,G194,G233,G272,G311,G350,G389)/9</f>
        <v>0.22222222222222221</v>
      </c>
      <c r="H392" s="98">
        <f t="shared" si="144"/>
        <v>8.1111111111111107</v>
      </c>
      <c r="I392" s="98">
        <f t="shared" si="144"/>
        <v>44.222222222222221</v>
      </c>
      <c r="J392" s="98">
        <f t="shared" si="144"/>
        <v>75.777777777777771</v>
      </c>
      <c r="K392" s="98">
        <f>SUM(K38,K77,K116,K155,K194,K233,K272,K311,K350,K389)/9</f>
        <v>68.444444444444443</v>
      </c>
      <c r="L392" s="98">
        <f>SUM(L38,L77,L116,L155,L194,L233,L272,L311,L350,L389)/9</f>
        <v>25.444444444444443</v>
      </c>
      <c r="M392" s="99">
        <f t="shared" ref="M392" si="145">SUM(M38,M77,M116,M155,M194,M233,M272,M311,M350,M389)/9</f>
        <v>0.88888888888888884</v>
      </c>
      <c r="N392" s="121">
        <f>SUM(N38,N77,N116,N155,N194,N272,N311,N350,N389)/9</f>
        <v>222.77777777777777</v>
      </c>
    </row>
    <row r="393" spans="1:15" ht="16.5" thickBot="1" x14ac:dyDescent="0.3">
      <c r="C393" s="80" t="s">
        <v>4</v>
      </c>
      <c r="D393" s="100">
        <f>STDEV(D38,D77,D116,D155,D194,D233,D272,D311,D350,D389)</f>
        <v>0</v>
      </c>
      <c r="E393" s="102">
        <f t="shared" ref="E393:F393" si="146">STDEV(E38,E77,E116,E155,E194,E233,E272,E311,E350,E389)</f>
        <v>0</v>
      </c>
      <c r="F393" s="102">
        <f t="shared" si="146"/>
        <v>0</v>
      </c>
      <c r="G393" s="102">
        <f t="shared" ref="G393:N393" si="147">STDEV(G38,G77,G116,G155,G194,G272,G311,G350,G389)</f>
        <v>0.66666666666666663</v>
      </c>
      <c r="H393" s="102">
        <f t="shared" si="147"/>
        <v>3.7230513172814463</v>
      </c>
      <c r="I393" s="102">
        <f t="shared" si="147"/>
        <v>11.099299277181617</v>
      </c>
      <c r="J393" s="102">
        <f t="shared" si="147"/>
        <v>24.488659506891029</v>
      </c>
      <c r="K393" s="102">
        <f t="shared" si="147"/>
        <v>15.084023925258716</v>
      </c>
      <c r="L393" s="102">
        <f t="shared" si="147"/>
        <v>9.5146086507947256</v>
      </c>
      <c r="M393" s="101">
        <f t="shared" si="147"/>
        <v>1.3642254619787417</v>
      </c>
      <c r="N393" s="120">
        <f t="shared" si="147"/>
        <v>47.772318809583076</v>
      </c>
    </row>
    <row r="395" spans="1:15" ht="18" customHeight="1" x14ac:dyDescent="0.25"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</row>
    <row r="396" spans="1:15" x14ac:dyDescent="0.25">
      <c r="E396" s="81"/>
    </row>
  </sheetData>
  <mergeCells count="261">
    <mergeCell ref="B62:B64"/>
    <mergeCell ref="O62:O64"/>
    <mergeCell ref="B65:B67"/>
    <mergeCell ref="O65:O67"/>
    <mergeCell ref="B59:B61"/>
    <mergeCell ref="O59:O61"/>
    <mergeCell ref="O11:O13"/>
    <mergeCell ref="O14:O16"/>
    <mergeCell ref="B2:B4"/>
    <mergeCell ref="B5:B7"/>
    <mergeCell ref="B8:B10"/>
    <mergeCell ref="B11:B13"/>
    <mergeCell ref="B14:B16"/>
    <mergeCell ref="B35:B37"/>
    <mergeCell ref="B38:C38"/>
    <mergeCell ref="B17:B19"/>
    <mergeCell ref="B20:B22"/>
    <mergeCell ref="B23:B25"/>
    <mergeCell ref="B26:B28"/>
    <mergeCell ref="B29:B31"/>
    <mergeCell ref="B32:B34"/>
    <mergeCell ref="O32:O34"/>
    <mergeCell ref="O35:O37"/>
    <mergeCell ref="A2:A37"/>
    <mergeCell ref="A41:A76"/>
    <mergeCell ref="B41:B43"/>
    <mergeCell ref="O41:O43"/>
    <mergeCell ref="B44:B46"/>
    <mergeCell ref="O44:O46"/>
    <mergeCell ref="B47:B49"/>
    <mergeCell ref="O47:O49"/>
    <mergeCell ref="B50:B52"/>
    <mergeCell ref="O50:O52"/>
    <mergeCell ref="B53:B55"/>
    <mergeCell ref="O53:O55"/>
    <mergeCell ref="B56:B58"/>
    <mergeCell ref="O56:O58"/>
    <mergeCell ref="O17:O19"/>
    <mergeCell ref="O20:O22"/>
    <mergeCell ref="O23:O25"/>
    <mergeCell ref="O26:O28"/>
    <mergeCell ref="O29:O31"/>
    <mergeCell ref="O2:O4"/>
    <mergeCell ref="O5:O7"/>
    <mergeCell ref="O8:O10"/>
    <mergeCell ref="B68:B70"/>
    <mergeCell ref="O68:O70"/>
    <mergeCell ref="A80:A115"/>
    <mergeCell ref="B80:B82"/>
    <mergeCell ref="O80:O82"/>
    <mergeCell ref="B83:B85"/>
    <mergeCell ref="O83:O85"/>
    <mergeCell ref="B86:B88"/>
    <mergeCell ref="O86:O88"/>
    <mergeCell ref="B89:B91"/>
    <mergeCell ref="O89:O91"/>
    <mergeCell ref="B92:B94"/>
    <mergeCell ref="O92:O94"/>
    <mergeCell ref="B95:B97"/>
    <mergeCell ref="O95:O97"/>
    <mergeCell ref="B98:B100"/>
    <mergeCell ref="O98:O100"/>
    <mergeCell ref="B110:B112"/>
    <mergeCell ref="O110:O112"/>
    <mergeCell ref="B113:B115"/>
    <mergeCell ref="O113:O115"/>
    <mergeCell ref="B71:B73"/>
    <mergeCell ref="O71:O73"/>
    <mergeCell ref="B74:B76"/>
    <mergeCell ref="B116:C116"/>
    <mergeCell ref="B101:B103"/>
    <mergeCell ref="O101:O103"/>
    <mergeCell ref="B104:B106"/>
    <mergeCell ref="O104:O106"/>
    <mergeCell ref="B107:B109"/>
    <mergeCell ref="O107:O109"/>
    <mergeCell ref="B77:C77"/>
    <mergeCell ref="O74:O76"/>
    <mergeCell ref="A119:A154"/>
    <mergeCell ref="B119:B121"/>
    <mergeCell ref="O119:O121"/>
    <mergeCell ref="B122:B124"/>
    <mergeCell ref="O122:O124"/>
    <mergeCell ref="B125:B127"/>
    <mergeCell ref="O125:O127"/>
    <mergeCell ref="B128:B130"/>
    <mergeCell ref="O128:O130"/>
    <mergeCell ref="B131:B133"/>
    <mergeCell ref="O131:O133"/>
    <mergeCell ref="B134:B136"/>
    <mergeCell ref="O134:O136"/>
    <mergeCell ref="B137:B139"/>
    <mergeCell ref="O137:O139"/>
    <mergeCell ref="B140:B142"/>
    <mergeCell ref="B149:B151"/>
    <mergeCell ref="O149:O151"/>
    <mergeCell ref="B152:B154"/>
    <mergeCell ref="O152:O154"/>
    <mergeCell ref="B155:C155"/>
    <mergeCell ref="O140:O142"/>
    <mergeCell ref="B143:B145"/>
    <mergeCell ref="O143:O145"/>
    <mergeCell ref="B146:B148"/>
    <mergeCell ref="O146:O148"/>
    <mergeCell ref="A158:A193"/>
    <mergeCell ref="B158:B160"/>
    <mergeCell ref="O158:O160"/>
    <mergeCell ref="B161:B163"/>
    <mergeCell ref="O161:O163"/>
    <mergeCell ref="B164:B166"/>
    <mergeCell ref="O164:O166"/>
    <mergeCell ref="B167:B169"/>
    <mergeCell ref="O167:O169"/>
    <mergeCell ref="B170:B172"/>
    <mergeCell ref="O170:O172"/>
    <mergeCell ref="B173:B175"/>
    <mergeCell ref="O173:O175"/>
    <mergeCell ref="B176:B178"/>
    <mergeCell ref="O176:O178"/>
    <mergeCell ref="B179:B181"/>
    <mergeCell ref="B188:B190"/>
    <mergeCell ref="O188:O190"/>
    <mergeCell ref="B191:B193"/>
    <mergeCell ref="O191:O193"/>
    <mergeCell ref="B194:C194"/>
    <mergeCell ref="O179:O181"/>
    <mergeCell ref="B182:B184"/>
    <mergeCell ref="O182:O184"/>
    <mergeCell ref="B185:B187"/>
    <mergeCell ref="O185:O187"/>
    <mergeCell ref="A197:A232"/>
    <mergeCell ref="B197:B199"/>
    <mergeCell ref="O197:O199"/>
    <mergeCell ref="B200:B202"/>
    <mergeCell ref="O200:O202"/>
    <mergeCell ref="B203:B205"/>
    <mergeCell ref="O203:O205"/>
    <mergeCell ref="B206:B208"/>
    <mergeCell ref="O206:O208"/>
    <mergeCell ref="B209:B211"/>
    <mergeCell ref="O209:O211"/>
    <mergeCell ref="B212:B214"/>
    <mergeCell ref="O212:O214"/>
    <mergeCell ref="B215:B217"/>
    <mergeCell ref="O215:O217"/>
    <mergeCell ref="B218:B220"/>
    <mergeCell ref="B227:B229"/>
    <mergeCell ref="O227:O229"/>
    <mergeCell ref="B230:B232"/>
    <mergeCell ref="O230:O232"/>
    <mergeCell ref="B233:C233"/>
    <mergeCell ref="O218:O220"/>
    <mergeCell ref="B221:B223"/>
    <mergeCell ref="O221:O223"/>
    <mergeCell ref="B224:B226"/>
    <mergeCell ref="O224:O226"/>
    <mergeCell ref="A236:A271"/>
    <mergeCell ref="B236:B238"/>
    <mergeCell ref="O236:O238"/>
    <mergeCell ref="B239:B241"/>
    <mergeCell ref="O239:O241"/>
    <mergeCell ref="B242:B244"/>
    <mergeCell ref="O242:O244"/>
    <mergeCell ref="B245:B247"/>
    <mergeCell ref="O245:O247"/>
    <mergeCell ref="B248:B250"/>
    <mergeCell ref="O248:O250"/>
    <mergeCell ref="B251:B253"/>
    <mergeCell ref="O251:O253"/>
    <mergeCell ref="B254:B256"/>
    <mergeCell ref="O254:O256"/>
    <mergeCell ref="B257:B259"/>
    <mergeCell ref="B266:B268"/>
    <mergeCell ref="O266:O268"/>
    <mergeCell ref="B269:B271"/>
    <mergeCell ref="O269:O271"/>
    <mergeCell ref="B272:C272"/>
    <mergeCell ref="O257:O259"/>
    <mergeCell ref="B260:B262"/>
    <mergeCell ref="O260:O262"/>
    <mergeCell ref="B263:B265"/>
    <mergeCell ref="O263:O265"/>
    <mergeCell ref="A275:A310"/>
    <mergeCell ref="B275:B277"/>
    <mergeCell ref="O275:O277"/>
    <mergeCell ref="B278:B280"/>
    <mergeCell ref="O278:O280"/>
    <mergeCell ref="B281:B283"/>
    <mergeCell ref="O281:O283"/>
    <mergeCell ref="B284:B286"/>
    <mergeCell ref="O284:O286"/>
    <mergeCell ref="B287:B289"/>
    <mergeCell ref="O287:O289"/>
    <mergeCell ref="B290:B292"/>
    <mergeCell ref="O290:O292"/>
    <mergeCell ref="B293:B295"/>
    <mergeCell ref="O293:O295"/>
    <mergeCell ref="B296:B298"/>
    <mergeCell ref="B305:B307"/>
    <mergeCell ref="O305:O307"/>
    <mergeCell ref="B308:B310"/>
    <mergeCell ref="O308:O310"/>
    <mergeCell ref="B311:C311"/>
    <mergeCell ref="O296:O298"/>
    <mergeCell ref="B299:B301"/>
    <mergeCell ref="O299:O301"/>
    <mergeCell ref="B302:B304"/>
    <mergeCell ref="O302:O304"/>
    <mergeCell ref="A314:A349"/>
    <mergeCell ref="B314:B316"/>
    <mergeCell ref="O314:O316"/>
    <mergeCell ref="B317:B319"/>
    <mergeCell ref="O317:O319"/>
    <mergeCell ref="B320:B322"/>
    <mergeCell ref="O320:O322"/>
    <mergeCell ref="B323:B325"/>
    <mergeCell ref="O323:O325"/>
    <mergeCell ref="B326:B328"/>
    <mergeCell ref="O326:O328"/>
    <mergeCell ref="B329:B331"/>
    <mergeCell ref="O329:O331"/>
    <mergeCell ref="B332:B334"/>
    <mergeCell ref="O332:O334"/>
    <mergeCell ref="B335:B337"/>
    <mergeCell ref="B344:B346"/>
    <mergeCell ref="O344:O346"/>
    <mergeCell ref="B347:B349"/>
    <mergeCell ref="O347:O349"/>
    <mergeCell ref="B350:C350"/>
    <mergeCell ref="O335:O337"/>
    <mergeCell ref="B338:B340"/>
    <mergeCell ref="O338:O340"/>
    <mergeCell ref="B341:B343"/>
    <mergeCell ref="O341:O343"/>
    <mergeCell ref="A353:A388"/>
    <mergeCell ref="B353:B355"/>
    <mergeCell ref="O353:O355"/>
    <mergeCell ref="B356:B358"/>
    <mergeCell ref="O356:O358"/>
    <mergeCell ref="B359:B361"/>
    <mergeCell ref="O359:O361"/>
    <mergeCell ref="B362:B364"/>
    <mergeCell ref="O362:O364"/>
    <mergeCell ref="B365:B367"/>
    <mergeCell ref="O365:O367"/>
    <mergeCell ref="B368:B370"/>
    <mergeCell ref="O368:O370"/>
    <mergeCell ref="B371:B373"/>
    <mergeCell ref="O371:O373"/>
    <mergeCell ref="B374:B376"/>
    <mergeCell ref="B391:C392"/>
    <mergeCell ref="B383:B385"/>
    <mergeCell ref="O383:O385"/>
    <mergeCell ref="B386:B388"/>
    <mergeCell ref="O386:O388"/>
    <mergeCell ref="B389:C389"/>
    <mergeCell ref="O374:O376"/>
    <mergeCell ref="B377:B379"/>
    <mergeCell ref="O377:O379"/>
    <mergeCell ref="B380:B382"/>
    <mergeCell ref="O380:O38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SQ MPVbest</vt:lpstr>
      <vt:lpstr>BP MPVbest</vt:lpstr>
      <vt:lpstr>SQ %1RM</vt:lpstr>
      <vt:lpstr>BP%1RM</vt:lpstr>
      <vt:lpstr>%VL SQ</vt:lpstr>
      <vt:lpstr>%VL BP</vt:lpstr>
      <vt:lpstr>Reps SQ</vt:lpstr>
      <vt:lpstr>Reps BP</vt:lpstr>
      <vt:lpstr>ranges SQ (AS)</vt:lpstr>
      <vt:lpstr>ranges SQ (TS)</vt:lpstr>
      <vt:lpstr>ranges BP (AS)</vt:lpstr>
      <vt:lpstr>ranges BP (TS)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Raphael</cp:lastModifiedBy>
  <dcterms:created xsi:type="dcterms:W3CDTF">2021-06-26T15:42:24Z</dcterms:created>
  <dcterms:modified xsi:type="dcterms:W3CDTF">2022-07-08T13:47:52Z</dcterms:modified>
</cp:coreProperties>
</file>