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berto\Documents\DICAF\Artículo Chuy\PeerJ_JASC et al\Resubmit\"/>
    </mc:Choice>
  </mc:AlternateContent>
  <bookViews>
    <workbookView xWindow="0" yWindow="0" windowWidth="19200" windowHeight="7310"/>
  </bookViews>
  <sheets>
    <sheet name="Sheet 1" sheetId="1" r:id="rId1"/>
    <sheet name="Sheet 2" sheetId="2" r:id="rId2"/>
  </sheets>
  <definedNames>
    <definedName name="_xlnm._FilterDatabase" localSheetId="0" hidden="1">'Sheet 1'!$A$1:$N$267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G2" i="2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2" i="2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I258" i="1" s="1"/>
  <c r="J258" i="1" s="1"/>
  <c r="K258" i="1" s="1"/>
  <c r="L258" i="1" s="1"/>
  <c r="N258" i="1" s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I249" i="1" s="1"/>
  <c r="J249" i="1" s="1"/>
  <c r="K249" i="1" s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I241" i="1" s="1"/>
  <c r="J241" i="1" s="1"/>
  <c r="K241" i="1" s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I231" i="1" s="1"/>
  <c r="J231" i="1" s="1"/>
  <c r="K231" i="1" s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I223" i="1" s="1"/>
  <c r="J223" i="1" s="1"/>
  <c r="K223" i="1" s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I201" i="1" s="1"/>
  <c r="J201" i="1" s="1"/>
  <c r="K201" i="1" s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I181" i="1" s="1"/>
  <c r="J181" i="1" s="1"/>
  <c r="K181" i="1" s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I172" i="1" s="1"/>
  <c r="J172" i="1" s="1"/>
  <c r="K172" i="1" s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I154" i="1" s="1"/>
  <c r="J154" i="1" s="1"/>
  <c r="K154" i="1" s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I146" i="1" s="1"/>
  <c r="J146" i="1" s="1"/>
  <c r="K146" i="1" s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I126" i="1" s="1"/>
  <c r="J126" i="1" s="1"/>
  <c r="K126" i="1" s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I114" i="1" s="1"/>
  <c r="J114" i="1" s="1"/>
  <c r="K114" i="1" s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I107" i="1" s="1"/>
  <c r="J107" i="1" s="1"/>
  <c r="K107" i="1" s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I100" i="1" s="1"/>
  <c r="J100" i="1" s="1"/>
  <c r="K100" i="1" s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I93" i="1" s="1"/>
  <c r="J93" i="1" s="1"/>
  <c r="K93" i="1" s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I86" i="1" s="1"/>
  <c r="J86" i="1" s="1"/>
  <c r="K86" i="1" s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I79" i="1" s="1"/>
  <c r="J79" i="1" s="1"/>
  <c r="K79" i="1" s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I72" i="1" s="1"/>
  <c r="J72" i="1" s="1"/>
  <c r="K72" i="1" s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I65" i="1" s="1"/>
  <c r="J65" i="1" s="1"/>
  <c r="K65" i="1" s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I58" i="1" s="1"/>
  <c r="J58" i="1" s="1"/>
  <c r="K58" i="1" s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I51" i="1" s="1"/>
  <c r="J51" i="1" s="1"/>
  <c r="K51" i="1" s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I44" i="1" s="1"/>
  <c r="J44" i="1" s="1"/>
  <c r="K44" i="1" s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I37" i="1" s="1"/>
  <c r="J37" i="1" s="1"/>
  <c r="K37" i="1" s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I30" i="1" s="1"/>
  <c r="J30" i="1" s="1"/>
  <c r="K30" i="1" s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I23" i="1" s="1"/>
  <c r="J23" i="1" s="1"/>
  <c r="K23" i="1" s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I16" i="1" s="1"/>
  <c r="J16" i="1" s="1"/>
  <c r="K16" i="1" s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I9" i="1" s="1"/>
  <c r="J9" i="1" s="1"/>
  <c r="K9" i="1" s="1"/>
  <c r="G9" i="1"/>
  <c r="H8" i="1"/>
  <c r="G8" i="1"/>
  <c r="H7" i="1"/>
  <c r="G7" i="1"/>
  <c r="H6" i="1"/>
  <c r="G6" i="1"/>
  <c r="H5" i="1"/>
  <c r="G5" i="1"/>
  <c r="H4" i="1"/>
  <c r="G4" i="1"/>
  <c r="H3" i="1"/>
  <c r="G3" i="1"/>
  <c r="H2" i="1"/>
  <c r="I2" i="1" s="1"/>
  <c r="J2" i="1" s="1"/>
  <c r="K2" i="1" s="1"/>
  <c r="G2" i="1"/>
  <c r="I129" i="1" l="1"/>
  <c r="J129" i="1" s="1"/>
  <c r="K129" i="1" s="1"/>
  <c r="I46" i="1"/>
  <c r="J46" i="1" s="1"/>
  <c r="K46" i="1" s="1"/>
  <c r="M46" i="1" s="1"/>
  <c r="I31" i="1"/>
  <c r="J31" i="1" s="1"/>
  <c r="K31" i="1" s="1"/>
  <c r="L31" i="1" s="1"/>
  <c r="N31" i="1" s="1"/>
  <c r="I62" i="1"/>
  <c r="J62" i="1" s="1"/>
  <c r="K62" i="1" s="1"/>
  <c r="I73" i="1"/>
  <c r="J73" i="1" s="1"/>
  <c r="K73" i="1" s="1"/>
  <c r="I10" i="1"/>
  <c r="J10" i="1" s="1"/>
  <c r="K10" i="1" s="1"/>
  <c r="M10" i="1" s="1"/>
  <c r="I24" i="1"/>
  <c r="J24" i="1" s="1"/>
  <c r="K24" i="1" s="1"/>
  <c r="L24" i="1" s="1"/>
  <c r="N24" i="1" s="1"/>
  <c r="I4" i="1"/>
  <c r="J4" i="1" s="1"/>
  <c r="K4" i="1" s="1"/>
  <c r="M4" i="1" s="1"/>
  <c r="I32" i="1"/>
  <c r="J32" i="1" s="1"/>
  <c r="K32" i="1" s="1"/>
  <c r="I232" i="1"/>
  <c r="J232" i="1" s="1"/>
  <c r="K232" i="1" s="1"/>
  <c r="M232" i="1" s="1"/>
  <c r="I26" i="1"/>
  <c r="J26" i="1" s="1"/>
  <c r="K26" i="1" s="1"/>
  <c r="I109" i="1"/>
  <c r="J109" i="1" s="1"/>
  <c r="K109" i="1" s="1"/>
  <c r="I250" i="1"/>
  <c r="J250" i="1" s="1"/>
  <c r="K250" i="1" s="1"/>
  <c r="L250" i="1" s="1"/>
  <c r="N250" i="1" s="1"/>
  <c r="I48" i="1"/>
  <c r="J48" i="1" s="1"/>
  <c r="K48" i="1" s="1"/>
  <c r="M48" i="1" s="1"/>
  <c r="I52" i="1"/>
  <c r="J52" i="1" s="1"/>
  <c r="K52" i="1" s="1"/>
  <c r="L52" i="1" s="1"/>
  <c r="N52" i="1" s="1"/>
  <c r="I80" i="1"/>
  <c r="J80" i="1" s="1"/>
  <c r="K80" i="1" s="1"/>
  <c r="L80" i="1" s="1"/>
  <c r="N80" i="1" s="1"/>
  <c r="I84" i="1"/>
  <c r="J84" i="1" s="1"/>
  <c r="K84" i="1" s="1"/>
  <c r="I67" i="1"/>
  <c r="J67" i="1" s="1"/>
  <c r="K67" i="1" s="1"/>
  <c r="M67" i="1" s="1"/>
  <c r="I91" i="1"/>
  <c r="J91" i="1" s="1"/>
  <c r="K91" i="1" s="1"/>
  <c r="L92" i="1" s="1"/>
  <c r="N92" i="1" s="1"/>
  <c r="I33" i="1"/>
  <c r="J33" i="1" s="1"/>
  <c r="K33" i="1" s="1"/>
  <c r="I35" i="1"/>
  <c r="J35" i="1" s="1"/>
  <c r="K35" i="1" s="1"/>
  <c r="M35" i="1" s="1"/>
  <c r="I45" i="1"/>
  <c r="J45" i="1" s="1"/>
  <c r="K45" i="1" s="1"/>
  <c r="L45" i="1" s="1"/>
  <c r="N45" i="1" s="1"/>
  <c r="I60" i="1"/>
  <c r="J60" i="1" s="1"/>
  <c r="K60" i="1" s="1"/>
  <c r="I77" i="1"/>
  <c r="J77" i="1" s="1"/>
  <c r="K77" i="1" s="1"/>
  <c r="M77" i="1" s="1"/>
  <c r="I81" i="1"/>
  <c r="J81" i="1" s="1"/>
  <c r="K81" i="1" s="1"/>
  <c r="I88" i="1"/>
  <c r="J88" i="1" s="1"/>
  <c r="K88" i="1" s="1"/>
  <c r="M88" i="1" s="1"/>
  <c r="I90" i="1"/>
  <c r="J90" i="1" s="1"/>
  <c r="K90" i="1" s="1"/>
  <c r="M90" i="1" s="1"/>
  <c r="I95" i="1"/>
  <c r="J95" i="1" s="1"/>
  <c r="K95" i="1" s="1"/>
  <c r="M95" i="1" s="1"/>
  <c r="I97" i="1"/>
  <c r="J97" i="1" s="1"/>
  <c r="K97" i="1" s="1"/>
  <c r="I104" i="1"/>
  <c r="J104" i="1" s="1"/>
  <c r="K104" i="1" s="1"/>
  <c r="M104" i="1" s="1"/>
  <c r="I106" i="1"/>
  <c r="J106" i="1" s="1"/>
  <c r="K106" i="1" s="1"/>
  <c r="I111" i="1"/>
  <c r="J111" i="1" s="1"/>
  <c r="K111" i="1" s="1"/>
  <c r="I113" i="1"/>
  <c r="J113" i="1" s="1"/>
  <c r="K113" i="1" s="1"/>
  <c r="M113" i="1" s="1"/>
  <c r="I63" i="1"/>
  <c r="J63" i="1" s="1"/>
  <c r="K63" i="1" s="1"/>
  <c r="M63" i="1" s="1"/>
  <c r="I102" i="1"/>
  <c r="J102" i="1" s="1"/>
  <c r="K102" i="1" s="1"/>
  <c r="M102" i="1" s="1"/>
  <c r="I3" i="1"/>
  <c r="J3" i="1" s="1"/>
  <c r="K3" i="1" s="1"/>
  <c r="M3" i="1" s="1"/>
  <c r="I5" i="1"/>
  <c r="J5" i="1" s="1"/>
  <c r="K5" i="1" s="1"/>
  <c r="M5" i="1" s="1"/>
  <c r="I28" i="1"/>
  <c r="J28" i="1" s="1"/>
  <c r="K28" i="1" s="1"/>
  <c r="M28" i="1" s="1"/>
  <c r="I47" i="1"/>
  <c r="J47" i="1" s="1"/>
  <c r="K47" i="1" s="1"/>
  <c r="L47" i="1" s="1"/>
  <c r="N47" i="1" s="1"/>
  <c r="I49" i="1"/>
  <c r="J49" i="1" s="1"/>
  <c r="K49" i="1" s="1"/>
  <c r="M49" i="1" s="1"/>
  <c r="I53" i="1"/>
  <c r="J53" i="1" s="1"/>
  <c r="K53" i="1" s="1"/>
  <c r="M53" i="1" s="1"/>
  <c r="I64" i="1"/>
  <c r="J64" i="1" s="1"/>
  <c r="K64" i="1" s="1"/>
  <c r="L64" i="1" s="1"/>
  <c r="N64" i="1" s="1"/>
  <c r="I83" i="1"/>
  <c r="J83" i="1" s="1"/>
  <c r="K83" i="1" s="1"/>
  <c r="L84" i="1" s="1"/>
  <c r="N84" i="1" s="1"/>
  <c r="I85" i="1"/>
  <c r="J85" i="1" s="1"/>
  <c r="K85" i="1" s="1"/>
  <c r="I92" i="1"/>
  <c r="J92" i="1" s="1"/>
  <c r="K92" i="1" s="1"/>
  <c r="M92" i="1" s="1"/>
  <c r="I94" i="1"/>
  <c r="J94" i="1" s="1"/>
  <c r="K94" i="1" s="1"/>
  <c r="L94" i="1" s="1"/>
  <c r="N94" i="1" s="1"/>
  <c r="I99" i="1"/>
  <c r="J99" i="1" s="1"/>
  <c r="K99" i="1" s="1"/>
  <c r="M99" i="1" s="1"/>
  <c r="I101" i="1"/>
  <c r="J101" i="1" s="1"/>
  <c r="K101" i="1" s="1"/>
  <c r="L101" i="1" s="1"/>
  <c r="N101" i="1" s="1"/>
  <c r="I108" i="1"/>
  <c r="J108" i="1" s="1"/>
  <c r="K108" i="1" s="1"/>
  <c r="L108" i="1" s="1"/>
  <c r="N108" i="1" s="1"/>
  <c r="I110" i="1"/>
  <c r="J110" i="1" s="1"/>
  <c r="K110" i="1" s="1"/>
  <c r="M110" i="1" s="1"/>
  <c r="I127" i="1"/>
  <c r="J127" i="1" s="1"/>
  <c r="K127" i="1" s="1"/>
  <c r="M127" i="1" s="1"/>
  <c r="I155" i="1"/>
  <c r="J155" i="1" s="1"/>
  <c r="K155" i="1" s="1"/>
  <c r="L155" i="1" s="1"/>
  <c r="N155" i="1" s="1"/>
  <c r="I166" i="1"/>
  <c r="J166" i="1" s="1"/>
  <c r="K166" i="1" s="1"/>
  <c r="M166" i="1" s="1"/>
  <c r="I174" i="1"/>
  <c r="J174" i="1" s="1"/>
  <c r="K174" i="1" s="1"/>
  <c r="M174" i="1" s="1"/>
  <c r="I203" i="1"/>
  <c r="J203" i="1" s="1"/>
  <c r="K203" i="1" s="1"/>
  <c r="M203" i="1" s="1"/>
  <c r="I69" i="1"/>
  <c r="J69" i="1" s="1"/>
  <c r="K69" i="1" s="1"/>
  <c r="M69" i="1" s="1"/>
  <c r="I12" i="1"/>
  <c r="J12" i="1" s="1"/>
  <c r="K12" i="1" s="1"/>
  <c r="M12" i="1" s="1"/>
  <c r="I15" i="1"/>
  <c r="J15" i="1" s="1"/>
  <c r="K15" i="1" s="1"/>
  <c r="M15" i="1" s="1"/>
  <c r="I17" i="1"/>
  <c r="J17" i="1" s="1"/>
  <c r="K17" i="1" s="1"/>
  <c r="M17" i="1" s="1"/>
  <c r="I19" i="1"/>
  <c r="J19" i="1" s="1"/>
  <c r="K19" i="1" s="1"/>
  <c r="M19" i="1" s="1"/>
  <c r="I21" i="1"/>
  <c r="J21" i="1" s="1"/>
  <c r="K21" i="1" s="1"/>
  <c r="I25" i="1"/>
  <c r="J25" i="1" s="1"/>
  <c r="K25" i="1" s="1"/>
  <c r="M25" i="1" s="1"/>
  <c r="I59" i="1"/>
  <c r="J59" i="1" s="1"/>
  <c r="K59" i="1" s="1"/>
  <c r="M59" i="1" s="1"/>
  <c r="I61" i="1"/>
  <c r="J61" i="1" s="1"/>
  <c r="K61" i="1" s="1"/>
  <c r="I74" i="1"/>
  <c r="J74" i="1" s="1"/>
  <c r="K74" i="1" s="1"/>
  <c r="M74" i="1" s="1"/>
  <c r="I82" i="1"/>
  <c r="J82" i="1" s="1"/>
  <c r="K82" i="1" s="1"/>
  <c r="M82" i="1" s="1"/>
  <c r="I87" i="1"/>
  <c r="J87" i="1" s="1"/>
  <c r="K87" i="1" s="1"/>
  <c r="M87" i="1" s="1"/>
  <c r="I89" i="1"/>
  <c r="J89" i="1" s="1"/>
  <c r="K89" i="1" s="1"/>
  <c r="I96" i="1"/>
  <c r="J96" i="1" s="1"/>
  <c r="K96" i="1" s="1"/>
  <c r="I98" i="1"/>
  <c r="J98" i="1" s="1"/>
  <c r="K98" i="1" s="1"/>
  <c r="I103" i="1"/>
  <c r="J103" i="1" s="1"/>
  <c r="K103" i="1" s="1"/>
  <c r="M103" i="1" s="1"/>
  <c r="I105" i="1"/>
  <c r="J105" i="1" s="1"/>
  <c r="K105" i="1" s="1"/>
  <c r="M105" i="1" s="1"/>
  <c r="I112" i="1"/>
  <c r="J112" i="1" s="1"/>
  <c r="K112" i="1" s="1"/>
  <c r="M112" i="1" s="1"/>
  <c r="I224" i="1"/>
  <c r="J224" i="1" s="1"/>
  <c r="K224" i="1" s="1"/>
  <c r="M224" i="1" s="1"/>
  <c r="M84" i="1"/>
  <c r="M93" i="1"/>
  <c r="L93" i="1"/>
  <c r="N93" i="1" s="1"/>
  <c r="M100" i="1"/>
  <c r="L100" i="1"/>
  <c r="N100" i="1" s="1"/>
  <c r="M107" i="1"/>
  <c r="L107" i="1"/>
  <c r="N107" i="1" s="1"/>
  <c r="M129" i="1"/>
  <c r="M81" i="1"/>
  <c r="M97" i="1"/>
  <c r="M79" i="1"/>
  <c r="L79" i="1"/>
  <c r="N79" i="1" s="1"/>
  <c r="M114" i="1"/>
  <c r="L114" i="1"/>
  <c r="N114" i="1" s="1"/>
  <c r="L181" i="1"/>
  <c r="N181" i="1" s="1"/>
  <c r="M181" i="1"/>
  <c r="M37" i="1"/>
  <c r="L37" i="1"/>
  <c r="N37" i="1" s="1"/>
  <c r="I42" i="1"/>
  <c r="J42" i="1" s="1"/>
  <c r="K42" i="1" s="1"/>
  <c r="M58" i="1"/>
  <c r="L58" i="1"/>
  <c r="N58" i="1" s="1"/>
  <c r="L74" i="1"/>
  <c r="N74" i="1" s="1"/>
  <c r="M86" i="1"/>
  <c r="L86" i="1"/>
  <c r="N86" i="1" s="1"/>
  <c r="M98" i="1"/>
  <c r="I132" i="1"/>
  <c r="J132" i="1" s="1"/>
  <c r="K132" i="1" s="1"/>
  <c r="I136" i="1"/>
  <c r="J136" i="1" s="1"/>
  <c r="K136" i="1" s="1"/>
  <c r="I141" i="1"/>
  <c r="J141" i="1" s="1"/>
  <c r="K141" i="1" s="1"/>
  <c r="I144" i="1"/>
  <c r="J144" i="1" s="1"/>
  <c r="K144" i="1" s="1"/>
  <c r="M146" i="1"/>
  <c r="L146" i="1"/>
  <c r="N146" i="1" s="1"/>
  <c r="M201" i="1"/>
  <c r="L201" i="1"/>
  <c r="N201" i="1" s="1"/>
  <c r="I7" i="1"/>
  <c r="J7" i="1" s="1"/>
  <c r="K7" i="1" s="1"/>
  <c r="M9" i="1"/>
  <c r="L9" i="1"/>
  <c r="N9" i="1" s="1"/>
  <c r="I14" i="1"/>
  <c r="J14" i="1" s="1"/>
  <c r="K14" i="1" s="1"/>
  <c r="L15" i="1" s="1"/>
  <c r="N15" i="1" s="1"/>
  <c r="M16" i="1"/>
  <c r="L16" i="1"/>
  <c r="N16" i="1" s="1"/>
  <c r="M23" i="1"/>
  <c r="L23" i="1"/>
  <c r="N23" i="1" s="1"/>
  <c r="M30" i="1"/>
  <c r="L30" i="1"/>
  <c r="N30" i="1" s="1"/>
  <c r="M32" i="1"/>
  <c r="I39" i="1"/>
  <c r="J39" i="1" s="1"/>
  <c r="K39" i="1" s="1"/>
  <c r="I41" i="1"/>
  <c r="J41" i="1" s="1"/>
  <c r="K41" i="1" s="1"/>
  <c r="I55" i="1"/>
  <c r="J55" i="1" s="1"/>
  <c r="K55" i="1" s="1"/>
  <c r="I57" i="1"/>
  <c r="J57" i="1" s="1"/>
  <c r="K57" i="1" s="1"/>
  <c r="M64" i="1"/>
  <c r="I71" i="1"/>
  <c r="J71" i="1" s="1"/>
  <c r="K71" i="1" s="1"/>
  <c r="M73" i="1"/>
  <c r="L73" i="1"/>
  <c r="N73" i="1" s="1"/>
  <c r="I76" i="1"/>
  <c r="J76" i="1" s="1"/>
  <c r="K76" i="1" s="1"/>
  <c r="M223" i="1"/>
  <c r="L223" i="1"/>
  <c r="N223" i="1" s="1"/>
  <c r="M231" i="1"/>
  <c r="L231" i="1"/>
  <c r="N231" i="1" s="1"/>
  <c r="L172" i="1"/>
  <c r="N172" i="1" s="1"/>
  <c r="M172" i="1"/>
  <c r="M2" i="1"/>
  <c r="L2" i="1"/>
  <c r="N2" i="1" s="1"/>
  <c r="I11" i="1"/>
  <c r="J11" i="1" s="1"/>
  <c r="K11" i="1" s="1"/>
  <c r="I13" i="1"/>
  <c r="J13" i="1" s="1"/>
  <c r="K13" i="1" s="1"/>
  <c r="I18" i="1"/>
  <c r="J18" i="1" s="1"/>
  <c r="K18" i="1" s="1"/>
  <c r="I20" i="1"/>
  <c r="J20" i="1" s="1"/>
  <c r="K20" i="1" s="1"/>
  <c r="I27" i="1"/>
  <c r="J27" i="1" s="1"/>
  <c r="K27" i="1" s="1"/>
  <c r="I29" i="1"/>
  <c r="J29" i="1" s="1"/>
  <c r="K29" i="1" s="1"/>
  <c r="I34" i="1"/>
  <c r="J34" i="1" s="1"/>
  <c r="K34" i="1" s="1"/>
  <c r="I36" i="1"/>
  <c r="J36" i="1" s="1"/>
  <c r="K36" i="1" s="1"/>
  <c r="I43" i="1"/>
  <c r="J43" i="1" s="1"/>
  <c r="K43" i="1" s="1"/>
  <c r="I50" i="1"/>
  <c r="J50" i="1" s="1"/>
  <c r="K50" i="1" s="1"/>
  <c r="I66" i="1"/>
  <c r="J66" i="1" s="1"/>
  <c r="K66" i="1" s="1"/>
  <c r="I68" i="1"/>
  <c r="J68" i="1" s="1"/>
  <c r="K68" i="1" s="1"/>
  <c r="I75" i="1"/>
  <c r="J75" i="1" s="1"/>
  <c r="K75" i="1" s="1"/>
  <c r="L241" i="1"/>
  <c r="N241" i="1" s="1"/>
  <c r="M241" i="1"/>
  <c r="M250" i="1"/>
  <c r="M44" i="1"/>
  <c r="L44" i="1"/>
  <c r="N44" i="1" s="1"/>
  <c r="M51" i="1"/>
  <c r="L51" i="1"/>
  <c r="N51" i="1" s="1"/>
  <c r="M126" i="1"/>
  <c r="L126" i="1"/>
  <c r="N126" i="1" s="1"/>
  <c r="I6" i="1"/>
  <c r="J6" i="1" s="1"/>
  <c r="K6" i="1" s="1"/>
  <c r="I8" i="1"/>
  <c r="J8" i="1" s="1"/>
  <c r="K8" i="1" s="1"/>
  <c r="I22" i="1"/>
  <c r="J22" i="1" s="1"/>
  <c r="K22" i="1" s="1"/>
  <c r="I38" i="1"/>
  <c r="J38" i="1" s="1"/>
  <c r="K38" i="1" s="1"/>
  <c r="I40" i="1"/>
  <c r="J40" i="1" s="1"/>
  <c r="K40" i="1" s="1"/>
  <c r="I54" i="1"/>
  <c r="J54" i="1" s="1"/>
  <c r="K54" i="1" s="1"/>
  <c r="I56" i="1"/>
  <c r="J56" i="1" s="1"/>
  <c r="K56" i="1" s="1"/>
  <c r="M65" i="1"/>
  <c r="L65" i="1"/>
  <c r="N65" i="1" s="1"/>
  <c r="I70" i="1"/>
  <c r="J70" i="1" s="1"/>
  <c r="K70" i="1" s="1"/>
  <c r="M72" i="1"/>
  <c r="L72" i="1"/>
  <c r="N72" i="1" s="1"/>
  <c r="I78" i="1"/>
  <c r="J78" i="1" s="1"/>
  <c r="K78" i="1" s="1"/>
  <c r="I186" i="1"/>
  <c r="J186" i="1" s="1"/>
  <c r="K186" i="1" s="1"/>
  <c r="I190" i="1"/>
  <c r="J190" i="1" s="1"/>
  <c r="K190" i="1" s="1"/>
  <c r="I189" i="1"/>
  <c r="J189" i="1" s="1"/>
  <c r="K189" i="1" s="1"/>
  <c r="I227" i="1"/>
  <c r="J227" i="1" s="1"/>
  <c r="K227" i="1" s="1"/>
  <c r="I229" i="1"/>
  <c r="J229" i="1" s="1"/>
  <c r="K229" i="1" s="1"/>
  <c r="I235" i="1"/>
  <c r="J235" i="1" s="1"/>
  <c r="K235" i="1" s="1"/>
  <c r="I236" i="1"/>
  <c r="J236" i="1" s="1"/>
  <c r="K236" i="1" s="1"/>
  <c r="I239" i="1"/>
  <c r="J239" i="1" s="1"/>
  <c r="K239" i="1" s="1"/>
  <c r="I240" i="1"/>
  <c r="J240" i="1" s="1"/>
  <c r="K240" i="1" s="1"/>
  <c r="M249" i="1"/>
  <c r="L249" i="1"/>
  <c r="N249" i="1" s="1"/>
  <c r="I254" i="1"/>
  <c r="J254" i="1" s="1"/>
  <c r="K254" i="1" s="1"/>
  <c r="I115" i="1"/>
  <c r="J115" i="1" s="1"/>
  <c r="K115" i="1" s="1"/>
  <c r="I118" i="1"/>
  <c r="J118" i="1" s="1"/>
  <c r="K118" i="1" s="1"/>
  <c r="I119" i="1"/>
  <c r="J119" i="1" s="1"/>
  <c r="K119" i="1" s="1"/>
  <c r="I122" i="1"/>
  <c r="J122" i="1" s="1"/>
  <c r="K122" i="1" s="1"/>
  <c r="I123" i="1"/>
  <c r="J123" i="1" s="1"/>
  <c r="K123" i="1" s="1"/>
  <c r="I149" i="1"/>
  <c r="J149" i="1" s="1"/>
  <c r="K149" i="1" s="1"/>
  <c r="I152" i="1"/>
  <c r="J152" i="1" s="1"/>
  <c r="K152" i="1" s="1"/>
  <c r="L154" i="1"/>
  <c r="N154" i="1" s="1"/>
  <c r="M154" i="1"/>
  <c r="I206" i="1"/>
  <c r="J206" i="1" s="1"/>
  <c r="K206" i="1" s="1"/>
  <c r="I210" i="1"/>
  <c r="J210" i="1" s="1"/>
  <c r="K210" i="1" s="1"/>
  <c r="I218" i="1"/>
  <c r="J218" i="1" s="1"/>
  <c r="K218" i="1" s="1"/>
  <c r="I222" i="1"/>
  <c r="J222" i="1" s="1"/>
  <c r="K222" i="1" s="1"/>
  <c r="I243" i="1"/>
  <c r="J243" i="1" s="1"/>
  <c r="K243" i="1" s="1"/>
  <c r="I244" i="1"/>
  <c r="J244" i="1" s="1"/>
  <c r="K244" i="1" s="1"/>
  <c r="I247" i="1"/>
  <c r="J247" i="1" s="1"/>
  <c r="K247" i="1" s="1"/>
  <c r="I248" i="1"/>
  <c r="J248" i="1" s="1"/>
  <c r="K248" i="1" s="1"/>
  <c r="I262" i="1"/>
  <c r="J262" i="1" s="1"/>
  <c r="K262" i="1" s="1"/>
  <c r="I266" i="1"/>
  <c r="J266" i="1" s="1"/>
  <c r="K266" i="1" s="1"/>
  <c r="I130" i="1"/>
  <c r="J130" i="1" s="1"/>
  <c r="K130" i="1" s="1"/>
  <c r="I131" i="1"/>
  <c r="J131" i="1" s="1"/>
  <c r="K131" i="1" s="1"/>
  <c r="I134" i="1"/>
  <c r="J134" i="1" s="1"/>
  <c r="K134" i="1" s="1"/>
  <c r="I135" i="1"/>
  <c r="J135" i="1" s="1"/>
  <c r="K135" i="1" s="1"/>
  <c r="I138" i="1"/>
  <c r="J138" i="1" s="1"/>
  <c r="K138" i="1" s="1"/>
  <c r="I137" i="1"/>
  <c r="J137" i="1" s="1"/>
  <c r="K137" i="1" s="1"/>
  <c r="I183" i="1"/>
  <c r="J183" i="1" s="1"/>
  <c r="K183" i="1" s="1"/>
  <c r="I185" i="1"/>
  <c r="J185" i="1" s="1"/>
  <c r="K185" i="1" s="1"/>
  <c r="I187" i="1"/>
  <c r="J187" i="1" s="1"/>
  <c r="K187" i="1" s="1"/>
  <c r="I188" i="1"/>
  <c r="J188" i="1" s="1"/>
  <c r="K188" i="1" s="1"/>
  <c r="I191" i="1"/>
  <c r="J191" i="1" s="1"/>
  <c r="K191" i="1" s="1"/>
  <c r="I193" i="1"/>
  <c r="J193" i="1" s="1"/>
  <c r="K193" i="1" s="1"/>
  <c r="I195" i="1"/>
  <c r="J195" i="1" s="1"/>
  <c r="K195" i="1" s="1"/>
  <c r="I197" i="1"/>
  <c r="J197" i="1" s="1"/>
  <c r="K197" i="1" s="1"/>
  <c r="I199" i="1"/>
  <c r="J199" i="1" s="1"/>
  <c r="K199" i="1" s="1"/>
  <c r="I200" i="1"/>
  <c r="J200" i="1" s="1"/>
  <c r="K200" i="1" s="1"/>
  <c r="I226" i="1"/>
  <c r="J226" i="1" s="1"/>
  <c r="K226" i="1" s="1"/>
  <c r="I230" i="1"/>
  <c r="J230" i="1" s="1"/>
  <c r="K230" i="1" s="1"/>
  <c r="M258" i="1"/>
  <c r="I117" i="1"/>
  <c r="J117" i="1" s="1"/>
  <c r="K117" i="1" s="1"/>
  <c r="I120" i="1"/>
  <c r="J120" i="1" s="1"/>
  <c r="K120" i="1" s="1"/>
  <c r="I124" i="1"/>
  <c r="J124" i="1" s="1"/>
  <c r="K124" i="1" s="1"/>
  <c r="I147" i="1"/>
  <c r="J147" i="1" s="1"/>
  <c r="K147" i="1" s="1"/>
  <c r="I150" i="1"/>
  <c r="J150" i="1" s="1"/>
  <c r="K150" i="1" s="1"/>
  <c r="I151" i="1"/>
  <c r="J151" i="1" s="1"/>
  <c r="K151" i="1" s="1"/>
  <c r="I158" i="1"/>
  <c r="J158" i="1" s="1"/>
  <c r="K158" i="1" s="1"/>
  <c r="I159" i="1"/>
  <c r="J159" i="1" s="1"/>
  <c r="K159" i="1" s="1"/>
  <c r="I162" i="1"/>
  <c r="J162" i="1" s="1"/>
  <c r="K162" i="1" s="1"/>
  <c r="I163" i="1"/>
  <c r="J163" i="1" s="1"/>
  <c r="K163" i="1" s="1"/>
  <c r="I167" i="1"/>
  <c r="J167" i="1" s="1"/>
  <c r="K167" i="1" s="1"/>
  <c r="I170" i="1"/>
  <c r="J170" i="1" s="1"/>
  <c r="K170" i="1" s="1"/>
  <c r="I178" i="1"/>
  <c r="J178" i="1" s="1"/>
  <c r="K178" i="1" s="1"/>
  <c r="I182" i="1"/>
  <c r="J182" i="1" s="1"/>
  <c r="K182" i="1" s="1"/>
  <c r="I204" i="1"/>
  <c r="J204" i="1" s="1"/>
  <c r="K204" i="1" s="1"/>
  <c r="I207" i="1"/>
  <c r="J207" i="1" s="1"/>
  <c r="K207" i="1" s="1"/>
  <c r="I209" i="1"/>
  <c r="J209" i="1" s="1"/>
  <c r="K209" i="1" s="1"/>
  <c r="I211" i="1"/>
  <c r="J211" i="1" s="1"/>
  <c r="K211" i="1" s="1"/>
  <c r="I212" i="1"/>
  <c r="J212" i="1" s="1"/>
  <c r="K212" i="1" s="1"/>
  <c r="I215" i="1"/>
  <c r="J215" i="1" s="1"/>
  <c r="K215" i="1" s="1"/>
  <c r="I214" i="1"/>
  <c r="J214" i="1" s="1"/>
  <c r="K214" i="1" s="1"/>
  <c r="I246" i="1"/>
  <c r="J246" i="1" s="1"/>
  <c r="K246" i="1" s="1"/>
  <c r="I261" i="1"/>
  <c r="J261" i="1" s="1"/>
  <c r="K261" i="1" s="1"/>
  <c r="I263" i="1"/>
  <c r="J263" i="1" s="1"/>
  <c r="K263" i="1" s="1"/>
  <c r="I264" i="1"/>
  <c r="J264" i="1" s="1"/>
  <c r="K264" i="1" s="1"/>
  <c r="I267" i="1"/>
  <c r="J267" i="1" s="1"/>
  <c r="K267" i="1" s="1"/>
  <c r="I139" i="1"/>
  <c r="J139" i="1" s="1"/>
  <c r="K139" i="1" s="1"/>
  <c r="I142" i="1"/>
  <c r="J142" i="1" s="1"/>
  <c r="K142" i="1" s="1"/>
  <c r="I143" i="1"/>
  <c r="J143" i="1" s="1"/>
  <c r="K143" i="1" s="1"/>
  <c r="I157" i="1"/>
  <c r="J157" i="1" s="1"/>
  <c r="K157" i="1" s="1"/>
  <c r="I160" i="1"/>
  <c r="J160" i="1" s="1"/>
  <c r="K160" i="1" s="1"/>
  <c r="I165" i="1"/>
  <c r="J165" i="1" s="1"/>
  <c r="K165" i="1" s="1"/>
  <c r="I168" i="1"/>
  <c r="J168" i="1" s="1"/>
  <c r="K168" i="1" s="1"/>
  <c r="I171" i="1"/>
  <c r="J171" i="1" s="1"/>
  <c r="K171" i="1" s="1"/>
  <c r="I175" i="1"/>
  <c r="J175" i="1" s="1"/>
  <c r="K175" i="1" s="1"/>
  <c r="I177" i="1"/>
  <c r="J177" i="1" s="1"/>
  <c r="K177" i="1" s="1"/>
  <c r="I179" i="1"/>
  <c r="J179" i="1" s="1"/>
  <c r="K179" i="1" s="1"/>
  <c r="I180" i="1"/>
  <c r="J180" i="1" s="1"/>
  <c r="K180" i="1" s="1"/>
  <c r="I194" i="1"/>
  <c r="J194" i="1" s="1"/>
  <c r="K194" i="1" s="1"/>
  <c r="I198" i="1"/>
  <c r="J198" i="1" s="1"/>
  <c r="K198" i="1" s="1"/>
  <c r="I202" i="1"/>
  <c r="J202" i="1" s="1"/>
  <c r="K202" i="1" s="1"/>
  <c r="I217" i="1"/>
  <c r="J217" i="1" s="1"/>
  <c r="K217" i="1" s="1"/>
  <c r="I219" i="1"/>
  <c r="J219" i="1" s="1"/>
  <c r="K219" i="1" s="1"/>
  <c r="I221" i="1"/>
  <c r="J221" i="1" s="1"/>
  <c r="K221" i="1" s="1"/>
  <c r="I234" i="1"/>
  <c r="J234" i="1" s="1"/>
  <c r="K234" i="1" s="1"/>
  <c r="I238" i="1"/>
  <c r="J238" i="1" s="1"/>
  <c r="K238" i="1" s="1"/>
  <c r="I242" i="1"/>
  <c r="J242" i="1" s="1"/>
  <c r="K242" i="1" s="1"/>
  <c r="I251" i="1"/>
  <c r="J251" i="1" s="1"/>
  <c r="K251" i="1" s="1"/>
  <c r="I253" i="1"/>
  <c r="J253" i="1" s="1"/>
  <c r="K253" i="1" s="1"/>
  <c r="I255" i="1"/>
  <c r="J255" i="1" s="1"/>
  <c r="K255" i="1" s="1"/>
  <c r="I256" i="1"/>
  <c r="J256" i="1" s="1"/>
  <c r="K256" i="1" s="1"/>
  <c r="I259" i="1"/>
  <c r="J259" i="1" s="1"/>
  <c r="K259" i="1" s="1"/>
  <c r="I121" i="1"/>
  <c r="J121" i="1" s="1"/>
  <c r="K121" i="1" s="1"/>
  <c r="I125" i="1"/>
  <c r="J125" i="1" s="1"/>
  <c r="K125" i="1" s="1"/>
  <c r="I133" i="1"/>
  <c r="J133" i="1" s="1"/>
  <c r="K133" i="1" s="1"/>
  <c r="I145" i="1"/>
  <c r="J145" i="1" s="1"/>
  <c r="K145" i="1" s="1"/>
  <c r="I153" i="1"/>
  <c r="J153" i="1" s="1"/>
  <c r="K153" i="1" s="1"/>
  <c r="I161" i="1"/>
  <c r="J161" i="1" s="1"/>
  <c r="K161" i="1" s="1"/>
  <c r="I169" i="1"/>
  <c r="J169" i="1" s="1"/>
  <c r="K169" i="1" s="1"/>
  <c r="I173" i="1"/>
  <c r="J173" i="1" s="1"/>
  <c r="K173" i="1" s="1"/>
  <c r="I205" i="1"/>
  <c r="J205" i="1" s="1"/>
  <c r="K205" i="1" s="1"/>
  <c r="I213" i="1"/>
  <c r="J213" i="1" s="1"/>
  <c r="K213" i="1" s="1"/>
  <c r="I225" i="1"/>
  <c r="J225" i="1" s="1"/>
  <c r="K225" i="1" s="1"/>
  <c r="I233" i="1"/>
  <c r="J233" i="1" s="1"/>
  <c r="K233" i="1" s="1"/>
  <c r="I237" i="1"/>
  <c r="J237" i="1" s="1"/>
  <c r="K237" i="1" s="1"/>
  <c r="I245" i="1"/>
  <c r="J245" i="1" s="1"/>
  <c r="K245" i="1" s="1"/>
  <c r="I257" i="1"/>
  <c r="J257" i="1" s="1"/>
  <c r="K257" i="1" s="1"/>
  <c r="I265" i="1"/>
  <c r="J265" i="1" s="1"/>
  <c r="K265" i="1" s="1"/>
  <c r="I116" i="1"/>
  <c r="J116" i="1" s="1"/>
  <c r="K116" i="1" s="1"/>
  <c r="I128" i="1"/>
  <c r="J128" i="1" s="1"/>
  <c r="K128" i="1" s="1"/>
  <c r="I140" i="1"/>
  <c r="J140" i="1" s="1"/>
  <c r="K140" i="1" s="1"/>
  <c r="I148" i="1"/>
  <c r="J148" i="1" s="1"/>
  <c r="K148" i="1" s="1"/>
  <c r="I156" i="1"/>
  <c r="J156" i="1" s="1"/>
  <c r="K156" i="1" s="1"/>
  <c r="I164" i="1"/>
  <c r="J164" i="1" s="1"/>
  <c r="K164" i="1" s="1"/>
  <c r="I176" i="1"/>
  <c r="J176" i="1" s="1"/>
  <c r="K176" i="1" s="1"/>
  <c r="I184" i="1"/>
  <c r="J184" i="1" s="1"/>
  <c r="K184" i="1" s="1"/>
  <c r="I192" i="1"/>
  <c r="J192" i="1" s="1"/>
  <c r="K192" i="1" s="1"/>
  <c r="I196" i="1"/>
  <c r="J196" i="1" s="1"/>
  <c r="K196" i="1" s="1"/>
  <c r="I208" i="1"/>
  <c r="J208" i="1" s="1"/>
  <c r="K208" i="1" s="1"/>
  <c r="I216" i="1"/>
  <c r="J216" i="1" s="1"/>
  <c r="K216" i="1" s="1"/>
  <c r="I220" i="1"/>
  <c r="J220" i="1" s="1"/>
  <c r="K220" i="1" s="1"/>
  <c r="I228" i="1"/>
  <c r="J228" i="1" s="1"/>
  <c r="K228" i="1" s="1"/>
  <c r="I252" i="1"/>
  <c r="J252" i="1" s="1"/>
  <c r="K252" i="1" s="1"/>
  <c r="I260" i="1"/>
  <c r="J260" i="1" s="1"/>
  <c r="K260" i="1" s="1"/>
  <c r="L26" i="1" l="1"/>
  <c r="N26" i="1" s="1"/>
  <c r="L224" i="1"/>
  <c r="N224" i="1" s="1"/>
  <c r="M94" i="1"/>
  <c r="L89" i="1"/>
  <c r="N89" i="1" s="1"/>
  <c r="L85" i="1"/>
  <c r="N85" i="1" s="1"/>
  <c r="L111" i="1"/>
  <c r="N111" i="1" s="1"/>
  <c r="L33" i="1"/>
  <c r="N33" i="1" s="1"/>
  <c r="L110" i="1"/>
  <c r="N110" i="1" s="1"/>
  <c r="L63" i="1"/>
  <c r="N63" i="1" s="1"/>
  <c r="L28" i="1"/>
  <c r="N28" i="1" s="1"/>
  <c r="L10" i="1"/>
  <c r="N10" i="1" s="1"/>
  <c r="M45" i="1"/>
  <c r="M24" i="1"/>
  <c r="L49" i="1"/>
  <c r="N49" i="1" s="1"/>
  <c r="L112" i="1"/>
  <c r="N112" i="1" s="1"/>
  <c r="L46" i="1"/>
  <c r="N46" i="1" s="1"/>
  <c r="M109" i="1"/>
  <c r="L62" i="1"/>
  <c r="N62" i="1" s="1"/>
  <c r="L95" i="1"/>
  <c r="N95" i="1" s="1"/>
  <c r="M111" i="1"/>
  <c r="M31" i="1"/>
  <c r="L32" i="1"/>
  <c r="N32" i="1" s="1"/>
  <c r="L232" i="1"/>
  <c r="N232" i="1" s="1"/>
  <c r="L4" i="1"/>
  <c r="N4" i="1" s="1"/>
  <c r="M62" i="1"/>
  <c r="L3" i="1"/>
  <c r="N3" i="1" s="1"/>
  <c r="M101" i="1"/>
  <c r="L106" i="1"/>
  <c r="N106" i="1" s="1"/>
  <c r="L61" i="1"/>
  <c r="N61" i="1" s="1"/>
  <c r="M47" i="1"/>
  <c r="M33" i="1"/>
  <c r="M80" i="1"/>
  <c r="M85" i="1"/>
  <c r="L102" i="1"/>
  <c r="N102" i="1" s="1"/>
  <c r="M61" i="1"/>
  <c r="M89" i="1"/>
  <c r="M155" i="1"/>
  <c r="L96" i="1"/>
  <c r="N96" i="1" s="1"/>
  <c r="L81" i="1"/>
  <c r="N81" i="1" s="1"/>
  <c r="L25" i="1"/>
  <c r="N25" i="1" s="1"/>
  <c r="M26" i="1"/>
  <c r="L104" i="1"/>
  <c r="N104" i="1" s="1"/>
  <c r="L60" i="1"/>
  <c r="N60" i="1" s="1"/>
  <c r="M52" i="1"/>
  <c r="L69" i="1"/>
  <c r="N69" i="1" s="1"/>
  <c r="M60" i="1"/>
  <c r="L59" i="1"/>
  <c r="N59" i="1" s="1"/>
  <c r="L48" i="1"/>
  <c r="N48" i="1" s="1"/>
  <c r="L105" i="1"/>
  <c r="N105" i="1" s="1"/>
  <c r="L87" i="1"/>
  <c r="N87" i="1" s="1"/>
  <c r="L99" i="1"/>
  <c r="N99" i="1" s="1"/>
  <c r="L83" i="1"/>
  <c r="N83" i="1" s="1"/>
  <c r="L88" i="1"/>
  <c r="N88" i="1" s="1"/>
  <c r="L203" i="1"/>
  <c r="N203" i="1" s="1"/>
  <c r="L17" i="1"/>
  <c r="N17" i="1" s="1"/>
  <c r="M106" i="1"/>
  <c r="L127" i="1"/>
  <c r="N127" i="1" s="1"/>
  <c r="L53" i="1"/>
  <c r="N53" i="1" s="1"/>
  <c r="L103" i="1"/>
  <c r="N103" i="1" s="1"/>
  <c r="L91" i="1"/>
  <c r="N91" i="1" s="1"/>
  <c r="M83" i="1"/>
  <c r="L21" i="1"/>
  <c r="N21" i="1" s="1"/>
  <c r="L97" i="1"/>
  <c r="N97" i="1" s="1"/>
  <c r="M91" i="1"/>
  <c r="L82" i="1"/>
  <c r="N82" i="1" s="1"/>
  <c r="L12" i="1"/>
  <c r="N12" i="1" s="1"/>
  <c r="L5" i="1"/>
  <c r="N5" i="1" s="1"/>
  <c r="M96" i="1"/>
  <c r="L109" i="1"/>
  <c r="N109" i="1" s="1"/>
  <c r="M108" i="1"/>
  <c r="L113" i="1"/>
  <c r="N113" i="1" s="1"/>
  <c r="L166" i="1"/>
  <c r="N166" i="1" s="1"/>
  <c r="L98" i="1"/>
  <c r="N98" i="1" s="1"/>
  <c r="L90" i="1"/>
  <c r="N90" i="1" s="1"/>
  <c r="M21" i="1"/>
  <c r="M193" i="1"/>
  <c r="L193" i="1"/>
  <c r="N193" i="1" s="1"/>
  <c r="M228" i="1"/>
  <c r="L228" i="1"/>
  <c r="N228" i="1" s="1"/>
  <c r="M164" i="1"/>
  <c r="L164" i="1"/>
  <c r="N164" i="1" s="1"/>
  <c r="L213" i="1"/>
  <c r="N213" i="1" s="1"/>
  <c r="M213" i="1"/>
  <c r="M125" i="1"/>
  <c r="L125" i="1"/>
  <c r="N125" i="1" s="1"/>
  <c r="M238" i="1"/>
  <c r="L238" i="1"/>
  <c r="N238" i="1" s="1"/>
  <c r="M180" i="1"/>
  <c r="L180" i="1"/>
  <c r="N180" i="1" s="1"/>
  <c r="M267" i="1"/>
  <c r="L267" i="1"/>
  <c r="N267" i="1" s="1"/>
  <c r="M246" i="1"/>
  <c r="L246" i="1"/>
  <c r="N246" i="1" s="1"/>
  <c r="M163" i="1"/>
  <c r="L163" i="1"/>
  <c r="N163" i="1" s="1"/>
  <c r="L120" i="1"/>
  <c r="N120" i="1" s="1"/>
  <c r="M120" i="1"/>
  <c r="M195" i="1"/>
  <c r="L195" i="1"/>
  <c r="N195" i="1" s="1"/>
  <c r="L138" i="1"/>
  <c r="N138" i="1" s="1"/>
  <c r="M138" i="1"/>
  <c r="M248" i="1"/>
  <c r="L248" i="1"/>
  <c r="N248" i="1" s="1"/>
  <c r="M123" i="1"/>
  <c r="L123" i="1"/>
  <c r="N123" i="1" s="1"/>
  <c r="M115" i="1"/>
  <c r="L115" i="1"/>
  <c r="N115" i="1" s="1"/>
  <c r="M229" i="1"/>
  <c r="L229" i="1"/>
  <c r="N229" i="1" s="1"/>
  <c r="M54" i="1"/>
  <c r="L54" i="1"/>
  <c r="N54" i="1" s="1"/>
  <c r="L34" i="1"/>
  <c r="N34" i="1" s="1"/>
  <c r="M34" i="1"/>
  <c r="M185" i="1"/>
  <c r="L185" i="1"/>
  <c r="N185" i="1" s="1"/>
  <c r="M196" i="1"/>
  <c r="L196" i="1"/>
  <c r="N196" i="1" s="1"/>
  <c r="L128" i="1"/>
  <c r="N128" i="1" s="1"/>
  <c r="M128" i="1"/>
  <c r="L245" i="1"/>
  <c r="N245" i="1" s="1"/>
  <c r="M245" i="1"/>
  <c r="M161" i="1"/>
  <c r="L161" i="1"/>
  <c r="N161" i="1" s="1"/>
  <c r="L255" i="1"/>
  <c r="N255" i="1" s="1"/>
  <c r="M255" i="1"/>
  <c r="M217" i="1"/>
  <c r="L217" i="1"/>
  <c r="N217" i="1" s="1"/>
  <c r="M171" i="1"/>
  <c r="L171" i="1"/>
  <c r="N171" i="1" s="1"/>
  <c r="M157" i="1"/>
  <c r="L157" i="1"/>
  <c r="N157" i="1" s="1"/>
  <c r="M211" i="1"/>
  <c r="L211" i="1"/>
  <c r="N211" i="1" s="1"/>
  <c r="M182" i="1"/>
  <c r="L182" i="1"/>
  <c r="N182" i="1" s="1"/>
  <c r="M151" i="1"/>
  <c r="L151" i="1"/>
  <c r="N151" i="1" s="1"/>
  <c r="L226" i="1"/>
  <c r="N226" i="1" s="1"/>
  <c r="M226" i="1"/>
  <c r="M187" i="1"/>
  <c r="L187" i="1"/>
  <c r="N187" i="1" s="1"/>
  <c r="M130" i="1"/>
  <c r="L130" i="1"/>
  <c r="N130" i="1" s="1"/>
  <c r="M222" i="1"/>
  <c r="L222" i="1"/>
  <c r="N222" i="1" s="1"/>
  <c r="L240" i="1"/>
  <c r="N240" i="1" s="1"/>
  <c r="M240" i="1"/>
  <c r="M189" i="1"/>
  <c r="L189" i="1"/>
  <c r="N189" i="1" s="1"/>
  <c r="M66" i="1"/>
  <c r="L66" i="1"/>
  <c r="N66" i="1" s="1"/>
  <c r="M18" i="1"/>
  <c r="L18" i="1"/>
  <c r="N18" i="1" s="1"/>
  <c r="M71" i="1"/>
  <c r="L71" i="1"/>
  <c r="N71" i="1" s="1"/>
  <c r="M39" i="1"/>
  <c r="L39" i="1"/>
  <c r="N39" i="1" s="1"/>
  <c r="L141" i="1"/>
  <c r="N141" i="1" s="1"/>
  <c r="M141" i="1"/>
  <c r="L220" i="1"/>
  <c r="N220" i="1" s="1"/>
  <c r="M220" i="1"/>
  <c r="L192" i="1"/>
  <c r="N192" i="1" s="1"/>
  <c r="M192" i="1"/>
  <c r="L156" i="1"/>
  <c r="N156" i="1" s="1"/>
  <c r="M156" i="1"/>
  <c r="M116" i="1"/>
  <c r="L116" i="1"/>
  <c r="N116" i="1" s="1"/>
  <c r="M237" i="1"/>
  <c r="L237" i="1"/>
  <c r="N237" i="1" s="1"/>
  <c r="L205" i="1"/>
  <c r="N205" i="1" s="1"/>
  <c r="M205" i="1"/>
  <c r="M153" i="1"/>
  <c r="L153" i="1"/>
  <c r="N153" i="1" s="1"/>
  <c r="M121" i="1"/>
  <c r="L121" i="1"/>
  <c r="N121" i="1" s="1"/>
  <c r="L253" i="1"/>
  <c r="N253" i="1" s="1"/>
  <c r="M253" i="1"/>
  <c r="L234" i="1"/>
  <c r="N234" i="1" s="1"/>
  <c r="M234" i="1"/>
  <c r="L202" i="1"/>
  <c r="N202" i="1" s="1"/>
  <c r="M202" i="1"/>
  <c r="M179" i="1"/>
  <c r="L179" i="1"/>
  <c r="N179" i="1" s="1"/>
  <c r="L168" i="1"/>
  <c r="N168" i="1" s="1"/>
  <c r="M168" i="1"/>
  <c r="M143" i="1"/>
  <c r="L143" i="1"/>
  <c r="N143" i="1" s="1"/>
  <c r="M264" i="1"/>
  <c r="L264" i="1"/>
  <c r="N264" i="1" s="1"/>
  <c r="M214" i="1"/>
  <c r="L214" i="1"/>
  <c r="N214" i="1" s="1"/>
  <c r="M209" i="1"/>
  <c r="L209" i="1"/>
  <c r="N209" i="1" s="1"/>
  <c r="M178" i="1"/>
  <c r="L178" i="1"/>
  <c r="N178" i="1" s="1"/>
  <c r="L162" i="1"/>
  <c r="N162" i="1" s="1"/>
  <c r="M162" i="1"/>
  <c r="M150" i="1"/>
  <c r="L150" i="1"/>
  <c r="N150" i="1" s="1"/>
  <c r="L117" i="1"/>
  <c r="N117" i="1" s="1"/>
  <c r="M117" i="1"/>
  <c r="L200" i="1"/>
  <c r="N200" i="1" s="1"/>
  <c r="M200" i="1"/>
  <c r="M135" i="1"/>
  <c r="L135" i="1"/>
  <c r="N135" i="1" s="1"/>
  <c r="L247" i="1"/>
  <c r="N247" i="1" s="1"/>
  <c r="M247" i="1"/>
  <c r="L218" i="1"/>
  <c r="N218" i="1" s="1"/>
  <c r="M218" i="1"/>
  <c r="M122" i="1"/>
  <c r="L122" i="1"/>
  <c r="N122" i="1" s="1"/>
  <c r="M254" i="1"/>
  <c r="L254" i="1"/>
  <c r="N254" i="1" s="1"/>
  <c r="M239" i="1"/>
  <c r="L239" i="1"/>
  <c r="N239" i="1" s="1"/>
  <c r="M227" i="1"/>
  <c r="L227" i="1"/>
  <c r="N227" i="1" s="1"/>
  <c r="M190" i="1"/>
  <c r="L190" i="1"/>
  <c r="N190" i="1" s="1"/>
  <c r="M40" i="1"/>
  <c r="L40" i="1"/>
  <c r="N40" i="1" s="1"/>
  <c r="M22" i="1"/>
  <c r="L22" i="1"/>
  <c r="N22" i="1" s="1"/>
  <c r="M29" i="1"/>
  <c r="L29" i="1"/>
  <c r="N29" i="1" s="1"/>
  <c r="M13" i="1"/>
  <c r="L13" i="1"/>
  <c r="N13" i="1" s="1"/>
  <c r="M76" i="1"/>
  <c r="L76" i="1"/>
  <c r="N76" i="1" s="1"/>
  <c r="M57" i="1"/>
  <c r="L57" i="1"/>
  <c r="N57" i="1" s="1"/>
  <c r="L136" i="1"/>
  <c r="N136" i="1" s="1"/>
  <c r="M136" i="1"/>
  <c r="L67" i="1"/>
  <c r="N67" i="1" s="1"/>
  <c r="L77" i="1"/>
  <c r="N77" i="1" s="1"/>
  <c r="M260" i="1"/>
  <c r="L260" i="1"/>
  <c r="N260" i="1" s="1"/>
  <c r="L216" i="1"/>
  <c r="N216" i="1" s="1"/>
  <c r="M216" i="1"/>
  <c r="L184" i="1"/>
  <c r="N184" i="1" s="1"/>
  <c r="M184" i="1"/>
  <c r="M148" i="1"/>
  <c r="L148" i="1"/>
  <c r="N148" i="1" s="1"/>
  <c r="M265" i="1"/>
  <c r="L265" i="1"/>
  <c r="N265" i="1" s="1"/>
  <c r="M233" i="1"/>
  <c r="L233" i="1"/>
  <c r="N233" i="1" s="1"/>
  <c r="M173" i="1"/>
  <c r="L173" i="1"/>
  <c r="N173" i="1" s="1"/>
  <c r="M145" i="1"/>
  <c r="L145" i="1"/>
  <c r="N145" i="1" s="1"/>
  <c r="M259" i="1"/>
  <c r="L259" i="1"/>
  <c r="N259" i="1" s="1"/>
  <c r="M251" i="1"/>
  <c r="L251" i="1"/>
  <c r="N251" i="1" s="1"/>
  <c r="M221" i="1"/>
  <c r="L221" i="1"/>
  <c r="N221" i="1" s="1"/>
  <c r="M198" i="1"/>
  <c r="L198" i="1"/>
  <c r="N198" i="1" s="1"/>
  <c r="L177" i="1"/>
  <c r="N177" i="1" s="1"/>
  <c r="M177" i="1"/>
  <c r="M165" i="1"/>
  <c r="L165" i="1"/>
  <c r="N165" i="1" s="1"/>
  <c r="M142" i="1"/>
  <c r="L142" i="1"/>
  <c r="N142" i="1" s="1"/>
  <c r="L263" i="1"/>
  <c r="N263" i="1" s="1"/>
  <c r="M263" i="1"/>
  <c r="M215" i="1"/>
  <c r="L215" i="1"/>
  <c r="N215" i="1" s="1"/>
  <c r="M207" i="1"/>
  <c r="L207" i="1"/>
  <c r="N207" i="1" s="1"/>
  <c r="L170" i="1"/>
  <c r="N170" i="1" s="1"/>
  <c r="M170" i="1"/>
  <c r="M159" i="1"/>
  <c r="L159" i="1"/>
  <c r="N159" i="1" s="1"/>
  <c r="M147" i="1"/>
  <c r="L147" i="1"/>
  <c r="N147" i="1" s="1"/>
  <c r="M199" i="1"/>
  <c r="L199" i="1"/>
  <c r="N199" i="1" s="1"/>
  <c r="M191" i="1"/>
  <c r="L191" i="1"/>
  <c r="N191" i="1" s="1"/>
  <c r="M183" i="1"/>
  <c r="L183" i="1"/>
  <c r="N183" i="1" s="1"/>
  <c r="L134" i="1"/>
  <c r="N134" i="1" s="1"/>
  <c r="M134" i="1"/>
  <c r="L266" i="1"/>
  <c r="N266" i="1" s="1"/>
  <c r="M266" i="1"/>
  <c r="M244" i="1"/>
  <c r="L244" i="1"/>
  <c r="N244" i="1" s="1"/>
  <c r="M210" i="1"/>
  <c r="L210" i="1"/>
  <c r="N210" i="1" s="1"/>
  <c r="L152" i="1"/>
  <c r="N152" i="1" s="1"/>
  <c r="M152" i="1"/>
  <c r="M119" i="1"/>
  <c r="L119" i="1"/>
  <c r="N119" i="1" s="1"/>
  <c r="L236" i="1"/>
  <c r="N236" i="1" s="1"/>
  <c r="M236" i="1"/>
  <c r="M186" i="1"/>
  <c r="L186" i="1"/>
  <c r="N186" i="1" s="1"/>
  <c r="M70" i="1"/>
  <c r="L70" i="1"/>
  <c r="N70" i="1" s="1"/>
  <c r="M38" i="1"/>
  <c r="L38" i="1"/>
  <c r="N38" i="1" s="1"/>
  <c r="M8" i="1"/>
  <c r="L8" i="1"/>
  <c r="N8" i="1" s="1"/>
  <c r="L174" i="1"/>
  <c r="N174" i="1" s="1"/>
  <c r="M75" i="1"/>
  <c r="L75" i="1"/>
  <c r="N75" i="1" s="1"/>
  <c r="M43" i="1"/>
  <c r="L43" i="1"/>
  <c r="N43" i="1" s="1"/>
  <c r="M27" i="1"/>
  <c r="L27" i="1"/>
  <c r="N27" i="1" s="1"/>
  <c r="M11" i="1"/>
  <c r="L11" i="1"/>
  <c r="N11" i="1" s="1"/>
  <c r="M55" i="1"/>
  <c r="L55" i="1"/>
  <c r="N55" i="1" s="1"/>
  <c r="M7" i="1"/>
  <c r="L7" i="1"/>
  <c r="N7" i="1" s="1"/>
  <c r="M132" i="1"/>
  <c r="L132" i="1"/>
  <c r="N132" i="1" s="1"/>
  <c r="L35" i="1"/>
  <c r="N35" i="1" s="1"/>
  <c r="L19" i="1"/>
  <c r="N19" i="1" s="1"/>
  <c r="L129" i="1"/>
  <c r="N129" i="1" s="1"/>
  <c r="M252" i="1"/>
  <c r="L252" i="1"/>
  <c r="N252" i="1" s="1"/>
  <c r="L208" i="1"/>
  <c r="N208" i="1" s="1"/>
  <c r="M208" i="1"/>
  <c r="L176" i="1"/>
  <c r="N176" i="1" s="1"/>
  <c r="M176" i="1"/>
  <c r="L140" i="1"/>
  <c r="N140" i="1" s="1"/>
  <c r="M140" i="1"/>
  <c r="M257" i="1"/>
  <c r="L257" i="1"/>
  <c r="N257" i="1" s="1"/>
  <c r="M225" i="1"/>
  <c r="L225" i="1"/>
  <c r="N225" i="1" s="1"/>
  <c r="M169" i="1"/>
  <c r="L169" i="1"/>
  <c r="N169" i="1" s="1"/>
  <c r="L133" i="1"/>
  <c r="N133" i="1" s="1"/>
  <c r="M133" i="1"/>
  <c r="M256" i="1"/>
  <c r="L256" i="1"/>
  <c r="N256" i="1" s="1"/>
  <c r="M242" i="1"/>
  <c r="L242" i="1"/>
  <c r="N242" i="1" s="1"/>
  <c r="M219" i="1"/>
  <c r="L219" i="1"/>
  <c r="N219" i="1" s="1"/>
  <c r="M194" i="1"/>
  <c r="L194" i="1"/>
  <c r="N194" i="1" s="1"/>
  <c r="M175" i="1"/>
  <c r="L175" i="1"/>
  <c r="N175" i="1" s="1"/>
  <c r="L160" i="1"/>
  <c r="N160" i="1" s="1"/>
  <c r="M160" i="1"/>
  <c r="M139" i="1"/>
  <c r="L139" i="1"/>
  <c r="N139" i="1" s="1"/>
  <c r="L261" i="1"/>
  <c r="N261" i="1" s="1"/>
  <c r="M261" i="1"/>
  <c r="M212" i="1"/>
  <c r="L212" i="1"/>
  <c r="N212" i="1" s="1"/>
  <c r="L204" i="1"/>
  <c r="N204" i="1" s="1"/>
  <c r="M204" i="1"/>
  <c r="M167" i="1"/>
  <c r="L167" i="1"/>
  <c r="N167" i="1" s="1"/>
  <c r="M158" i="1"/>
  <c r="L158" i="1"/>
  <c r="N158" i="1" s="1"/>
  <c r="L124" i="1"/>
  <c r="N124" i="1" s="1"/>
  <c r="M124" i="1"/>
  <c r="M230" i="1"/>
  <c r="L230" i="1"/>
  <c r="N230" i="1" s="1"/>
  <c r="L197" i="1"/>
  <c r="N197" i="1" s="1"/>
  <c r="M197" i="1"/>
  <c r="L188" i="1"/>
  <c r="N188" i="1" s="1"/>
  <c r="M188" i="1"/>
  <c r="M137" i="1"/>
  <c r="L137" i="1"/>
  <c r="N137" i="1" s="1"/>
  <c r="M131" i="1"/>
  <c r="L131" i="1"/>
  <c r="N131" i="1" s="1"/>
  <c r="M262" i="1"/>
  <c r="L262" i="1"/>
  <c r="N262" i="1" s="1"/>
  <c r="M243" i="1"/>
  <c r="L243" i="1"/>
  <c r="N243" i="1" s="1"/>
  <c r="M206" i="1"/>
  <c r="L206" i="1"/>
  <c r="N206" i="1" s="1"/>
  <c r="L149" i="1"/>
  <c r="N149" i="1" s="1"/>
  <c r="M149" i="1"/>
  <c r="M118" i="1"/>
  <c r="L118" i="1"/>
  <c r="N118" i="1" s="1"/>
  <c r="M235" i="1"/>
  <c r="L235" i="1"/>
  <c r="N235" i="1" s="1"/>
  <c r="M78" i="1"/>
  <c r="L78" i="1"/>
  <c r="N78" i="1" s="1"/>
  <c r="M56" i="1"/>
  <c r="L56" i="1"/>
  <c r="N56" i="1" s="1"/>
  <c r="L6" i="1"/>
  <c r="N6" i="1" s="1"/>
  <c r="M6" i="1"/>
  <c r="M68" i="1"/>
  <c r="L68" i="1"/>
  <c r="N68" i="1" s="1"/>
  <c r="L50" i="1"/>
  <c r="N50" i="1" s="1"/>
  <c r="M50" i="1"/>
  <c r="M36" i="1"/>
  <c r="L36" i="1"/>
  <c r="N36" i="1" s="1"/>
  <c r="M20" i="1"/>
  <c r="L20" i="1"/>
  <c r="N20" i="1" s="1"/>
  <c r="M41" i="1"/>
  <c r="L41" i="1"/>
  <c r="N41" i="1" s="1"/>
  <c r="M14" i="1"/>
  <c r="L14" i="1"/>
  <c r="N14" i="1" s="1"/>
  <c r="L144" i="1"/>
  <c r="N144" i="1" s="1"/>
  <c r="M144" i="1"/>
  <c r="L42" i="1"/>
  <c r="N42" i="1" s="1"/>
  <c r="M42" i="1"/>
</calcChain>
</file>

<file path=xl/sharedStrings.xml><?xml version="1.0" encoding="utf-8"?>
<sst xmlns="http://schemas.openxmlformats.org/spreadsheetml/2006/main" count="562" uniqueCount="27">
  <si>
    <t>DBSC</t>
  </si>
  <si>
    <t>DBCC</t>
  </si>
  <si>
    <t>P. durangensis</t>
  </si>
  <si>
    <t>Site</t>
  </si>
  <si>
    <t>Tree</t>
  </si>
  <si>
    <t>Species</t>
  </si>
  <si>
    <t>year</t>
  </si>
  <si>
    <t>Length(µm)</t>
  </si>
  <si>
    <t>Length(mm)</t>
  </si>
  <si>
    <t>Length(cm)</t>
  </si>
  <si>
    <t>Biomass/DB</t>
  </si>
  <si>
    <t>Biomass/year</t>
  </si>
  <si>
    <t>Carbon/DB</t>
  </si>
  <si>
    <t>Carbon/year</t>
  </si>
  <si>
    <t>Plantation</t>
  </si>
  <si>
    <t>Natural regeneration</t>
  </si>
  <si>
    <t>DBSC = Basal Diameter without bark</t>
  </si>
  <si>
    <t>DBCC = Basal Diameter with bark</t>
  </si>
  <si>
    <t>Study area</t>
  </si>
  <si>
    <t>Year</t>
  </si>
  <si>
    <t>DBSC-DBCC</t>
  </si>
  <si>
    <t>(DBSC-DBCC)/year</t>
  </si>
  <si>
    <t>D1</t>
  </si>
  <si>
    <t>D2</t>
  </si>
  <si>
    <t>Where:</t>
  </si>
  <si>
    <t>D1 = Diameter at the base</t>
  </si>
  <si>
    <t>D2 = Normal diameter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</si>
</sst>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Lucida Console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1" fontId="3" fillId="0" borderId="0" xfId="0" applyNumberFormat="1" applyFont="1" applyAlignment="1">
      <alignment vertical="center"/>
    </xf>
    <xf numFmtId="0" fontId="2" fillId="0" borderId="0" xfId="0" applyFont="1"/>
    <xf numFmtId="165" fontId="0" fillId="2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95250</xdr:colOff>
      <xdr:row>3</xdr:row>
      <xdr:rowOff>161925</xdr:rowOff>
    </xdr:from>
    <xdr:to>
      <xdr:col>17</xdr:col>
      <xdr:colOff>552202</xdr:colOff>
      <xdr:row>11</xdr:row>
      <xdr:rowOff>9354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1B766A2-7AB0-4ECF-9C51-A6CCF0DB0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2420600" y="733425"/>
          <a:ext cx="1980952" cy="137142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7"/>
  <sheetViews>
    <sheetView tabSelected="1" workbookViewId="0">
      <selection activeCell="P1" sqref="P1"/>
    </sheetView>
  </sheetViews>
  <sheetFormatPr baseColWidth="10" defaultRowHeight="14.5" x14ac:dyDescent="0.35"/>
  <cols>
    <col min="1" max="1" width="20.81640625" customWidth="1"/>
    <col min="2" max="2" width="8.453125" customWidth="1"/>
    <col min="3" max="3" width="8.26953125" style="4" customWidth="1"/>
    <col min="4" max="4" width="13.81640625" style="4" customWidth="1"/>
    <col min="5" max="5" width="8.54296875" style="4" customWidth="1"/>
    <col min="6" max="6" width="12.54296875" style="4" bestFit="1" customWidth="1"/>
    <col min="7" max="7" width="12.54296875" style="9" customWidth="1"/>
    <col min="8" max="8" width="13" style="4" customWidth="1"/>
    <col min="9" max="9" width="9.453125" customWidth="1"/>
    <col min="10" max="10" width="9.7265625" customWidth="1"/>
    <col min="11" max="11" width="11.7265625" customWidth="1"/>
    <col min="12" max="12" width="12.54296875" customWidth="1"/>
    <col min="13" max="13" width="12.1796875" customWidth="1"/>
    <col min="14" max="14" width="12.7265625" customWidth="1"/>
    <col min="15" max="15" width="6.26953125" customWidth="1"/>
  </cols>
  <sheetData>
    <row r="1" spans="1:16" x14ac:dyDescent="0.35">
      <c r="A1" s="1" t="s">
        <v>18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2" t="s">
        <v>8</v>
      </c>
      <c r="H1" s="3" t="s">
        <v>9</v>
      </c>
      <c r="I1" s="1" t="s">
        <v>0</v>
      </c>
      <c r="J1" s="1" t="s">
        <v>1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 t="s">
        <v>24</v>
      </c>
    </row>
    <row r="2" spans="1:16" x14ac:dyDescent="0.35">
      <c r="A2" s="4" t="s">
        <v>14</v>
      </c>
      <c r="B2" s="4">
        <v>1</v>
      </c>
      <c r="C2" s="4">
        <v>1</v>
      </c>
      <c r="D2" s="5" t="s">
        <v>2</v>
      </c>
      <c r="E2" s="4">
        <v>1</v>
      </c>
      <c r="F2" s="6">
        <v>2161</v>
      </c>
      <c r="G2" s="12">
        <f>F2/1000</f>
        <v>2.161</v>
      </c>
      <c r="H2" s="7">
        <f t="shared" ref="H2:H65" si="0">F2/10000</f>
        <v>0.21609999999999999</v>
      </c>
      <c r="I2" s="7">
        <f>H2</f>
        <v>0.21609999999999999</v>
      </c>
      <c r="J2" s="7">
        <f t="shared" ref="J2:J8" si="1">I2+0.14</f>
        <v>0.35609999999999997</v>
      </c>
      <c r="K2" s="8">
        <f>0.0199*(J2^2.5488)</f>
        <v>1.4318572502300178E-3</v>
      </c>
      <c r="L2" s="8">
        <f>K2</f>
        <v>1.4318572502300178E-3</v>
      </c>
      <c r="M2" s="8">
        <f>K2*0.5036</f>
        <v>7.2108331121583703E-4</v>
      </c>
      <c r="N2" s="8">
        <f>L2*0.5036</f>
        <v>7.2108331121583703E-4</v>
      </c>
      <c r="P2" s="11" t="s">
        <v>16</v>
      </c>
    </row>
    <row r="3" spans="1:16" x14ac:dyDescent="0.35">
      <c r="A3" s="4" t="s">
        <v>14</v>
      </c>
      <c r="B3" s="4">
        <v>1</v>
      </c>
      <c r="C3" s="4">
        <v>1</v>
      </c>
      <c r="D3" s="5" t="s">
        <v>2</v>
      </c>
      <c r="E3" s="4">
        <v>2</v>
      </c>
      <c r="F3" s="6">
        <v>4062</v>
      </c>
      <c r="G3" s="12">
        <f t="shared" ref="G3:G66" si="2">F3/1000</f>
        <v>4.0620000000000003</v>
      </c>
      <c r="H3" s="7">
        <f t="shared" si="0"/>
        <v>0.40620000000000001</v>
      </c>
      <c r="I3" s="7">
        <f>H3+H2</f>
        <v>0.62229999999999996</v>
      </c>
      <c r="J3" s="7">
        <f t="shared" si="1"/>
        <v>0.76229999999999998</v>
      </c>
      <c r="K3" s="8">
        <f t="shared" ref="K3:K66" si="3">0.0199*(J3^2.5488)</f>
        <v>9.9635847836755925E-3</v>
      </c>
      <c r="L3" s="8">
        <f t="shared" ref="L3:L8" si="4">K3-K2</f>
        <v>8.5317275334455753E-3</v>
      </c>
      <c r="M3" s="8">
        <f t="shared" ref="M3:M66" si="5">K3*0.5036</f>
        <v>5.0176612970590289E-3</v>
      </c>
      <c r="N3" s="8">
        <f t="shared" ref="N3:N66" si="6">L3*0.5036</f>
        <v>4.296577985843192E-3</v>
      </c>
      <c r="P3" s="11" t="s">
        <v>17</v>
      </c>
    </row>
    <row r="4" spans="1:16" x14ac:dyDescent="0.35">
      <c r="A4" s="4" t="s">
        <v>14</v>
      </c>
      <c r="B4" s="4">
        <v>1</v>
      </c>
      <c r="C4" s="4">
        <v>1</v>
      </c>
      <c r="D4" s="5" t="s">
        <v>2</v>
      </c>
      <c r="E4" s="4">
        <v>3</v>
      </c>
      <c r="F4" s="6">
        <v>9107.5</v>
      </c>
      <c r="G4" s="12">
        <f t="shared" si="2"/>
        <v>9.1074999999999999</v>
      </c>
      <c r="H4" s="7">
        <f t="shared" si="0"/>
        <v>0.91074999999999995</v>
      </c>
      <c r="I4" s="7">
        <f>H4+H3+H2</f>
        <v>1.5330499999999998</v>
      </c>
      <c r="J4" s="7">
        <f t="shared" si="1"/>
        <v>1.6730499999999999</v>
      </c>
      <c r="K4" s="8">
        <f t="shared" si="3"/>
        <v>7.3880974025819099E-2</v>
      </c>
      <c r="L4" s="8">
        <f t="shared" si="4"/>
        <v>6.3917389242143505E-2</v>
      </c>
      <c r="M4" s="8">
        <f t="shared" si="5"/>
        <v>3.7206458519402505E-2</v>
      </c>
      <c r="N4" s="8">
        <f t="shared" si="6"/>
        <v>3.2188797222343475E-2</v>
      </c>
    </row>
    <row r="5" spans="1:16" x14ac:dyDescent="0.35">
      <c r="A5" s="4" t="s">
        <v>14</v>
      </c>
      <c r="B5" s="4">
        <v>1</v>
      </c>
      <c r="C5" s="4">
        <v>1</v>
      </c>
      <c r="D5" s="5" t="s">
        <v>2</v>
      </c>
      <c r="E5" s="4">
        <v>4</v>
      </c>
      <c r="F5" s="6">
        <v>12100.5</v>
      </c>
      <c r="G5" s="12">
        <f t="shared" si="2"/>
        <v>12.1005</v>
      </c>
      <c r="H5" s="7">
        <f t="shared" si="0"/>
        <v>1.2100500000000001</v>
      </c>
      <c r="I5" s="7">
        <f>H5+H4+H3+H2</f>
        <v>2.7431000000000001</v>
      </c>
      <c r="J5" s="7">
        <f t="shared" si="1"/>
        <v>2.8831000000000002</v>
      </c>
      <c r="K5" s="8">
        <f t="shared" si="3"/>
        <v>0.29576276340162089</v>
      </c>
      <c r="L5" s="8">
        <f t="shared" si="4"/>
        <v>0.22188178937580177</v>
      </c>
      <c r="M5" s="8">
        <f t="shared" si="5"/>
        <v>0.14894612764905629</v>
      </c>
      <c r="N5" s="8">
        <f t="shared" si="6"/>
        <v>0.11173966912965379</v>
      </c>
    </row>
    <row r="6" spans="1:16" x14ac:dyDescent="0.35">
      <c r="A6" s="4" t="s">
        <v>14</v>
      </c>
      <c r="B6" s="4">
        <v>1</v>
      </c>
      <c r="C6" s="4">
        <v>1</v>
      </c>
      <c r="D6" s="5" t="s">
        <v>2</v>
      </c>
      <c r="E6" s="4">
        <v>5</v>
      </c>
      <c r="F6" s="6">
        <v>14447</v>
      </c>
      <c r="G6" s="12">
        <f t="shared" si="2"/>
        <v>14.446999999999999</v>
      </c>
      <c r="H6" s="7">
        <f t="shared" si="0"/>
        <v>1.4447000000000001</v>
      </c>
      <c r="I6" s="7">
        <f>H6+H5+H4+H3+H2</f>
        <v>4.1878000000000002</v>
      </c>
      <c r="J6" s="7">
        <f t="shared" si="1"/>
        <v>4.3277999999999999</v>
      </c>
      <c r="K6" s="8">
        <f t="shared" si="3"/>
        <v>0.83285782673487518</v>
      </c>
      <c r="L6" s="8">
        <f t="shared" si="4"/>
        <v>0.5370950633332543</v>
      </c>
      <c r="M6" s="8">
        <f t="shared" si="5"/>
        <v>0.41942720154368318</v>
      </c>
      <c r="N6" s="8">
        <f t="shared" si="6"/>
        <v>0.27048107389462689</v>
      </c>
    </row>
    <row r="7" spans="1:16" x14ac:dyDescent="0.35">
      <c r="A7" s="4" t="s">
        <v>14</v>
      </c>
      <c r="B7" s="4">
        <v>1</v>
      </c>
      <c r="C7" s="4">
        <v>1</v>
      </c>
      <c r="D7" s="5" t="s">
        <v>2</v>
      </c>
      <c r="E7" s="4">
        <v>6</v>
      </c>
      <c r="F7" s="6">
        <v>17618</v>
      </c>
      <c r="G7" s="12">
        <f t="shared" si="2"/>
        <v>17.617999999999999</v>
      </c>
      <c r="H7" s="7">
        <f t="shared" si="0"/>
        <v>1.7618</v>
      </c>
      <c r="I7" s="7">
        <f>H7+H6+H5+H4+H3+H2</f>
        <v>5.9496000000000002</v>
      </c>
      <c r="J7" s="7">
        <f t="shared" si="1"/>
        <v>6.0895999999999999</v>
      </c>
      <c r="K7" s="8">
        <f t="shared" si="3"/>
        <v>1.9888998945658685</v>
      </c>
      <c r="L7" s="8">
        <f t="shared" si="4"/>
        <v>1.1560420678309933</v>
      </c>
      <c r="M7" s="8">
        <f t="shared" si="5"/>
        <v>1.0016099869033714</v>
      </c>
      <c r="N7" s="8">
        <f t="shared" si="6"/>
        <v>0.58218278535968826</v>
      </c>
    </row>
    <row r="8" spans="1:16" x14ac:dyDescent="0.35">
      <c r="A8" s="4" t="s">
        <v>14</v>
      </c>
      <c r="B8" s="4">
        <v>1</v>
      </c>
      <c r="C8" s="4">
        <v>1</v>
      </c>
      <c r="D8" s="5" t="s">
        <v>2</v>
      </c>
      <c r="E8" s="4">
        <v>7</v>
      </c>
      <c r="F8" s="6">
        <v>11519.5</v>
      </c>
      <c r="G8" s="12">
        <f t="shared" si="2"/>
        <v>11.519500000000001</v>
      </c>
      <c r="H8" s="7">
        <f t="shared" si="0"/>
        <v>1.15195</v>
      </c>
      <c r="I8" s="7">
        <f>H8+H7+H6+H5+H4+H3+H2</f>
        <v>7.1015500000000005</v>
      </c>
      <c r="J8" s="7">
        <f t="shared" si="1"/>
        <v>7.2415500000000002</v>
      </c>
      <c r="K8" s="8">
        <f t="shared" si="3"/>
        <v>3.0930838214902709</v>
      </c>
      <c r="L8" s="8">
        <f t="shared" si="4"/>
        <v>1.1041839269244025</v>
      </c>
      <c r="M8" s="8">
        <f t="shared" si="5"/>
        <v>1.5576770125025006</v>
      </c>
      <c r="N8" s="8">
        <f t="shared" si="6"/>
        <v>0.55606702559912913</v>
      </c>
    </row>
    <row r="9" spans="1:16" x14ac:dyDescent="0.35">
      <c r="A9" s="4" t="s">
        <v>14</v>
      </c>
      <c r="B9" s="4">
        <v>2</v>
      </c>
      <c r="C9" s="4">
        <v>2</v>
      </c>
      <c r="D9" s="5" t="s">
        <v>2</v>
      </c>
      <c r="E9" s="4">
        <v>1</v>
      </c>
      <c r="F9" s="6">
        <v>8600</v>
      </c>
      <c r="G9" s="12">
        <f t="shared" si="2"/>
        <v>8.6</v>
      </c>
      <c r="H9" s="7">
        <f t="shared" si="0"/>
        <v>0.86</v>
      </c>
      <c r="I9" s="7">
        <f>H9</f>
        <v>0.86</v>
      </c>
      <c r="J9" s="7">
        <f t="shared" ref="J9:J29" si="7">I9+0.11</f>
        <v>0.97</v>
      </c>
      <c r="K9" s="8">
        <f t="shared" si="3"/>
        <v>1.8413522325450255E-2</v>
      </c>
      <c r="L9" s="8">
        <f>K9</f>
        <v>1.8413522325450255E-2</v>
      </c>
      <c r="M9" s="8">
        <f t="shared" si="5"/>
        <v>9.2730498430967489E-3</v>
      </c>
      <c r="N9" s="8">
        <f t="shared" si="6"/>
        <v>9.2730498430967489E-3</v>
      </c>
    </row>
    <row r="10" spans="1:16" x14ac:dyDescent="0.35">
      <c r="A10" s="4" t="s">
        <v>14</v>
      </c>
      <c r="B10" s="4">
        <v>2</v>
      </c>
      <c r="C10" s="4">
        <v>2</v>
      </c>
      <c r="D10" s="5" t="s">
        <v>2</v>
      </c>
      <c r="E10" s="4">
        <v>2</v>
      </c>
      <c r="F10" s="6">
        <v>14482.5</v>
      </c>
      <c r="G10" s="12">
        <f t="shared" si="2"/>
        <v>14.4825</v>
      </c>
      <c r="H10" s="7">
        <f t="shared" si="0"/>
        <v>1.44825</v>
      </c>
      <c r="I10" s="7">
        <f>H10+H9</f>
        <v>2.3082500000000001</v>
      </c>
      <c r="J10" s="7">
        <f t="shared" si="7"/>
        <v>2.41825</v>
      </c>
      <c r="K10" s="8">
        <f t="shared" si="3"/>
        <v>0.18893870133086871</v>
      </c>
      <c r="L10" s="8">
        <f t="shared" ref="L10:L15" si="8">K10-K9</f>
        <v>0.17052517900541844</v>
      </c>
      <c r="M10" s="8">
        <f t="shared" si="5"/>
        <v>9.5149529990225495E-2</v>
      </c>
      <c r="N10" s="8">
        <f t="shared" si="6"/>
        <v>8.5876480147128731E-2</v>
      </c>
    </row>
    <row r="11" spans="1:16" x14ac:dyDescent="0.35">
      <c r="A11" s="4" t="s">
        <v>14</v>
      </c>
      <c r="B11" s="4">
        <v>2</v>
      </c>
      <c r="C11" s="4">
        <v>2</v>
      </c>
      <c r="D11" s="5" t="s">
        <v>2</v>
      </c>
      <c r="E11" s="4">
        <v>3</v>
      </c>
      <c r="F11" s="6">
        <v>10592</v>
      </c>
      <c r="G11" s="12">
        <f t="shared" si="2"/>
        <v>10.592000000000001</v>
      </c>
      <c r="H11" s="7">
        <f t="shared" si="0"/>
        <v>1.0591999999999999</v>
      </c>
      <c r="I11" s="7">
        <f>H11+H10+H9</f>
        <v>3.3674499999999998</v>
      </c>
      <c r="J11" s="7">
        <f t="shared" si="7"/>
        <v>3.4774499999999997</v>
      </c>
      <c r="K11" s="8">
        <f t="shared" si="3"/>
        <v>0.47689068959694381</v>
      </c>
      <c r="L11" s="8">
        <f t="shared" si="8"/>
        <v>0.2879519882660751</v>
      </c>
      <c r="M11" s="8">
        <f t="shared" si="5"/>
        <v>0.24016215128102092</v>
      </c>
      <c r="N11" s="8">
        <f t="shared" si="6"/>
        <v>0.14501262129079542</v>
      </c>
    </row>
    <row r="12" spans="1:16" x14ac:dyDescent="0.35">
      <c r="A12" s="4" t="s">
        <v>14</v>
      </c>
      <c r="B12" s="4">
        <v>2</v>
      </c>
      <c r="C12" s="4">
        <v>2</v>
      </c>
      <c r="D12" s="5" t="s">
        <v>2</v>
      </c>
      <c r="E12" s="4">
        <v>4</v>
      </c>
      <c r="F12" s="6">
        <v>13219.5</v>
      </c>
      <c r="G12" s="12">
        <f t="shared" si="2"/>
        <v>13.2195</v>
      </c>
      <c r="H12" s="7">
        <f t="shared" si="0"/>
        <v>1.32195</v>
      </c>
      <c r="I12" s="7">
        <f>H12+H11+H10+H9</f>
        <v>4.6894</v>
      </c>
      <c r="J12" s="7">
        <f t="shared" si="7"/>
        <v>4.7994000000000003</v>
      </c>
      <c r="K12" s="8">
        <f t="shared" si="3"/>
        <v>1.0840825837783608</v>
      </c>
      <c r="L12" s="8">
        <f t="shared" si="8"/>
        <v>0.60719189418141695</v>
      </c>
      <c r="M12" s="8">
        <f t="shared" si="5"/>
        <v>0.54594398919078257</v>
      </c>
      <c r="N12" s="8">
        <f t="shared" si="6"/>
        <v>0.3057818379097616</v>
      </c>
    </row>
    <row r="13" spans="1:16" x14ac:dyDescent="0.35">
      <c r="A13" s="4" t="s">
        <v>14</v>
      </c>
      <c r="B13" s="4">
        <v>2</v>
      </c>
      <c r="C13" s="4">
        <v>2</v>
      </c>
      <c r="D13" s="5" t="s">
        <v>2</v>
      </c>
      <c r="E13" s="4">
        <v>5</v>
      </c>
      <c r="F13" s="6">
        <v>8990</v>
      </c>
      <c r="G13" s="12">
        <f t="shared" si="2"/>
        <v>8.99</v>
      </c>
      <c r="H13" s="7">
        <f t="shared" si="0"/>
        <v>0.89900000000000002</v>
      </c>
      <c r="I13" s="7">
        <f>H13+H12+H11+H10+H9</f>
        <v>5.5884</v>
      </c>
      <c r="J13" s="7">
        <f t="shared" si="7"/>
        <v>5.6984000000000004</v>
      </c>
      <c r="K13" s="8">
        <f t="shared" si="3"/>
        <v>1.67925305783672</v>
      </c>
      <c r="L13" s="8">
        <f t="shared" si="8"/>
        <v>0.59517047405835921</v>
      </c>
      <c r="M13" s="8">
        <f t="shared" si="5"/>
        <v>0.84567183992657224</v>
      </c>
      <c r="N13" s="8">
        <f t="shared" si="6"/>
        <v>0.29972785073578972</v>
      </c>
    </row>
    <row r="14" spans="1:16" x14ac:dyDescent="0.35">
      <c r="A14" s="4" t="s">
        <v>14</v>
      </c>
      <c r="B14" s="4">
        <v>2</v>
      </c>
      <c r="C14" s="4">
        <v>2</v>
      </c>
      <c r="D14" s="5" t="s">
        <v>2</v>
      </c>
      <c r="E14" s="4">
        <v>6</v>
      </c>
      <c r="F14" s="6">
        <v>11077.5</v>
      </c>
      <c r="G14" s="12">
        <f t="shared" si="2"/>
        <v>11.077500000000001</v>
      </c>
      <c r="H14" s="7">
        <f t="shared" si="0"/>
        <v>1.10775</v>
      </c>
      <c r="I14" s="7">
        <f>H14+H13+H12+H11+H10+H9</f>
        <v>6.6961500000000003</v>
      </c>
      <c r="J14" s="7">
        <f t="shared" si="7"/>
        <v>6.8061500000000006</v>
      </c>
      <c r="K14" s="8">
        <f t="shared" si="3"/>
        <v>2.6409030672751963</v>
      </c>
      <c r="L14" s="8">
        <f t="shared" si="8"/>
        <v>0.96165000943847634</v>
      </c>
      <c r="M14" s="8">
        <f t="shared" si="5"/>
        <v>1.3299587846797889</v>
      </c>
      <c r="N14" s="8">
        <f t="shared" si="6"/>
        <v>0.48428694475321671</v>
      </c>
    </row>
    <row r="15" spans="1:16" x14ac:dyDescent="0.35">
      <c r="A15" s="4" t="s">
        <v>14</v>
      </c>
      <c r="B15" s="4">
        <v>2</v>
      </c>
      <c r="C15" s="4">
        <v>2</v>
      </c>
      <c r="D15" s="5" t="s">
        <v>2</v>
      </c>
      <c r="E15" s="4">
        <v>7</v>
      </c>
      <c r="F15" s="6">
        <v>20471</v>
      </c>
      <c r="G15" s="12">
        <f t="shared" si="2"/>
        <v>20.471</v>
      </c>
      <c r="H15" s="7">
        <f t="shared" si="0"/>
        <v>2.0470999999999999</v>
      </c>
      <c r="I15" s="7">
        <f>H15+H14+H13+H12+H11+H10+H9</f>
        <v>8.7432499999999997</v>
      </c>
      <c r="J15" s="7">
        <f t="shared" si="7"/>
        <v>8.8532499999999992</v>
      </c>
      <c r="K15" s="8">
        <f t="shared" si="3"/>
        <v>5.1621249176750359</v>
      </c>
      <c r="L15" s="8">
        <f t="shared" si="8"/>
        <v>2.5212218503998396</v>
      </c>
      <c r="M15" s="8">
        <f t="shared" si="5"/>
        <v>2.5996461085411484</v>
      </c>
      <c r="N15" s="8">
        <f t="shared" si="6"/>
        <v>1.2696873238613593</v>
      </c>
    </row>
    <row r="16" spans="1:16" x14ac:dyDescent="0.35">
      <c r="A16" s="4" t="s">
        <v>14</v>
      </c>
      <c r="B16" s="4">
        <v>3</v>
      </c>
      <c r="C16" s="4">
        <v>3</v>
      </c>
      <c r="D16" s="5" t="s">
        <v>2</v>
      </c>
      <c r="E16" s="4">
        <v>1</v>
      </c>
      <c r="F16" s="6">
        <v>3888</v>
      </c>
      <c r="G16" s="12">
        <f t="shared" si="2"/>
        <v>3.8879999999999999</v>
      </c>
      <c r="H16" s="7">
        <f t="shared" si="0"/>
        <v>0.38879999999999998</v>
      </c>
      <c r="I16" s="7">
        <f>H16</f>
        <v>0.38879999999999998</v>
      </c>
      <c r="J16" s="7">
        <f t="shared" si="7"/>
        <v>0.49879999999999997</v>
      </c>
      <c r="K16" s="8">
        <f t="shared" si="3"/>
        <v>3.3800879356101288E-3</v>
      </c>
      <c r="L16" s="8">
        <f>K16</f>
        <v>3.3800879356101288E-3</v>
      </c>
      <c r="M16" s="8">
        <f t="shared" si="5"/>
        <v>1.7022122843732611E-3</v>
      </c>
      <c r="N16" s="8">
        <f t="shared" si="6"/>
        <v>1.7022122843732611E-3</v>
      </c>
    </row>
    <row r="17" spans="1:14" x14ac:dyDescent="0.35">
      <c r="A17" s="4" t="s">
        <v>14</v>
      </c>
      <c r="B17" s="4">
        <v>3</v>
      </c>
      <c r="C17" s="4">
        <v>3</v>
      </c>
      <c r="D17" s="5" t="s">
        <v>2</v>
      </c>
      <c r="E17" s="4">
        <v>2</v>
      </c>
      <c r="F17" s="6">
        <v>6294.5</v>
      </c>
      <c r="G17" s="12">
        <f t="shared" si="2"/>
        <v>6.2945000000000002</v>
      </c>
      <c r="H17" s="7">
        <f t="shared" si="0"/>
        <v>0.62944999999999995</v>
      </c>
      <c r="I17" s="7">
        <f>H17+H16</f>
        <v>1.0182499999999999</v>
      </c>
      <c r="J17" s="7">
        <f t="shared" si="7"/>
        <v>1.12825</v>
      </c>
      <c r="K17" s="8">
        <f t="shared" si="3"/>
        <v>2.7065983491454129E-2</v>
      </c>
      <c r="L17" s="8">
        <f t="shared" ref="L17:L22" si="9">K17-K16</f>
        <v>2.3685895555844001E-2</v>
      </c>
      <c r="M17" s="8">
        <f t="shared" si="5"/>
        <v>1.36304292862963E-2</v>
      </c>
      <c r="N17" s="8">
        <f t="shared" si="6"/>
        <v>1.1928217001923039E-2</v>
      </c>
    </row>
    <row r="18" spans="1:14" x14ac:dyDescent="0.35">
      <c r="A18" s="4" t="s">
        <v>14</v>
      </c>
      <c r="B18" s="4">
        <v>3</v>
      </c>
      <c r="C18" s="4">
        <v>3</v>
      </c>
      <c r="D18" s="5" t="s">
        <v>2</v>
      </c>
      <c r="E18" s="4">
        <v>3</v>
      </c>
      <c r="F18" s="6">
        <v>10472.5</v>
      </c>
      <c r="G18" s="12">
        <f t="shared" si="2"/>
        <v>10.4725</v>
      </c>
      <c r="H18" s="7">
        <f t="shared" si="0"/>
        <v>1.04725</v>
      </c>
      <c r="I18" s="7">
        <f>H18+H17+H16</f>
        <v>2.0654999999999997</v>
      </c>
      <c r="J18" s="7">
        <f t="shared" si="7"/>
        <v>2.1754999999999995</v>
      </c>
      <c r="K18" s="8">
        <f t="shared" si="3"/>
        <v>0.14428582896809483</v>
      </c>
      <c r="L18" s="8">
        <f t="shared" si="9"/>
        <v>0.1172198454766407</v>
      </c>
      <c r="M18" s="8">
        <f t="shared" si="5"/>
        <v>7.2662343468332558E-2</v>
      </c>
      <c r="N18" s="8">
        <f t="shared" si="6"/>
        <v>5.9031914182036266E-2</v>
      </c>
    </row>
    <row r="19" spans="1:14" x14ac:dyDescent="0.35">
      <c r="A19" s="4" t="s">
        <v>14</v>
      </c>
      <c r="B19" s="4">
        <v>3</v>
      </c>
      <c r="C19" s="4">
        <v>3</v>
      </c>
      <c r="D19" s="5" t="s">
        <v>2</v>
      </c>
      <c r="E19" s="4">
        <v>4</v>
      </c>
      <c r="F19" s="6">
        <v>13650</v>
      </c>
      <c r="G19" s="12">
        <f t="shared" si="2"/>
        <v>13.65</v>
      </c>
      <c r="H19" s="7">
        <f t="shared" si="0"/>
        <v>1.365</v>
      </c>
      <c r="I19" s="7">
        <f>H19+H18+H17+H16</f>
        <v>3.4304999999999999</v>
      </c>
      <c r="J19" s="7">
        <f t="shared" si="7"/>
        <v>3.5404999999999998</v>
      </c>
      <c r="K19" s="8">
        <f t="shared" si="3"/>
        <v>0.49923948398968465</v>
      </c>
      <c r="L19" s="8">
        <f t="shared" si="9"/>
        <v>0.35495365502158982</v>
      </c>
      <c r="M19" s="8">
        <f t="shared" si="5"/>
        <v>0.25141700413720519</v>
      </c>
      <c r="N19" s="8">
        <f t="shared" si="6"/>
        <v>0.17875466066887266</v>
      </c>
    </row>
    <row r="20" spans="1:14" x14ac:dyDescent="0.35">
      <c r="A20" s="4" t="s">
        <v>14</v>
      </c>
      <c r="B20" s="4">
        <v>3</v>
      </c>
      <c r="C20" s="4">
        <v>3</v>
      </c>
      <c r="D20" s="5" t="s">
        <v>2</v>
      </c>
      <c r="E20" s="4">
        <v>5</v>
      </c>
      <c r="F20" s="6">
        <v>16510.5</v>
      </c>
      <c r="G20" s="12">
        <f t="shared" si="2"/>
        <v>16.5105</v>
      </c>
      <c r="H20" s="7">
        <f t="shared" si="0"/>
        <v>1.6510499999999999</v>
      </c>
      <c r="I20" s="7">
        <f>H20+H19+H18+H17+H16</f>
        <v>5.08155</v>
      </c>
      <c r="J20" s="7">
        <f t="shared" si="7"/>
        <v>5.1915500000000003</v>
      </c>
      <c r="K20" s="8">
        <f t="shared" si="3"/>
        <v>1.3243481667688117</v>
      </c>
      <c r="L20" s="8">
        <f t="shared" si="9"/>
        <v>0.82510868277912708</v>
      </c>
      <c r="M20" s="8">
        <f t="shared" si="5"/>
        <v>0.66694173678477364</v>
      </c>
      <c r="N20" s="8">
        <f t="shared" si="6"/>
        <v>0.41552473264756845</v>
      </c>
    </row>
    <row r="21" spans="1:14" x14ac:dyDescent="0.35">
      <c r="A21" s="4" t="s">
        <v>14</v>
      </c>
      <c r="B21" s="4">
        <v>3</v>
      </c>
      <c r="C21" s="4">
        <v>3</v>
      </c>
      <c r="D21" s="5" t="s">
        <v>2</v>
      </c>
      <c r="E21" s="4">
        <v>6</v>
      </c>
      <c r="F21" s="6">
        <v>10746.5</v>
      </c>
      <c r="G21" s="12">
        <f t="shared" si="2"/>
        <v>10.746499999999999</v>
      </c>
      <c r="H21" s="7">
        <f t="shared" si="0"/>
        <v>1.0746500000000001</v>
      </c>
      <c r="I21" s="7">
        <f>H21+H20+H19+H18+H17+H16</f>
        <v>6.1562000000000001</v>
      </c>
      <c r="J21" s="7">
        <f t="shared" si="7"/>
        <v>6.2662000000000004</v>
      </c>
      <c r="K21" s="8">
        <f t="shared" si="3"/>
        <v>2.13923016836713</v>
      </c>
      <c r="L21" s="8">
        <f t="shared" si="9"/>
        <v>0.81488200159831825</v>
      </c>
      <c r="M21" s="8">
        <f t="shared" si="5"/>
        <v>1.0773163127896868</v>
      </c>
      <c r="N21" s="8">
        <f t="shared" si="6"/>
        <v>0.41037457600491312</v>
      </c>
    </row>
    <row r="22" spans="1:14" x14ac:dyDescent="0.35">
      <c r="A22" s="4" t="s">
        <v>14</v>
      </c>
      <c r="B22" s="4">
        <v>3</v>
      </c>
      <c r="C22" s="4">
        <v>3</v>
      </c>
      <c r="D22" s="5" t="s">
        <v>2</v>
      </c>
      <c r="E22" s="4">
        <v>7</v>
      </c>
      <c r="F22" s="6">
        <v>7420</v>
      </c>
      <c r="G22" s="12">
        <f t="shared" si="2"/>
        <v>7.42</v>
      </c>
      <c r="H22" s="7">
        <f t="shared" si="0"/>
        <v>0.74199999999999999</v>
      </c>
      <c r="I22" s="7">
        <f>H22+H21+H20+H19+H18+H17+H16</f>
        <v>6.8982000000000001</v>
      </c>
      <c r="J22" s="7">
        <f t="shared" si="7"/>
        <v>7.0082000000000004</v>
      </c>
      <c r="K22" s="8">
        <f t="shared" si="3"/>
        <v>2.8453447290516793</v>
      </c>
      <c r="L22" s="8">
        <f t="shared" si="9"/>
        <v>0.70611456068454936</v>
      </c>
      <c r="M22" s="8">
        <f t="shared" si="5"/>
        <v>1.432915605550426</v>
      </c>
      <c r="N22" s="8">
        <f t="shared" si="6"/>
        <v>0.35559929276073909</v>
      </c>
    </row>
    <row r="23" spans="1:14" x14ac:dyDescent="0.35">
      <c r="A23" s="4" t="s">
        <v>14</v>
      </c>
      <c r="B23" s="4">
        <v>4</v>
      </c>
      <c r="C23" s="4">
        <v>4</v>
      </c>
      <c r="D23" s="5" t="s">
        <v>2</v>
      </c>
      <c r="E23" s="4">
        <v>1</v>
      </c>
      <c r="F23" s="6">
        <v>4868.5</v>
      </c>
      <c r="G23" s="12">
        <f t="shared" si="2"/>
        <v>4.8685</v>
      </c>
      <c r="H23" s="7">
        <f t="shared" si="0"/>
        <v>0.48685</v>
      </c>
      <c r="I23" s="7">
        <f>H23</f>
        <v>0.48685</v>
      </c>
      <c r="J23" s="7">
        <f t="shared" si="7"/>
        <v>0.59684999999999999</v>
      </c>
      <c r="K23" s="8">
        <f t="shared" si="3"/>
        <v>5.3404554136984106E-3</v>
      </c>
      <c r="L23" s="8">
        <f>K23</f>
        <v>5.3404554136984106E-3</v>
      </c>
      <c r="M23" s="8">
        <f t="shared" si="5"/>
        <v>2.68945334633852E-3</v>
      </c>
      <c r="N23" s="8">
        <f t="shared" si="6"/>
        <v>2.68945334633852E-3</v>
      </c>
    </row>
    <row r="24" spans="1:14" x14ac:dyDescent="0.35">
      <c r="A24" s="4" t="s">
        <v>14</v>
      </c>
      <c r="B24" s="4">
        <v>4</v>
      </c>
      <c r="C24" s="4">
        <v>4</v>
      </c>
      <c r="D24" s="5" t="s">
        <v>2</v>
      </c>
      <c r="E24" s="4">
        <v>2</v>
      </c>
      <c r="F24" s="6">
        <v>5658</v>
      </c>
      <c r="G24" s="12">
        <f t="shared" si="2"/>
        <v>5.6580000000000004</v>
      </c>
      <c r="H24" s="7">
        <f t="shared" si="0"/>
        <v>0.56579999999999997</v>
      </c>
      <c r="I24" s="7">
        <f>H24+H23</f>
        <v>1.0526499999999999</v>
      </c>
      <c r="J24" s="7">
        <f t="shared" si="7"/>
        <v>1.16265</v>
      </c>
      <c r="K24" s="8">
        <f t="shared" si="3"/>
        <v>2.9219277787050871E-2</v>
      </c>
      <c r="L24" s="8">
        <f t="shared" ref="L24:L29" si="10">K24-K23</f>
        <v>2.3878822373352461E-2</v>
      </c>
      <c r="M24" s="8">
        <f t="shared" si="5"/>
        <v>1.4714828293558821E-2</v>
      </c>
      <c r="N24" s="8">
        <f t="shared" si="6"/>
        <v>1.2025374947220301E-2</v>
      </c>
    </row>
    <row r="25" spans="1:14" x14ac:dyDescent="0.35">
      <c r="A25" s="4" t="s">
        <v>14</v>
      </c>
      <c r="B25" s="4">
        <v>4</v>
      </c>
      <c r="C25" s="4">
        <v>4</v>
      </c>
      <c r="D25" s="5" t="s">
        <v>2</v>
      </c>
      <c r="E25" s="4">
        <v>3</v>
      </c>
      <c r="F25" s="6">
        <v>11392</v>
      </c>
      <c r="G25" s="12">
        <f t="shared" si="2"/>
        <v>11.391999999999999</v>
      </c>
      <c r="H25" s="7">
        <f t="shared" si="0"/>
        <v>1.1392</v>
      </c>
      <c r="I25" s="7">
        <f>H25+H24+H23</f>
        <v>2.1918500000000001</v>
      </c>
      <c r="J25" s="7">
        <f t="shared" si="7"/>
        <v>2.30185</v>
      </c>
      <c r="K25" s="8">
        <f t="shared" si="3"/>
        <v>0.16661533993640032</v>
      </c>
      <c r="L25" s="8">
        <f t="shared" si="10"/>
        <v>0.13739606214934946</v>
      </c>
      <c r="M25" s="8">
        <f t="shared" si="5"/>
        <v>8.3907485191971207E-2</v>
      </c>
      <c r="N25" s="8">
        <f t="shared" si="6"/>
        <v>6.9192656898412391E-2</v>
      </c>
    </row>
    <row r="26" spans="1:14" x14ac:dyDescent="0.35">
      <c r="A26" s="4" t="s">
        <v>14</v>
      </c>
      <c r="B26" s="4">
        <v>4</v>
      </c>
      <c r="C26" s="4">
        <v>4</v>
      </c>
      <c r="D26" s="5" t="s">
        <v>2</v>
      </c>
      <c r="E26" s="4">
        <v>4</v>
      </c>
      <c r="F26" s="6">
        <v>12773</v>
      </c>
      <c r="G26" s="12">
        <f t="shared" si="2"/>
        <v>12.773</v>
      </c>
      <c r="H26" s="7">
        <f t="shared" si="0"/>
        <v>1.2773000000000001</v>
      </c>
      <c r="I26" s="7">
        <f>H26+H25+H24+H23</f>
        <v>3.46915</v>
      </c>
      <c r="J26" s="7">
        <f t="shared" si="7"/>
        <v>3.5791499999999998</v>
      </c>
      <c r="K26" s="8">
        <f t="shared" si="3"/>
        <v>0.51324802278961335</v>
      </c>
      <c r="L26" s="8">
        <f t="shared" si="10"/>
        <v>0.34663268285321303</v>
      </c>
      <c r="M26" s="8">
        <f t="shared" si="5"/>
        <v>0.25847170427684929</v>
      </c>
      <c r="N26" s="8">
        <f t="shared" si="6"/>
        <v>0.1745642190848781</v>
      </c>
    </row>
    <row r="27" spans="1:14" x14ac:dyDescent="0.35">
      <c r="A27" s="4" t="s">
        <v>14</v>
      </c>
      <c r="B27" s="4">
        <v>4</v>
      </c>
      <c r="C27" s="4">
        <v>4</v>
      </c>
      <c r="D27" s="5" t="s">
        <v>2</v>
      </c>
      <c r="E27" s="4">
        <v>5</v>
      </c>
      <c r="F27" s="6">
        <v>19536</v>
      </c>
      <c r="G27" s="12">
        <f t="shared" si="2"/>
        <v>19.536000000000001</v>
      </c>
      <c r="H27" s="7">
        <f t="shared" si="0"/>
        <v>1.9536</v>
      </c>
      <c r="I27" s="7">
        <f>H27+H26+H25+H24+H23</f>
        <v>5.4227500000000006</v>
      </c>
      <c r="J27" s="7">
        <f t="shared" si="7"/>
        <v>5.5327500000000009</v>
      </c>
      <c r="K27" s="8">
        <f t="shared" si="3"/>
        <v>1.557618930088253</v>
      </c>
      <c r="L27" s="8">
        <f t="shared" si="10"/>
        <v>1.0443709072986396</v>
      </c>
      <c r="M27" s="8">
        <f t="shared" si="5"/>
        <v>0.78441689319244434</v>
      </c>
      <c r="N27" s="8">
        <f t="shared" si="6"/>
        <v>0.52594518891559494</v>
      </c>
    </row>
    <row r="28" spans="1:14" x14ac:dyDescent="0.35">
      <c r="A28" s="4" t="s">
        <v>14</v>
      </c>
      <c r="B28" s="4">
        <v>4</v>
      </c>
      <c r="C28" s="4">
        <v>4</v>
      </c>
      <c r="D28" s="5" t="s">
        <v>2</v>
      </c>
      <c r="E28" s="4">
        <v>6</v>
      </c>
      <c r="F28" s="6">
        <v>14166</v>
      </c>
      <c r="G28" s="12">
        <f t="shared" si="2"/>
        <v>14.166</v>
      </c>
      <c r="H28" s="7">
        <f t="shared" si="0"/>
        <v>1.4166000000000001</v>
      </c>
      <c r="I28" s="7">
        <f>H28+H27+H26+H25+H24+H23</f>
        <v>6.8393499999999996</v>
      </c>
      <c r="J28" s="7">
        <f t="shared" si="7"/>
        <v>6.9493499999999999</v>
      </c>
      <c r="K28" s="8">
        <f t="shared" si="3"/>
        <v>2.7848410734185585</v>
      </c>
      <c r="L28" s="8">
        <f t="shared" si="10"/>
        <v>1.2272221433303054</v>
      </c>
      <c r="M28" s="8">
        <f t="shared" si="5"/>
        <v>1.4024459645735863</v>
      </c>
      <c r="N28" s="8">
        <f t="shared" si="6"/>
        <v>0.61802907138114183</v>
      </c>
    </row>
    <row r="29" spans="1:14" x14ac:dyDescent="0.35">
      <c r="A29" s="4" t="s">
        <v>14</v>
      </c>
      <c r="B29" s="4">
        <v>4</v>
      </c>
      <c r="C29" s="4">
        <v>4</v>
      </c>
      <c r="D29" s="5" t="s">
        <v>2</v>
      </c>
      <c r="E29" s="4">
        <v>7</v>
      </c>
      <c r="F29" s="6">
        <v>9033</v>
      </c>
      <c r="G29" s="12">
        <f t="shared" si="2"/>
        <v>9.0329999999999995</v>
      </c>
      <c r="H29" s="7">
        <f t="shared" si="0"/>
        <v>0.90329999999999999</v>
      </c>
      <c r="I29" s="7">
        <f>H29+H28+H27+H26+H25+H24+H23</f>
        <v>7.7426500000000011</v>
      </c>
      <c r="J29" s="7">
        <f t="shared" si="7"/>
        <v>7.8526500000000015</v>
      </c>
      <c r="K29" s="8">
        <f t="shared" si="3"/>
        <v>3.8025109328357409</v>
      </c>
      <c r="L29" s="8">
        <f t="shared" si="10"/>
        <v>1.0176698594171825</v>
      </c>
      <c r="M29" s="8">
        <f t="shared" si="5"/>
        <v>1.9149445057760792</v>
      </c>
      <c r="N29" s="8">
        <f t="shared" si="6"/>
        <v>0.51249854120249316</v>
      </c>
    </row>
    <row r="30" spans="1:14" x14ac:dyDescent="0.35">
      <c r="A30" s="4" t="s">
        <v>14</v>
      </c>
      <c r="B30" s="4">
        <v>5</v>
      </c>
      <c r="C30" s="4">
        <v>5</v>
      </c>
      <c r="D30" s="5" t="s">
        <v>2</v>
      </c>
      <c r="E30" s="4">
        <v>1</v>
      </c>
      <c r="F30" s="6">
        <v>4683</v>
      </c>
      <c r="G30" s="12">
        <f t="shared" si="2"/>
        <v>4.6829999999999998</v>
      </c>
      <c r="H30" s="7">
        <f t="shared" si="0"/>
        <v>0.46829999999999999</v>
      </c>
      <c r="I30" s="7">
        <f>H30</f>
        <v>0.46829999999999999</v>
      </c>
      <c r="J30" s="7">
        <f t="shared" ref="J30:J36" si="11">I30+0.14</f>
        <v>0.60830000000000006</v>
      </c>
      <c r="K30" s="8">
        <f t="shared" si="3"/>
        <v>5.6054768976220547E-3</v>
      </c>
      <c r="L30" s="8">
        <f>K30</f>
        <v>5.6054768976220547E-3</v>
      </c>
      <c r="M30" s="8">
        <f t="shared" si="5"/>
        <v>2.822918165642467E-3</v>
      </c>
      <c r="N30" s="8">
        <f t="shared" si="6"/>
        <v>2.822918165642467E-3</v>
      </c>
    </row>
    <row r="31" spans="1:14" x14ac:dyDescent="0.35">
      <c r="A31" s="4" t="s">
        <v>14</v>
      </c>
      <c r="B31" s="4">
        <v>5</v>
      </c>
      <c r="C31" s="4">
        <v>5</v>
      </c>
      <c r="D31" s="5" t="s">
        <v>2</v>
      </c>
      <c r="E31" s="4">
        <v>2</v>
      </c>
      <c r="F31" s="6">
        <v>6503.5</v>
      </c>
      <c r="G31" s="12">
        <f t="shared" si="2"/>
        <v>6.5034999999999998</v>
      </c>
      <c r="H31" s="7">
        <f t="shared" si="0"/>
        <v>0.65034999999999998</v>
      </c>
      <c r="I31" s="7">
        <f>H31+H30</f>
        <v>1.1186499999999999</v>
      </c>
      <c r="J31" s="7">
        <f t="shared" si="11"/>
        <v>1.2586499999999998</v>
      </c>
      <c r="K31" s="8">
        <f t="shared" si="3"/>
        <v>3.5767689751229917E-2</v>
      </c>
      <c r="L31" s="8">
        <f t="shared" ref="L31:L36" si="12">K31-K30</f>
        <v>3.0162212853607862E-2</v>
      </c>
      <c r="M31" s="8">
        <f t="shared" si="5"/>
        <v>1.8012608558719386E-2</v>
      </c>
      <c r="N31" s="8">
        <f t="shared" si="6"/>
        <v>1.518969039307692E-2</v>
      </c>
    </row>
    <row r="32" spans="1:14" x14ac:dyDescent="0.35">
      <c r="A32" s="4" t="s">
        <v>14</v>
      </c>
      <c r="B32" s="4">
        <v>5</v>
      </c>
      <c r="C32" s="4">
        <v>5</v>
      </c>
      <c r="D32" s="5" t="s">
        <v>2</v>
      </c>
      <c r="E32" s="4">
        <v>3</v>
      </c>
      <c r="F32" s="6">
        <v>12898</v>
      </c>
      <c r="G32" s="12">
        <f t="shared" si="2"/>
        <v>12.898</v>
      </c>
      <c r="H32" s="7">
        <f t="shared" si="0"/>
        <v>1.2898000000000001</v>
      </c>
      <c r="I32" s="7">
        <f>H32+H31+H30</f>
        <v>2.4084500000000002</v>
      </c>
      <c r="J32" s="7">
        <f t="shared" si="11"/>
        <v>2.5484500000000003</v>
      </c>
      <c r="K32" s="8">
        <f t="shared" si="3"/>
        <v>0.21595817268331946</v>
      </c>
      <c r="L32" s="8">
        <f t="shared" si="12"/>
        <v>0.18019048293208956</v>
      </c>
      <c r="M32" s="8">
        <f t="shared" si="5"/>
        <v>0.10875653576331969</v>
      </c>
      <c r="N32" s="8">
        <f t="shared" si="6"/>
        <v>9.0743927204600311E-2</v>
      </c>
    </row>
    <row r="33" spans="1:14" x14ac:dyDescent="0.35">
      <c r="A33" s="4" t="s">
        <v>14</v>
      </c>
      <c r="B33" s="4">
        <v>5</v>
      </c>
      <c r="C33" s="4">
        <v>5</v>
      </c>
      <c r="D33" s="5" t="s">
        <v>2</v>
      </c>
      <c r="E33" s="4">
        <v>4</v>
      </c>
      <c r="F33" s="6">
        <v>16473</v>
      </c>
      <c r="G33" s="12">
        <f t="shared" si="2"/>
        <v>16.472999999999999</v>
      </c>
      <c r="H33" s="7">
        <f t="shared" si="0"/>
        <v>1.6473</v>
      </c>
      <c r="I33" s="7">
        <f>H33+H32+H31+H30</f>
        <v>4.0557499999999997</v>
      </c>
      <c r="J33" s="7">
        <f t="shared" si="11"/>
        <v>4.1957499999999994</v>
      </c>
      <c r="K33" s="8">
        <f t="shared" si="3"/>
        <v>0.76960909809165479</v>
      </c>
      <c r="L33" s="8">
        <f t="shared" si="12"/>
        <v>0.55365092540833527</v>
      </c>
      <c r="M33" s="8">
        <f t="shared" si="5"/>
        <v>0.38757514179895741</v>
      </c>
      <c r="N33" s="8">
        <f t="shared" si="6"/>
        <v>0.27881860603563768</v>
      </c>
    </row>
    <row r="34" spans="1:14" x14ac:dyDescent="0.35">
      <c r="A34" s="4" t="s">
        <v>14</v>
      </c>
      <c r="B34" s="4">
        <v>5</v>
      </c>
      <c r="C34" s="4">
        <v>5</v>
      </c>
      <c r="D34" s="5" t="s">
        <v>2</v>
      </c>
      <c r="E34" s="4">
        <v>5</v>
      </c>
      <c r="F34" s="6">
        <v>18670.5</v>
      </c>
      <c r="G34" s="12">
        <f t="shared" si="2"/>
        <v>18.670500000000001</v>
      </c>
      <c r="H34" s="7">
        <f t="shared" si="0"/>
        <v>1.8670500000000001</v>
      </c>
      <c r="I34" s="7">
        <f>H34+H33+H32+H31+H30</f>
        <v>5.9227999999999996</v>
      </c>
      <c r="J34" s="7">
        <f t="shared" si="11"/>
        <v>6.0627999999999993</v>
      </c>
      <c r="K34" s="8">
        <f t="shared" si="3"/>
        <v>1.9666661166577999</v>
      </c>
      <c r="L34" s="8">
        <f t="shared" si="12"/>
        <v>1.1970570185661451</v>
      </c>
      <c r="M34" s="8">
        <f t="shared" si="5"/>
        <v>0.99041305634886811</v>
      </c>
      <c r="N34" s="8">
        <f t="shared" si="6"/>
        <v>0.60283791454991076</v>
      </c>
    </row>
    <row r="35" spans="1:14" x14ac:dyDescent="0.35">
      <c r="A35" s="4" t="s">
        <v>14</v>
      </c>
      <c r="B35" s="4">
        <v>5</v>
      </c>
      <c r="C35" s="4">
        <v>5</v>
      </c>
      <c r="D35" s="5" t="s">
        <v>2</v>
      </c>
      <c r="E35" s="4">
        <v>6</v>
      </c>
      <c r="F35" s="6">
        <v>18381</v>
      </c>
      <c r="G35" s="12">
        <f t="shared" si="2"/>
        <v>18.381</v>
      </c>
      <c r="H35" s="7">
        <f t="shared" si="0"/>
        <v>1.8381000000000001</v>
      </c>
      <c r="I35" s="7">
        <f>H35+H34+H33+H32+H31+H30</f>
        <v>7.7609000000000004</v>
      </c>
      <c r="J35" s="7">
        <f t="shared" si="11"/>
        <v>7.9009</v>
      </c>
      <c r="K35" s="8">
        <f t="shared" si="3"/>
        <v>3.8623453677172028</v>
      </c>
      <c r="L35" s="8">
        <f t="shared" si="12"/>
        <v>1.8956792510594029</v>
      </c>
      <c r="M35" s="8">
        <f t="shared" si="5"/>
        <v>1.9450771271823835</v>
      </c>
      <c r="N35" s="8">
        <f t="shared" si="6"/>
        <v>0.95466407083351545</v>
      </c>
    </row>
    <row r="36" spans="1:14" x14ac:dyDescent="0.35">
      <c r="A36" s="4" t="s">
        <v>14</v>
      </c>
      <c r="B36" s="4">
        <v>5</v>
      </c>
      <c r="C36" s="4">
        <v>5</v>
      </c>
      <c r="D36" s="5" t="s">
        <v>2</v>
      </c>
      <c r="E36" s="4">
        <v>7</v>
      </c>
      <c r="F36" s="6">
        <v>18777</v>
      </c>
      <c r="G36" s="12">
        <f t="shared" si="2"/>
        <v>18.777000000000001</v>
      </c>
      <c r="H36" s="7">
        <f t="shared" si="0"/>
        <v>1.8776999999999999</v>
      </c>
      <c r="I36" s="7">
        <f>H36+H35+H34+H33+H32+H31+H30</f>
        <v>9.6385999999999985</v>
      </c>
      <c r="J36" s="7">
        <f t="shared" si="11"/>
        <v>9.7785999999999991</v>
      </c>
      <c r="K36" s="8">
        <f t="shared" si="3"/>
        <v>6.650744775242809</v>
      </c>
      <c r="L36" s="8">
        <f t="shared" si="12"/>
        <v>2.7883994075256062</v>
      </c>
      <c r="M36" s="8">
        <f t="shared" si="5"/>
        <v>3.3493150688122788</v>
      </c>
      <c r="N36" s="8">
        <f t="shared" si="6"/>
        <v>1.4042379416298953</v>
      </c>
    </row>
    <row r="37" spans="1:14" x14ac:dyDescent="0.35">
      <c r="A37" s="4" t="s">
        <v>14</v>
      </c>
      <c r="B37" s="4">
        <v>6</v>
      </c>
      <c r="C37" s="4">
        <v>6</v>
      </c>
      <c r="D37" s="5" t="s">
        <v>2</v>
      </c>
      <c r="E37" s="4">
        <v>1</v>
      </c>
      <c r="F37" s="6">
        <v>2291</v>
      </c>
      <c r="G37" s="12">
        <f t="shared" si="2"/>
        <v>2.2909999999999999</v>
      </c>
      <c r="H37" s="7">
        <f t="shared" si="0"/>
        <v>0.2291</v>
      </c>
      <c r="I37" s="7">
        <f>H37</f>
        <v>0.2291</v>
      </c>
      <c r="J37" s="7">
        <f t="shared" ref="J37:J43" si="13">I37+0.12</f>
        <v>0.34909999999999997</v>
      </c>
      <c r="K37" s="8">
        <f t="shared" si="3"/>
        <v>1.3612053616443081E-3</v>
      </c>
      <c r="L37" s="8">
        <f>K37</f>
        <v>1.3612053616443081E-3</v>
      </c>
      <c r="M37" s="8">
        <f t="shared" si="5"/>
        <v>6.8550302012407359E-4</v>
      </c>
      <c r="N37" s="8">
        <f t="shared" si="6"/>
        <v>6.8550302012407359E-4</v>
      </c>
    </row>
    <row r="38" spans="1:14" x14ac:dyDescent="0.35">
      <c r="A38" s="4" t="s">
        <v>14</v>
      </c>
      <c r="B38" s="4">
        <v>6</v>
      </c>
      <c r="C38" s="4">
        <v>6</v>
      </c>
      <c r="D38" s="5" t="s">
        <v>2</v>
      </c>
      <c r="E38" s="4">
        <v>2</v>
      </c>
      <c r="F38" s="6">
        <v>2717</v>
      </c>
      <c r="G38" s="12">
        <f t="shared" si="2"/>
        <v>2.7170000000000001</v>
      </c>
      <c r="H38" s="7">
        <f t="shared" si="0"/>
        <v>0.2717</v>
      </c>
      <c r="I38" s="7">
        <f>H38+H37</f>
        <v>0.50080000000000002</v>
      </c>
      <c r="J38" s="7">
        <f t="shared" si="13"/>
        <v>0.62080000000000002</v>
      </c>
      <c r="K38" s="8">
        <f t="shared" si="3"/>
        <v>5.9037558700183968E-3</v>
      </c>
      <c r="L38" s="8">
        <f t="shared" ref="L38:L43" si="14">K38-K37</f>
        <v>4.5425505083740887E-3</v>
      </c>
      <c r="M38" s="8">
        <f t="shared" si="5"/>
        <v>2.9731314561412649E-3</v>
      </c>
      <c r="N38" s="8">
        <f t="shared" si="6"/>
        <v>2.2876284360171914E-3</v>
      </c>
    </row>
    <row r="39" spans="1:14" x14ac:dyDescent="0.35">
      <c r="A39" s="4" t="s">
        <v>14</v>
      </c>
      <c r="B39" s="4">
        <v>6</v>
      </c>
      <c r="C39" s="4">
        <v>6</v>
      </c>
      <c r="D39" s="5" t="s">
        <v>2</v>
      </c>
      <c r="E39" s="4">
        <v>3</v>
      </c>
      <c r="F39" s="6">
        <v>3865.5</v>
      </c>
      <c r="G39" s="12">
        <f t="shared" si="2"/>
        <v>3.8654999999999999</v>
      </c>
      <c r="H39" s="7">
        <f t="shared" si="0"/>
        <v>0.38655</v>
      </c>
      <c r="I39" s="7">
        <f>H39+H38+H37</f>
        <v>0.88734999999999997</v>
      </c>
      <c r="J39" s="7">
        <f t="shared" si="13"/>
        <v>1.00735</v>
      </c>
      <c r="K39" s="8">
        <f t="shared" si="3"/>
        <v>2.0274925001959911E-2</v>
      </c>
      <c r="L39" s="8">
        <f t="shared" si="14"/>
        <v>1.4371169131941513E-2</v>
      </c>
      <c r="M39" s="8">
        <f t="shared" si="5"/>
        <v>1.0210452230987013E-2</v>
      </c>
      <c r="N39" s="8">
        <f t="shared" si="6"/>
        <v>7.2373207748457468E-3</v>
      </c>
    </row>
    <row r="40" spans="1:14" x14ac:dyDescent="0.35">
      <c r="A40" s="4" t="s">
        <v>14</v>
      </c>
      <c r="B40" s="4">
        <v>6</v>
      </c>
      <c r="C40" s="4">
        <v>6</v>
      </c>
      <c r="D40" s="5" t="s">
        <v>2</v>
      </c>
      <c r="E40" s="4">
        <v>4</v>
      </c>
      <c r="F40" s="6">
        <v>13237</v>
      </c>
      <c r="G40" s="12">
        <f t="shared" si="2"/>
        <v>13.237</v>
      </c>
      <c r="H40" s="7">
        <f t="shared" si="0"/>
        <v>1.3237000000000001</v>
      </c>
      <c r="I40" s="7">
        <f>H40+H39+H38+H37</f>
        <v>2.2110500000000002</v>
      </c>
      <c r="J40" s="7">
        <f t="shared" si="13"/>
        <v>2.3310500000000003</v>
      </c>
      <c r="K40" s="8">
        <f t="shared" si="3"/>
        <v>0.17205550259452385</v>
      </c>
      <c r="L40" s="8">
        <f t="shared" si="14"/>
        <v>0.15178057759256394</v>
      </c>
      <c r="M40" s="8">
        <f t="shared" si="5"/>
        <v>8.6647151106602219E-2</v>
      </c>
      <c r="N40" s="8">
        <f t="shared" si="6"/>
        <v>7.6436698875615203E-2</v>
      </c>
    </row>
    <row r="41" spans="1:14" x14ac:dyDescent="0.35">
      <c r="A41" s="4" t="s">
        <v>14</v>
      </c>
      <c r="B41" s="4">
        <v>6</v>
      </c>
      <c r="C41" s="4">
        <v>6</v>
      </c>
      <c r="D41" s="5" t="s">
        <v>2</v>
      </c>
      <c r="E41" s="4">
        <v>5</v>
      </c>
      <c r="F41" s="6">
        <v>16890.5</v>
      </c>
      <c r="G41" s="12">
        <f t="shared" si="2"/>
        <v>16.890499999999999</v>
      </c>
      <c r="H41" s="7">
        <f t="shared" si="0"/>
        <v>1.6890499999999999</v>
      </c>
      <c r="I41" s="7">
        <f>H41+H40+H39+H38+H37</f>
        <v>3.9001000000000001</v>
      </c>
      <c r="J41" s="7">
        <f t="shared" si="13"/>
        <v>4.0201000000000002</v>
      </c>
      <c r="K41" s="8">
        <f t="shared" si="3"/>
        <v>0.69013169890228288</v>
      </c>
      <c r="L41" s="8">
        <f t="shared" si="14"/>
        <v>0.51807619630775903</v>
      </c>
      <c r="M41" s="8">
        <f t="shared" si="5"/>
        <v>0.34755032356718968</v>
      </c>
      <c r="N41" s="8">
        <f t="shared" si="6"/>
        <v>0.26090317246058747</v>
      </c>
    </row>
    <row r="42" spans="1:14" x14ac:dyDescent="0.35">
      <c r="A42" s="4" t="s">
        <v>14</v>
      </c>
      <c r="B42" s="4">
        <v>6</v>
      </c>
      <c r="C42" s="4">
        <v>6</v>
      </c>
      <c r="D42" s="5" t="s">
        <v>2</v>
      </c>
      <c r="E42" s="4">
        <v>6</v>
      </c>
      <c r="F42" s="6">
        <v>17640.5</v>
      </c>
      <c r="G42" s="12">
        <f t="shared" si="2"/>
        <v>17.640499999999999</v>
      </c>
      <c r="H42" s="7">
        <f t="shared" si="0"/>
        <v>1.7640499999999999</v>
      </c>
      <c r="I42" s="7">
        <f>H42+H41+H40+H39+H38+H37</f>
        <v>5.6641499999999994</v>
      </c>
      <c r="J42" s="7">
        <f t="shared" si="13"/>
        <v>5.7841499999999995</v>
      </c>
      <c r="K42" s="8">
        <f t="shared" si="3"/>
        <v>1.7444126753657567</v>
      </c>
      <c r="L42" s="8">
        <f t="shared" si="14"/>
        <v>1.054280976463474</v>
      </c>
      <c r="M42" s="8">
        <f t="shared" si="5"/>
        <v>0.87848622331419512</v>
      </c>
      <c r="N42" s="8">
        <f t="shared" si="6"/>
        <v>0.5309358997470055</v>
      </c>
    </row>
    <row r="43" spans="1:14" x14ac:dyDescent="0.35">
      <c r="A43" s="4" t="s">
        <v>14</v>
      </c>
      <c r="B43" s="4">
        <v>6</v>
      </c>
      <c r="C43" s="4">
        <v>6</v>
      </c>
      <c r="D43" s="5" t="s">
        <v>2</v>
      </c>
      <c r="E43" s="4">
        <v>7</v>
      </c>
      <c r="F43" s="6">
        <v>18295.5</v>
      </c>
      <c r="G43" s="12">
        <f t="shared" si="2"/>
        <v>18.295500000000001</v>
      </c>
      <c r="H43" s="7">
        <f t="shared" si="0"/>
        <v>1.82955</v>
      </c>
      <c r="I43" s="7">
        <f>H43+H42+H41+H40+H39+H38+H37</f>
        <v>7.4937000000000005</v>
      </c>
      <c r="J43" s="7">
        <f t="shared" si="13"/>
        <v>7.6137000000000006</v>
      </c>
      <c r="K43" s="8">
        <f t="shared" si="3"/>
        <v>3.5145064983632821</v>
      </c>
      <c r="L43" s="8">
        <f t="shared" si="14"/>
        <v>1.7700938229975254</v>
      </c>
      <c r="M43" s="8">
        <f t="shared" si="5"/>
        <v>1.769905472575749</v>
      </c>
      <c r="N43" s="8">
        <f t="shared" si="6"/>
        <v>0.89141924926155391</v>
      </c>
    </row>
    <row r="44" spans="1:14" x14ac:dyDescent="0.35">
      <c r="A44" s="4" t="s">
        <v>14</v>
      </c>
      <c r="B44" s="4">
        <v>7</v>
      </c>
      <c r="C44" s="4">
        <v>7</v>
      </c>
      <c r="D44" s="5" t="s">
        <v>2</v>
      </c>
      <c r="E44" s="4">
        <v>1</v>
      </c>
      <c r="F44" s="6">
        <v>7767.5</v>
      </c>
      <c r="G44" s="12">
        <f t="shared" si="2"/>
        <v>7.7675000000000001</v>
      </c>
      <c r="H44" s="7">
        <f t="shared" si="0"/>
        <v>0.77675000000000005</v>
      </c>
      <c r="I44" s="7">
        <f>H44</f>
        <v>0.77675000000000005</v>
      </c>
      <c r="J44" s="7">
        <f t="shared" ref="J44:J50" si="15">I44+0.13</f>
        <v>0.90675000000000006</v>
      </c>
      <c r="K44" s="8">
        <f t="shared" si="3"/>
        <v>1.5505914330298279E-2</v>
      </c>
      <c r="L44" s="8">
        <f>K44</f>
        <v>1.5505914330298279E-2</v>
      </c>
      <c r="M44" s="8">
        <f t="shared" si="5"/>
        <v>7.8087784567382138E-3</v>
      </c>
      <c r="N44" s="8">
        <f t="shared" si="6"/>
        <v>7.8087784567382138E-3</v>
      </c>
    </row>
    <row r="45" spans="1:14" x14ac:dyDescent="0.35">
      <c r="A45" s="4" t="s">
        <v>14</v>
      </c>
      <c r="B45" s="4">
        <v>7</v>
      </c>
      <c r="C45" s="4">
        <v>7</v>
      </c>
      <c r="D45" s="5" t="s">
        <v>2</v>
      </c>
      <c r="E45" s="4">
        <v>2</v>
      </c>
      <c r="F45" s="6">
        <v>6003</v>
      </c>
      <c r="G45" s="12">
        <f t="shared" si="2"/>
        <v>6.0030000000000001</v>
      </c>
      <c r="H45" s="7">
        <f t="shared" si="0"/>
        <v>0.60029999999999994</v>
      </c>
      <c r="I45" s="7">
        <f>H45+H44</f>
        <v>1.3770500000000001</v>
      </c>
      <c r="J45" s="7">
        <f t="shared" si="15"/>
        <v>1.50705</v>
      </c>
      <c r="K45" s="8">
        <f t="shared" si="3"/>
        <v>5.6606311844494078E-2</v>
      </c>
      <c r="L45" s="8">
        <f t="shared" ref="L45:L50" si="16">K45-K44</f>
        <v>4.1100397514195801E-2</v>
      </c>
      <c r="M45" s="8">
        <f t="shared" si="5"/>
        <v>2.8506938644887219E-2</v>
      </c>
      <c r="N45" s="8">
        <f t="shared" si="6"/>
        <v>2.0698160188149007E-2</v>
      </c>
    </row>
    <row r="46" spans="1:14" x14ac:dyDescent="0.35">
      <c r="A46" s="4" t="s">
        <v>14</v>
      </c>
      <c r="B46" s="4">
        <v>7</v>
      </c>
      <c r="C46" s="4">
        <v>7</v>
      </c>
      <c r="D46" s="5" t="s">
        <v>2</v>
      </c>
      <c r="E46" s="4">
        <v>3</v>
      </c>
      <c r="F46" s="6">
        <v>8118.5</v>
      </c>
      <c r="G46" s="12">
        <f t="shared" si="2"/>
        <v>8.1184999999999992</v>
      </c>
      <c r="H46" s="7">
        <f t="shared" si="0"/>
        <v>0.81184999999999996</v>
      </c>
      <c r="I46" s="7">
        <f>H46+H45+H44</f>
        <v>2.1889000000000003</v>
      </c>
      <c r="J46" s="7">
        <f t="shared" si="15"/>
        <v>2.3189000000000002</v>
      </c>
      <c r="K46" s="8">
        <f t="shared" si="3"/>
        <v>0.16977896840869947</v>
      </c>
      <c r="L46" s="8">
        <f t="shared" si="16"/>
        <v>0.11317265656420539</v>
      </c>
      <c r="M46" s="8">
        <f t="shared" si="5"/>
        <v>8.5500688490621063E-2</v>
      </c>
      <c r="N46" s="8">
        <f t="shared" si="6"/>
        <v>5.699374984573384E-2</v>
      </c>
    </row>
    <row r="47" spans="1:14" x14ac:dyDescent="0.35">
      <c r="A47" s="4" t="s">
        <v>14</v>
      </c>
      <c r="B47" s="4">
        <v>7</v>
      </c>
      <c r="C47" s="4">
        <v>7</v>
      </c>
      <c r="D47" s="5" t="s">
        <v>2</v>
      </c>
      <c r="E47" s="4">
        <v>4</v>
      </c>
      <c r="F47" s="6">
        <v>12813</v>
      </c>
      <c r="G47" s="12">
        <f t="shared" si="2"/>
        <v>12.813000000000001</v>
      </c>
      <c r="H47" s="7">
        <f t="shared" si="0"/>
        <v>1.2813000000000001</v>
      </c>
      <c r="I47" s="7">
        <f>H47+H46+H45+H44</f>
        <v>3.4702000000000002</v>
      </c>
      <c r="J47" s="7">
        <f t="shared" si="15"/>
        <v>3.6002000000000001</v>
      </c>
      <c r="K47" s="8">
        <f t="shared" si="3"/>
        <v>0.52097680109382227</v>
      </c>
      <c r="L47" s="8">
        <f t="shared" si="16"/>
        <v>0.35119783268512283</v>
      </c>
      <c r="M47" s="8">
        <f t="shared" si="5"/>
        <v>0.26236391703084894</v>
      </c>
      <c r="N47" s="8">
        <f t="shared" si="6"/>
        <v>0.17686322854022787</v>
      </c>
    </row>
    <row r="48" spans="1:14" x14ac:dyDescent="0.35">
      <c r="A48" s="4" t="s">
        <v>14</v>
      </c>
      <c r="B48" s="4">
        <v>7</v>
      </c>
      <c r="C48" s="4">
        <v>7</v>
      </c>
      <c r="D48" s="5" t="s">
        <v>2</v>
      </c>
      <c r="E48" s="4">
        <v>5</v>
      </c>
      <c r="F48" s="6">
        <v>12684.5</v>
      </c>
      <c r="G48" s="12">
        <f t="shared" si="2"/>
        <v>12.6845</v>
      </c>
      <c r="H48" s="7">
        <f t="shared" si="0"/>
        <v>1.2684500000000001</v>
      </c>
      <c r="I48" s="7">
        <f>H48+H47+H46+H45+H44</f>
        <v>4.7386499999999998</v>
      </c>
      <c r="J48" s="7">
        <f t="shared" si="15"/>
        <v>4.8686499999999997</v>
      </c>
      <c r="K48" s="8">
        <f t="shared" si="3"/>
        <v>1.1243978359990217</v>
      </c>
      <c r="L48" s="8">
        <f t="shared" si="16"/>
        <v>0.60342103490519938</v>
      </c>
      <c r="M48" s="8">
        <f t="shared" si="5"/>
        <v>0.56624675020910731</v>
      </c>
      <c r="N48" s="8">
        <f t="shared" si="6"/>
        <v>0.30388283317825843</v>
      </c>
    </row>
    <row r="49" spans="1:14" x14ac:dyDescent="0.35">
      <c r="A49" s="4" t="s">
        <v>14</v>
      </c>
      <c r="B49" s="4">
        <v>7</v>
      </c>
      <c r="C49" s="4">
        <v>7</v>
      </c>
      <c r="D49" s="5" t="s">
        <v>2</v>
      </c>
      <c r="E49" s="4">
        <v>6</v>
      </c>
      <c r="F49" s="6">
        <v>14609</v>
      </c>
      <c r="G49" s="12">
        <f t="shared" si="2"/>
        <v>14.609</v>
      </c>
      <c r="H49" s="7">
        <f t="shared" si="0"/>
        <v>1.4609000000000001</v>
      </c>
      <c r="I49" s="7">
        <f>H49+H48+H47+H46+H45+H44</f>
        <v>6.1995499999999995</v>
      </c>
      <c r="J49" s="7">
        <f t="shared" si="15"/>
        <v>6.3295499999999993</v>
      </c>
      <c r="K49" s="8">
        <f t="shared" si="3"/>
        <v>2.1947858824478441</v>
      </c>
      <c r="L49" s="8">
        <f t="shared" si="16"/>
        <v>1.0703880464488225</v>
      </c>
      <c r="M49" s="8">
        <f t="shared" si="5"/>
        <v>1.1052941704007344</v>
      </c>
      <c r="N49" s="8">
        <f t="shared" si="6"/>
        <v>0.53904742019162699</v>
      </c>
    </row>
    <row r="50" spans="1:14" x14ac:dyDescent="0.35">
      <c r="A50" s="4" t="s">
        <v>14</v>
      </c>
      <c r="B50" s="4">
        <v>7</v>
      </c>
      <c r="C50" s="4">
        <v>7</v>
      </c>
      <c r="D50" s="5" t="s">
        <v>2</v>
      </c>
      <c r="E50" s="4">
        <v>7</v>
      </c>
      <c r="F50" s="6">
        <v>10350.5</v>
      </c>
      <c r="G50" s="12">
        <f t="shared" si="2"/>
        <v>10.3505</v>
      </c>
      <c r="H50" s="7">
        <f t="shared" si="0"/>
        <v>1.03505</v>
      </c>
      <c r="I50" s="7">
        <f>H50+H49+H48+H47+H46+H45+H44</f>
        <v>7.2345999999999995</v>
      </c>
      <c r="J50" s="7">
        <f t="shared" si="15"/>
        <v>7.3645999999999994</v>
      </c>
      <c r="K50" s="8">
        <f t="shared" si="3"/>
        <v>3.22881278780297</v>
      </c>
      <c r="L50" s="8">
        <f t="shared" si="16"/>
        <v>1.0340269053551259</v>
      </c>
      <c r="M50" s="8">
        <f t="shared" si="5"/>
        <v>1.6260301199375757</v>
      </c>
      <c r="N50" s="8">
        <f t="shared" si="6"/>
        <v>0.52073594953684144</v>
      </c>
    </row>
    <row r="51" spans="1:14" x14ac:dyDescent="0.35">
      <c r="A51" s="4" t="s">
        <v>14</v>
      </c>
      <c r="B51" s="4">
        <v>8</v>
      </c>
      <c r="C51" s="4">
        <v>8</v>
      </c>
      <c r="D51" s="5" t="s">
        <v>2</v>
      </c>
      <c r="E51" s="4">
        <v>1</v>
      </c>
      <c r="F51" s="6">
        <v>4368</v>
      </c>
      <c r="G51" s="12">
        <f t="shared" si="2"/>
        <v>4.3680000000000003</v>
      </c>
      <c r="H51" s="7">
        <f t="shared" si="0"/>
        <v>0.43680000000000002</v>
      </c>
      <c r="I51" s="7">
        <f>H51</f>
        <v>0.43680000000000002</v>
      </c>
      <c r="J51" s="7">
        <f t="shared" ref="J51:J64" si="17">I51+0.14</f>
        <v>0.57679999999999998</v>
      </c>
      <c r="K51" s="8">
        <f t="shared" si="3"/>
        <v>4.8950173782624055E-3</v>
      </c>
      <c r="L51" s="8">
        <f>K51</f>
        <v>4.8950173782624055E-3</v>
      </c>
      <c r="M51" s="8">
        <f t="shared" si="5"/>
        <v>2.4651307516929477E-3</v>
      </c>
      <c r="N51" s="8">
        <f t="shared" si="6"/>
        <v>2.4651307516929477E-3</v>
      </c>
    </row>
    <row r="52" spans="1:14" x14ac:dyDescent="0.35">
      <c r="A52" s="4" t="s">
        <v>14</v>
      </c>
      <c r="B52" s="4">
        <v>8</v>
      </c>
      <c r="C52" s="4">
        <v>8</v>
      </c>
      <c r="D52" s="5" t="s">
        <v>2</v>
      </c>
      <c r="E52" s="4">
        <v>2</v>
      </c>
      <c r="F52" s="6">
        <v>6302</v>
      </c>
      <c r="G52" s="12">
        <f t="shared" si="2"/>
        <v>6.3019999999999996</v>
      </c>
      <c r="H52" s="7">
        <f t="shared" si="0"/>
        <v>0.63019999999999998</v>
      </c>
      <c r="I52" s="7">
        <f>H52+H51</f>
        <v>1.0669999999999999</v>
      </c>
      <c r="J52" s="7">
        <f t="shared" si="17"/>
        <v>1.2069999999999999</v>
      </c>
      <c r="K52" s="8">
        <f t="shared" si="3"/>
        <v>3.2144640010177285E-2</v>
      </c>
      <c r="L52" s="8">
        <f t="shared" ref="L52:L57" si="18">K52-K51</f>
        <v>2.7249622631914879E-2</v>
      </c>
      <c r="M52" s="8">
        <f t="shared" si="5"/>
        <v>1.6188040709125284E-2</v>
      </c>
      <c r="N52" s="8">
        <f t="shared" si="6"/>
        <v>1.3722909957432335E-2</v>
      </c>
    </row>
    <row r="53" spans="1:14" x14ac:dyDescent="0.35">
      <c r="A53" s="4" t="s">
        <v>14</v>
      </c>
      <c r="B53" s="4">
        <v>8</v>
      </c>
      <c r="C53" s="4">
        <v>8</v>
      </c>
      <c r="D53" s="5" t="s">
        <v>2</v>
      </c>
      <c r="E53" s="4">
        <v>3</v>
      </c>
      <c r="F53" s="6">
        <v>11516</v>
      </c>
      <c r="G53" s="12">
        <f t="shared" si="2"/>
        <v>11.516</v>
      </c>
      <c r="H53" s="7">
        <f t="shared" si="0"/>
        <v>1.1516</v>
      </c>
      <c r="I53" s="7">
        <f>H53+H52+H51</f>
        <v>2.2185999999999999</v>
      </c>
      <c r="J53" s="7">
        <f t="shared" si="17"/>
        <v>2.3586</v>
      </c>
      <c r="K53" s="8">
        <f t="shared" si="3"/>
        <v>0.17728595921176421</v>
      </c>
      <c r="L53" s="8">
        <f t="shared" si="18"/>
        <v>0.14514131920158693</v>
      </c>
      <c r="M53" s="8">
        <f t="shared" si="5"/>
        <v>8.9281209059044464E-2</v>
      </c>
      <c r="N53" s="8">
        <f t="shared" si="6"/>
        <v>7.3093168349919191E-2</v>
      </c>
    </row>
    <row r="54" spans="1:14" x14ac:dyDescent="0.35">
      <c r="A54" s="4" t="s">
        <v>14</v>
      </c>
      <c r="B54" s="4">
        <v>8</v>
      </c>
      <c r="C54" s="4">
        <v>8</v>
      </c>
      <c r="D54" s="5" t="s">
        <v>2</v>
      </c>
      <c r="E54" s="4">
        <v>4</v>
      </c>
      <c r="F54" s="6">
        <v>18600</v>
      </c>
      <c r="G54" s="12">
        <f t="shared" si="2"/>
        <v>18.600000000000001</v>
      </c>
      <c r="H54" s="7">
        <f t="shared" si="0"/>
        <v>1.86</v>
      </c>
      <c r="I54" s="7">
        <f>H54+H53+H52+H51</f>
        <v>4.0785999999999998</v>
      </c>
      <c r="J54" s="7">
        <f t="shared" si="17"/>
        <v>4.2185999999999995</v>
      </c>
      <c r="K54" s="8">
        <f t="shared" si="3"/>
        <v>0.78033693342854216</v>
      </c>
      <c r="L54" s="8">
        <f t="shared" si="18"/>
        <v>0.603050974216778</v>
      </c>
      <c r="M54" s="8">
        <f t="shared" si="5"/>
        <v>0.39297767967461389</v>
      </c>
      <c r="N54" s="8">
        <f t="shared" si="6"/>
        <v>0.30369647061556942</v>
      </c>
    </row>
    <row r="55" spans="1:14" x14ac:dyDescent="0.35">
      <c r="A55" s="4" t="s">
        <v>14</v>
      </c>
      <c r="B55" s="4">
        <v>8</v>
      </c>
      <c r="C55" s="4">
        <v>8</v>
      </c>
      <c r="D55" s="5" t="s">
        <v>2</v>
      </c>
      <c r="E55" s="4">
        <v>5</v>
      </c>
      <c r="F55" s="6">
        <v>21488.5</v>
      </c>
      <c r="G55" s="12">
        <f t="shared" si="2"/>
        <v>21.488499999999998</v>
      </c>
      <c r="H55" s="7">
        <f t="shared" si="0"/>
        <v>2.1488499999999999</v>
      </c>
      <c r="I55" s="7">
        <f>H55+H54+H53+H52+H51</f>
        <v>6.2274500000000002</v>
      </c>
      <c r="J55" s="7">
        <f t="shared" si="17"/>
        <v>6.3674499999999998</v>
      </c>
      <c r="K55" s="8">
        <f t="shared" si="3"/>
        <v>2.2284374756070431</v>
      </c>
      <c r="L55" s="8">
        <f t="shared" si="18"/>
        <v>1.4481005421785009</v>
      </c>
      <c r="M55" s="8">
        <f t="shared" si="5"/>
        <v>1.122241112715707</v>
      </c>
      <c r="N55" s="8">
        <f t="shared" si="6"/>
        <v>0.72926343304109309</v>
      </c>
    </row>
    <row r="56" spans="1:14" x14ac:dyDescent="0.35">
      <c r="A56" s="4" t="s">
        <v>14</v>
      </c>
      <c r="B56" s="4">
        <v>8</v>
      </c>
      <c r="C56" s="4">
        <v>8</v>
      </c>
      <c r="D56" s="5" t="s">
        <v>2</v>
      </c>
      <c r="E56" s="4">
        <v>6</v>
      </c>
      <c r="F56" s="6">
        <v>13961</v>
      </c>
      <c r="G56" s="12">
        <f t="shared" si="2"/>
        <v>13.961</v>
      </c>
      <c r="H56" s="7">
        <f t="shared" si="0"/>
        <v>1.3960999999999999</v>
      </c>
      <c r="I56" s="7">
        <f>H56+H55+H54+H53+H52+H51</f>
        <v>7.6235500000000007</v>
      </c>
      <c r="J56" s="7">
        <f t="shared" si="17"/>
        <v>7.7635500000000004</v>
      </c>
      <c r="K56" s="8">
        <f t="shared" si="3"/>
        <v>3.6935068397735122</v>
      </c>
      <c r="L56" s="8">
        <f t="shared" si="18"/>
        <v>1.4650693641664692</v>
      </c>
      <c r="M56" s="8">
        <f t="shared" si="5"/>
        <v>1.860050044509941</v>
      </c>
      <c r="N56" s="8">
        <f t="shared" si="6"/>
        <v>0.7378089317942339</v>
      </c>
    </row>
    <row r="57" spans="1:14" x14ac:dyDescent="0.35">
      <c r="A57" s="4" t="s">
        <v>14</v>
      </c>
      <c r="B57" s="4">
        <v>8</v>
      </c>
      <c r="C57" s="4">
        <v>8</v>
      </c>
      <c r="D57" s="5" t="s">
        <v>2</v>
      </c>
      <c r="E57" s="4">
        <v>7</v>
      </c>
      <c r="F57" s="6">
        <v>11062.5</v>
      </c>
      <c r="G57" s="12">
        <f t="shared" si="2"/>
        <v>11.0625</v>
      </c>
      <c r="H57" s="7">
        <f t="shared" si="0"/>
        <v>1.10625</v>
      </c>
      <c r="I57" s="7">
        <f>H57+H56+H55+H54+H53+H52+H51</f>
        <v>8.7297999999999991</v>
      </c>
      <c r="J57" s="7">
        <f t="shared" si="17"/>
        <v>8.8697999999999997</v>
      </c>
      <c r="K57" s="8">
        <f t="shared" si="3"/>
        <v>5.1867562554808506</v>
      </c>
      <c r="L57" s="8">
        <f t="shared" si="18"/>
        <v>1.4932494157073384</v>
      </c>
      <c r="M57" s="8">
        <f t="shared" si="5"/>
        <v>2.6120504502601567</v>
      </c>
      <c r="N57" s="8">
        <f t="shared" si="6"/>
        <v>0.75200040575021565</v>
      </c>
    </row>
    <row r="58" spans="1:14" x14ac:dyDescent="0.35">
      <c r="A58" s="4" t="s">
        <v>14</v>
      </c>
      <c r="B58" s="4">
        <v>9</v>
      </c>
      <c r="C58" s="4">
        <v>9</v>
      </c>
      <c r="D58" s="5" t="s">
        <v>2</v>
      </c>
      <c r="E58" s="4">
        <v>1</v>
      </c>
      <c r="F58" s="6">
        <v>4064</v>
      </c>
      <c r="G58" s="12">
        <f t="shared" si="2"/>
        <v>4.0640000000000001</v>
      </c>
      <c r="H58" s="7">
        <f t="shared" si="0"/>
        <v>0.40639999999999998</v>
      </c>
      <c r="I58" s="7">
        <f>H58</f>
        <v>0.40639999999999998</v>
      </c>
      <c r="J58" s="7">
        <f t="shared" si="17"/>
        <v>0.5464</v>
      </c>
      <c r="K58" s="8">
        <f t="shared" si="3"/>
        <v>4.2640307191674151E-3</v>
      </c>
      <c r="L58" s="8">
        <f>K58</f>
        <v>4.2640307191674151E-3</v>
      </c>
      <c r="M58" s="8">
        <f t="shared" si="5"/>
        <v>2.1473658701727104E-3</v>
      </c>
      <c r="N58" s="8">
        <f t="shared" si="6"/>
        <v>2.1473658701727104E-3</v>
      </c>
    </row>
    <row r="59" spans="1:14" x14ac:dyDescent="0.35">
      <c r="A59" s="4" t="s">
        <v>14</v>
      </c>
      <c r="B59" s="4">
        <v>9</v>
      </c>
      <c r="C59" s="4">
        <v>9</v>
      </c>
      <c r="D59" s="5" t="s">
        <v>2</v>
      </c>
      <c r="E59" s="4">
        <v>2</v>
      </c>
      <c r="F59" s="6">
        <v>8685</v>
      </c>
      <c r="G59" s="12">
        <f t="shared" si="2"/>
        <v>8.6850000000000005</v>
      </c>
      <c r="H59" s="7">
        <f t="shared" si="0"/>
        <v>0.86850000000000005</v>
      </c>
      <c r="I59" s="7">
        <f>H59+H58</f>
        <v>1.2749000000000001</v>
      </c>
      <c r="J59" s="7">
        <f t="shared" si="17"/>
        <v>1.4149000000000003</v>
      </c>
      <c r="K59" s="8">
        <f t="shared" si="3"/>
        <v>4.819731658576086E-2</v>
      </c>
      <c r="L59" s="8">
        <f t="shared" ref="L59:L64" si="19">K59-K58</f>
        <v>4.3933285866593445E-2</v>
      </c>
      <c r="M59" s="8">
        <f t="shared" si="5"/>
        <v>2.4272168632589172E-2</v>
      </c>
      <c r="N59" s="8">
        <f t="shared" si="6"/>
        <v>2.2124802762416462E-2</v>
      </c>
    </row>
    <row r="60" spans="1:14" x14ac:dyDescent="0.35">
      <c r="A60" s="4" t="s">
        <v>14</v>
      </c>
      <c r="B60" s="4">
        <v>9</v>
      </c>
      <c r="C60" s="4">
        <v>9</v>
      </c>
      <c r="D60" s="5" t="s">
        <v>2</v>
      </c>
      <c r="E60" s="4">
        <v>3</v>
      </c>
      <c r="F60" s="6">
        <v>12790.5</v>
      </c>
      <c r="G60" s="12">
        <f t="shared" si="2"/>
        <v>12.7905</v>
      </c>
      <c r="H60" s="7">
        <f t="shared" si="0"/>
        <v>1.27905</v>
      </c>
      <c r="I60" s="7">
        <f>H60+H59+H58</f>
        <v>2.5539499999999999</v>
      </c>
      <c r="J60" s="7">
        <f t="shared" si="17"/>
        <v>2.6939500000000001</v>
      </c>
      <c r="K60" s="8">
        <f t="shared" si="3"/>
        <v>0.24878827723821184</v>
      </c>
      <c r="L60" s="8">
        <f t="shared" si="19"/>
        <v>0.20059096065245097</v>
      </c>
      <c r="M60" s="8">
        <f t="shared" si="5"/>
        <v>0.12528977641716349</v>
      </c>
      <c r="N60" s="8">
        <f t="shared" si="6"/>
        <v>0.10101760778457432</v>
      </c>
    </row>
    <row r="61" spans="1:14" x14ac:dyDescent="0.35">
      <c r="A61" s="4" t="s">
        <v>14</v>
      </c>
      <c r="B61" s="4">
        <v>9</v>
      </c>
      <c r="C61" s="4">
        <v>9</v>
      </c>
      <c r="D61" s="5" t="s">
        <v>2</v>
      </c>
      <c r="E61" s="4">
        <v>4</v>
      </c>
      <c r="F61" s="6">
        <v>14403</v>
      </c>
      <c r="G61" s="12">
        <f t="shared" si="2"/>
        <v>14.403</v>
      </c>
      <c r="H61" s="7">
        <f t="shared" si="0"/>
        <v>1.4402999999999999</v>
      </c>
      <c r="I61" s="7">
        <f>H61+H60+H59+H58</f>
        <v>3.9942500000000001</v>
      </c>
      <c r="J61" s="7">
        <f t="shared" si="17"/>
        <v>4.1342499999999998</v>
      </c>
      <c r="K61" s="8">
        <f t="shared" si="3"/>
        <v>0.74118236020344652</v>
      </c>
      <c r="L61" s="8">
        <f t="shared" si="19"/>
        <v>0.49239408296523468</v>
      </c>
      <c r="M61" s="8">
        <f t="shared" si="5"/>
        <v>0.37325943659845573</v>
      </c>
      <c r="N61" s="8">
        <f t="shared" si="6"/>
        <v>0.24796966018129221</v>
      </c>
    </row>
    <row r="62" spans="1:14" x14ac:dyDescent="0.35">
      <c r="A62" s="4" t="s">
        <v>14</v>
      </c>
      <c r="B62" s="4">
        <v>9</v>
      </c>
      <c r="C62" s="4">
        <v>9</v>
      </c>
      <c r="D62" s="5" t="s">
        <v>2</v>
      </c>
      <c r="E62" s="4">
        <v>5</v>
      </c>
      <c r="F62" s="6">
        <v>19444</v>
      </c>
      <c r="G62" s="12">
        <f t="shared" si="2"/>
        <v>19.443999999999999</v>
      </c>
      <c r="H62" s="7">
        <f t="shared" si="0"/>
        <v>1.9443999999999999</v>
      </c>
      <c r="I62" s="7">
        <f>H62+H61+H60+H59+H58</f>
        <v>5.9386499999999991</v>
      </c>
      <c r="J62" s="7">
        <f t="shared" si="17"/>
        <v>6.0786499999999988</v>
      </c>
      <c r="K62" s="8">
        <f t="shared" si="3"/>
        <v>1.9797972189847395</v>
      </c>
      <c r="L62" s="8">
        <f t="shared" si="19"/>
        <v>1.2386148587812928</v>
      </c>
      <c r="M62" s="8">
        <f t="shared" si="5"/>
        <v>0.99702587948071486</v>
      </c>
      <c r="N62" s="8">
        <f t="shared" si="6"/>
        <v>0.62376644288225913</v>
      </c>
    </row>
    <row r="63" spans="1:14" x14ac:dyDescent="0.35">
      <c r="A63" s="4" t="s">
        <v>14</v>
      </c>
      <c r="B63" s="4">
        <v>9</v>
      </c>
      <c r="C63" s="4">
        <v>9</v>
      </c>
      <c r="D63" s="5" t="s">
        <v>2</v>
      </c>
      <c r="E63" s="4">
        <v>6</v>
      </c>
      <c r="F63" s="6">
        <v>14580</v>
      </c>
      <c r="G63" s="12">
        <f t="shared" si="2"/>
        <v>14.58</v>
      </c>
      <c r="H63" s="7">
        <f t="shared" si="0"/>
        <v>1.458</v>
      </c>
      <c r="I63" s="7">
        <f>H63+H62+H61+H60+H59+H58</f>
        <v>7.3966499999999993</v>
      </c>
      <c r="J63" s="7">
        <f t="shared" si="17"/>
        <v>7.536649999999999</v>
      </c>
      <c r="K63" s="8">
        <f t="shared" si="3"/>
        <v>3.4245636914314335</v>
      </c>
      <c r="L63" s="8">
        <f t="shared" si="19"/>
        <v>1.444766472446694</v>
      </c>
      <c r="M63" s="8">
        <f t="shared" si="5"/>
        <v>1.72461027500487</v>
      </c>
      <c r="N63" s="8">
        <f t="shared" si="6"/>
        <v>0.72758439552415521</v>
      </c>
    </row>
    <row r="64" spans="1:14" x14ac:dyDescent="0.35">
      <c r="A64" s="4" t="s">
        <v>14</v>
      </c>
      <c r="B64" s="4">
        <v>9</v>
      </c>
      <c r="C64" s="4">
        <v>9</v>
      </c>
      <c r="D64" s="5" t="s">
        <v>2</v>
      </c>
      <c r="E64" s="4">
        <v>7</v>
      </c>
      <c r="F64" s="6">
        <v>11252.5</v>
      </c>
      <c r="G64" s="12">
        <f t="shared" si="2"/>
        <v>11.2525</v>
      </c>
      <c r="H64" s="7">
        <f t="shared" si="0"/>
        <v>1.1252500000000001</v>
      </c>
      <c r="I64" s="7">
        <f>H64+H63+H62+H61+H60+H59+H58</f>
        <v>8.5218999999999987</v>
      </c>
      <c r="J64" s="7">
        <f t="shared" si="17"/>
        <v>8.6618999999999993</v>
      </c>
      <c r="K64" s="8">
        <f t="shared" si="3"/>
        <v>4.8824916904025795</v>
      </c>
      <c r="L64" s="8">
        <f t="shared" si="19"/>
        <v>1.457927998971146</v>
      </c>
      <c r="M64" s="8">
        <f t="shared" si="5"/>
        <v>2.4588228152867391</v>
      </c>
      <c r="N64" s="8">
        <f t="shared" si="6"/>
        <v>0.73421254028186922</v>
      </c>
    </row>
    <row r="65" spans="1:14" x14ac:dyDescent="0.35">
      <c r="A65" s="4" t="s">
        <v>14</v>
      </c>
      <c r="B65" s="4">
        <v>10</v>
      </c>
      <c r="C65" s="4">
        <v>10</v>
      </c>
      <c r="D65" s="5" t="s">
        <v>2</v>
      </c>
      <c r="E65" s="4">
        <v>1</v>
      </c>
      <c r="F65" s="6">
        <v>4189</v>
      </c>
      <c r="G65" s="12">
        <f t="shared" si="2"/>
        <v>4.1890000000000001</v>
      </c>
      <c r="H65" s="7">
        <f t="shared" si="0"/>
        <v>0.41889999999999999</v>
      </c>
      <c r="I65" s="7">
        <f>H65</f>
        <v>0.41889999999999999</v>
      </c>
      <c r="J65" s="7">
        <f t="shared" ref="J65:J71" si="20">I65+0.2</f>
        <v>0.61890000000000001</v>
      </c>
      <c r="K65" s="8">
        <f t="shared" si="3"/>
        <v>5.8578111007365433E-3</v>
      </c>
      <c r="L65" s="8">
        <f>K65</f>
        <v>5.8578111007365433E-3</v>
      </c>
      <c r="M65" s="8">
        <f t="shared" si="5"/>
        <v>2.9499936703309233E-3</v>
      </c>
      <c r="N65" s="8">
        <f t="shared" si="6"/>
        <v>2.9499936703309233E-3</v>
      </c>
    </row>
    <row r="66" spans="1:14" x14ac:dyDescent="0.35">
      <c r="A66" s="4" t="s">
        <v>14</v>
      </c>
      <c r="B66" s="4">
        <v>10</v>
      </c>
      <c r="C66" s="4">
        <v>10</v>
      </c>
      <c r="D66" s="5" t="s">
        <v>2</v>
      </c>
      <c r="E66" s="4">
        <v>2</v>
      </c>
      <c r="F66" s="6">
        <v>7456</v>
      </c>
      <c r="G66" s="12">
        <f t="shared" si="2"/>
        <v>7.4560000000000004</v>
      </c>
      <c r="H66" s="7">
        <f t="shared" ref="H66:H129" si="21">F66/10000</f>
        <v>0.74560000000000004</v>
      </c>
      <c r="I66" s="7">
        <f>H66+H65</f>
        <v>1.1645000000000001</v>
      </c>
      <c r="J66" s="7">
        <f t="shared" si="20"/>
        <v>1.3645</v>
      </c>
      <c r="K66" s="8">
        <f t="shared" si="3"/>
        <v>4.3941374248264865E-2</v>
      </c>
      <c r="L66" s="8">
        <f t="shared" ref="L66:L71" si="22">K66-K65</f>
        <v>3.8083563147528324E-2</v>
      </c>
      <c r="M66" s="8">
        <f t="shared" si="5"/>
        <v>2.2128876071426187E-2</v>
      </c>
      <c r="N66" s="8">
        <f t="shared" si="6"/>
        <v>1.9178882401095266E-2</v>
      </c>
    </row>
    <row r="67" spans="1:14" x14ac:dyDescent="0.35">
      <c r="A67" s="4" t="s">
        <v>14</v>
      </c>
      <c r="B67" s="4">
        <v>10</v>
      </c>
      <c r="C67" s="4">
        <v>10</v>
      </c>
      <c r="D67" s="5" t="s">
        <v>2</v>
      </c>
      <c r="E67" s="4">
        <v>3</v>
      </c>
      <c r="F67" s="6">
        <v>14020.5</v>
      </c>
      <c r="G67" s="12">
        <f t="shared" ref="G67:G130" si="23">F67/1000</f>
        <v>14.0205</v>
      </c>
      <c r="H67" s="7">
        <f t="shared" si="21"/>
        <v>1.40205</v>
      </c>
      <c r="I67" s="7">
        <f>H67+H66+H65</f>
        <v>2.5665499999999999</v>
      </c>
      <c r="J67" s="7">
        <f t="shared" si="20"/>
        <v>2.7665500000000001</v>
      </c>
      <c r="K67" s="8">
        <f t="shared" ref="K67:K130" si="24">0.0199*(J67^2.5488)</f>
        <v>0.26623551311766575</v>
      </c>
      <c r="L67" s="8">
        <f t="shared" si="22"/>
        <v>0.22229413886940089</v>
      </c>
      <c r="M67" s="8">
        <f t="shared" ref="M67:M130" si="25">K67*0.5036</f>
        <v>0.13407620440605647</v>
      </c>
      <c r="N67" s="8">
        <f t="shared" ref="N67:N130" si="26">L67*0.5036</f>
        <v>0.11194732833463029</v>
      </c>
    </row>
    <row r="68" spans="1:14" x14ac:dyDescent="0.35">
      <c r="A68" s="4" t="s">
        <v>14</v>
      </c>
      <c r="B68" s="4">
        <v>10</v>
      </c>
      <c r="C68" s="4">
        <v>10</v>
      </c>
      <c r="D68" s="5" t="s">
        <v>2</v>
      </c>
      <c r="E68" s="4">
        <v>4</v>
      </c>
      <c r="F68" s="6">
        <v>15591</v>
      </c>
      <c r="G68" s="12">
        <f t="shared" si="23"/>
        <v>15.590999999999999</v>
      </c>
      <c r="H68" s="7">
        <f t="shared" si="21"/>
        <v>1.5590999999999999</v>
      </c>
      <c r="I68" s="7">
        <f>H68+H67+H66+H65</f>
        <v>4.1256500000000003</v>
      </c>
      <c r="J68" s="7">
        <f t="shared" si="20"/>
        <v>4.3256500000000004</v>
      </c>
      <c r="K68" s="8">
        <f t="shared" si="24"/>
        <v>0.83180365634934339</v>
      </c>
      <c r="L68" s="8">
        <f t="shared" si="22"/>
        <v>0.5655681432316777</v>
      </c>
      <c r="M68" s="8">
        <f t="shared" si="25"/>
        <v>0.41889632133752935</v>
      </c>
      <c r="N68" s="8">
        <f t="shared" si="26"/>
        <v>0.28482011693147291</v>
      </c>
    </row>
    <row r="69" spans="1:14" x14ac:dyDescent="0.35">
      <c r="A69" s="4" t="s">
        <v>14</v>
      </c>
      <c r="B69" s="4">
        <v>10</v>
      </c>
      <c r="C69" s="4">
        <v>10</v>
      </c>
      <c r="D69" s="5" t="s">
        <v>2</v>
      </c>
      <c r="E69" s="4">
        <v>5</v>
      </c>
      <c r="F69" s="6">
        <v>15419</v>
      </c>
      <c r="G69" s="12">
        <f t="shared" si="23"/>
        <v>15.419</v>
      </c>
      <c r="H69" s="7">
        <f t="shared" si="21"/>
        <v>1.5419</v>
      </c>
      <c r="I69" s="7">
        <f>H69+H68+H67+H66+H65</f>
        <v>5.6675499999999994</v>
      </c>
      <c r="J69" s="7">
        <f t="shared" si="20"/>
        <v>5.8675499999999996</v>
      </c>
      <c r="K69" s="8">
        <f t="shared" si="24"/>
        <v>1.8092382714844792</v>
      </c>
      <c r="L69" s="8">
        <f t="shared" si="22"/>
        <v>0.97743461513513585</v>
      </c>
      <c r="M69" s="8">
        <f t="shared" si="25"/>
        <v>0.91113239351958386</v>
      </c>
      <c r="N69" s="8">
        <f t="shared" si="26"/>
        <v>0.49223607218205445</v>
      </c>
    </row>
    <row r="70" spans="1:14" x14ac:dyDescent="0.35">
      <c r="A70" s="4" t="s">
        <v>14</v>
      </c>
      <c r="B70" s="4">
        <v>10</v>
      </c>
      <c r="C70" s="4">
        <v>10</v>
      </c>
      <c r="D70" s="5" t="s">
        <v>2</v>
      </c>
      <c r="E70" s="4">
        <v>6</v>
      </c>
      <c r="F70" s="6">
        <v>15101.5</v>
      </c>
      <c r="G70" s="12">
        <f t="shared" si="23"/>
        <v>15.1015</v>
      </c>
      <c r="H70" s="7">
        <f t="shared" si="21"/>
        <v>1.5101500000000001</v>
      </c>
      <c r="I70" s="7">
        <f>H70+H69+H68+H67+H66+H65</f>
        <v>7.1777000000000006</v>
      </c>
      <c r="J70" s="7">
        <f t="shared" si="20"/>
        <v>7.3777000000000008</v>
      </c>
      <c r="K70" s="8">
        <f t="shared" si="24"/>
        <v>3.2434715997267651</v>
      </c>
      <c r="L70" s="8">
        <f t="shared" si="22"/>
        <v>1.4342333282422859</v>
      </c>
      <c r="M70" s="8">
        <f t="shared" si="25"/>
        <v>1.633412297622399</v>
      </c>
      <c r="N70" s="8">
        <f t="shared" si="26"/>
        <v>0.72227990410281528</v>
      </c>
    </row>
    <row r="71" spans="1:14" x14ac:dyDescent="0.35">
      <c r="A71" s="4" t="s">
        <v>14</v>
      </c>
      <c r="B71" s="4">
        <v>10</v>
      </c>
      <c r="C71" s="4">
        <v>10</v>
      </c>
      <c r="D71" s="5" t="s">
        <v>2</v>
      </c>
      <c r="E71" s="4">
        <v>7</v>
      </c>
      <c r="F71" s="6">
        <v>8759</v>
      </c>
      <c r="G71" s="12">
        <f t="shared" si="23"/>
        <v>8.7590000000000003</v>
      </c>
      <c r="H71" s="7">
        <f t="shared" si="21"/>
        <v>0.87590000000000001</v>
      </c>
      <c r="I71" s="7">
        <f>H71+H70+H69+H68+H67+H66+H65</f>
        <v>8.0536000000000012</v>
      </c>
      <c r="J71" s="7">
        <f t="shared" si="20"/>
        <v>8.2536000000000005</v>
      </c>
      <c r="K71" s="8">
        <f t="shared" si="24"/>
        <v>4.3171170020534895</v>
      </c>
      <c r="L71" s="8">
        <f t="shared" si="22"/>
        <v>1.0736454023267243</v>
      </c>
      <c r="M71" s="8">
        <f t="shared" si="25"/>
        <v>2.1741001222341376</v>
      </c>
      <c r="N71" s="8">
        <f t="shared" si="26"/>
        <v>0.54068782461173848</v>
      </c>
    </row>
    <row r="72" spans="1:14" x14ac:dyDescent="0.35">
      <c r="A72" s="4" t="s">
        <v>14</v>
      </c>
      <c r="B72" s="4">
        <v>11</v>
      </c>
      <c r="C72" s="4">
        <v>11</v>
      </c>
      <c r="D72" s="5" t="s">
        <v>2</v>
      </c>
      <c r="E72" s="4">
        <v>1</v>
      </c>
      <c r="F72" s="6">
        <v>5950</v>
      </c>
      <c r="G72" s="12">
        <f t="shared" si="23"/>
        <v>5.95</v>
      </c>
      <c r="H72" s="7">
        <f t="shared" si="21"/>
        <v>0.59499999999999997</v>
      </c>
      <c r="I72" s="7">
        <f>H72</f>
        <v>0.59499999999999997</v>
      </c>
      <c r="J72" s="7">
        <f t="shared" ref="J72:J78" si="27">I72+0.14</f>
        <v>0.73499999999999999</v>
      </c>
      <c r="K72" s="8">
        <f t="shared" si="24"/>
        <v>9.0791720547162957E-3</v>
      </c>
      <c r="L72" s="8">
        <f>K72</f>
        <v>9.0791720547162957E-3</v>
      </c>
      <c r="M72" s="8">
        <f t="shared" si="25"/>
        <v>4.5722710467551268E-3</v>
      </c>
      <c r="N72" s="8">
        <f t="shared" si="26"/>
        <v>4.5722710467551268E-3</v>
      </c>
    </row>
    <row r="73" spans="1:14" x14ac:dyDescent="0.35">
      <c r="A73" s="4" t="s">
        <v>14</v>
      </c>
      <c r="B73" s="4">
        <v>11</v>
      </c>
      <c r="C73" s="4">
        <v>11</v>
      </c>
      <c r="D73" s="5" t="s">
        <v>2</v>
      </c>
      <c r="E73" s="4">
        <v>2</v>
      </c>
      <c r="F73" s="6">
        <v>14021</v>
      </c>
      <c r="G73" s="12">
        <f t="shared" si="23"/>
        <v>14.021000000000001</v>
      </c>
      <c r="H73" s="7">
        <f t="shared" si="21"/>
        <v>1.4020999999999999</v>
      </c>
      <c r="I73" s="7">
        <f>H73+H72</f>
        <v>1.9970999999999999</v>
      </c>
      <c r="J73" s="7">
        <f t="shared" si="27"/>
        <v>2.1370999999999998</v>
      </c>
      <c r="K73" s="8">
        <f t="shared" si="24"/>
        <v>0.13788297319140413</v>
      </c>
      <c r="L73" s="8">
        <f t="shared" ref="L73:L78" si="28">K73-K72</f>
        <v>0.12880380113668785</v>
      </c>
      <c r="M73" s="8">
        <f t="shared" si="25"/>
        <v>6.9437865299191132E-2</v>
      </c>
      <c r="N73" s="8">
        <f t="shared" si="26"/>
        <v>6.4865594252436001E-2</v>
      </c>
    </row>
    <row r="74" spans="1:14" x14ac:dyDescent="0.35">
      <c r="A74" s="4" t="s">
        <v>14</v>
      </c>
      <c r="B74" s="4">
        <v>11</v>
      </c>
      <c r="C74" s="4">
        <v>11</v>
      </c>
      <c r="D74" s="5" t="s">
        <v>2</v>
      </c>
      <c r="E74" s="4">
        <v>3</v>
      </c>
      <c r="F74" s="6">
        <v>13991</v>
      </c>
      <c r="G74" s="12">
        <f t="shared" si="23"/>
        <v>13.991</v>
      </c>
      <c r="H74" s="7">
        <f t="shared" si="21"/>
        <v>1.3991</v>
      </c>
      <c r="I74" s="7">
        <f>H74+H73+H72</f>
        <v>3.3961999999999994</v>
      </c>
      <c r="J74" s="7">
        <f t="shared" si="27"/>
        <v>3.5361999999999996</v>
      </c>
      <c r="K74" s="8">
        <f t="shared" si="24"/>
        <v>0.4976955100140027</v>
      </c>
      <c r="L74" s="8">
        <f t="shared" si="28"/>
        <v>0.35981253682259856</v>
      </c>
      <c r="M74" s="8">
        <f t="shared" si="25"/>
        <v>0.25063945884305178</v>
      </c>
      <c r="N74" s="8">
        <f t="shared" si="26"/>
        <v>0.18120159354386065</v>
      </c>
    </row>
    <row r="75" spans="1:14" x14ac:dyDescent="0.35">
      <c r="A75" s="4" t="s">
        <v>14</v>
      </c>
      <c r="B75" s="4">
        <v>11</v>
      </c>
      <c r="C75" s="4">
        <v>11</v>
      </c>
      <c r="D75" s="5" t="s">
        <v>2</v>
      </c>
      <c r="E75" s="4">
        <v>4</v>
      </c>
      <c r="F75" s="6">
        <v>14929.5</v>
      </c>
      <c r="G75" s="12">
        <f t="shared" si="23"/>
        <v>14.929500000000001</v>
      </c>
      <c r="H75" s="7">
        <f t="shared" si="21"/>
        <v>1.49295</v>
      </c>
      <c r="I75" s="7">
        <f>H75+H74+H73+H72</f>
        <v>4.8891499999999999</v>
      </c>
      <c r="J75" s="7">
        <f t="shared" si="27"/>
        <v>5.0291499999999996</v>
      </c>
      <c r="K75" s="8">
        <f t="shared" si="24"/>
        <v>1.2213003601996553</v>
      </c>
      <c r="L75" s="8">
        <f t="shared" si="28"/>
        <v>0.72360485018565257</v>
      </c>
      <c r="M75" s="8">
        <f t="shared" si="25"/>
        <v>0.61504686139654641</v>
      </c>
      <c r="N75" s="8">
        <f t="shared" si="26"/>
        <v>0.36440740255349469</v>
      </c>
    </row>
    <row r="76" spans="1:14" x14ac:dyDescent="0.35">
      <c r="A76" s="4" t="s">
        <v>14</v>
      </c>
      <c r="B76" s="4">
        <v>11</v>
      </c>
      <c r="C76" s="4">
        <v>11</v>
      </c>
      <c r="D76" s="5" t="s">
        <v>2</v>
      </c>
      <c r="E76" s="4">
        <v>5</v>
      </c>
      <c r="F76" s="6">
        <v>17155</v>
      </c>
      <c r="G76" s="12">
        <f t="shared" si="23"/>
        <v>17.155000000000001</v>
      </c>
      <c r="H76" s="7">
        <f t="shared" si="21"/>
        <v>1.7155</v>
      </c>
      <c r="I76" s="7">
        <f>H76+H75+H74+H73+H72</f>
        <v>6.6046499999999995</v>
      </c>
      <c r="J76" s="7">
        <f t="shared" si="27"/>
        <v>6.7446499999999991</v>
      </c>
      <c r="K76" s="8">
        <f t="shared" si="24"/>
        <v>2.5805058050629972</v>
      </c>
      <c r="L76" s="8">
        <f t="shared" si="28"/>
        <v>1.3592054448633419</v>
      </c>
      <c r="M76" s="8">
        <f t="shared" si="25"/>
        <v>1.2995427234297254</v>
      </c>
      <c r="N76" s="8">
        <f t="shared" si="26"/>
        <v>0.68449586203317903</v>
      </c>
    </row>
    <row r="77" spans="1:14" x14ac:dyDescent="0.35">
      <c r="A77" s="4" t="s">
        <v>14</v>
      </c>
      <c r="B77" s="4">
        <v>11</v>
      </c>
      <c r="C77" s="4">
        <v>11</v>
      </c>
      <c r="D77" s="5" t="s">
        <v>2</v>
      </c>
      <c r="E77" s="4">
        <v>6</v>
      </c>
      <c r="F77" s="6">
        <v>15129</v>
      </c>
      <c r="G77" s="12">
        <f t="shared" si="23"/>
        <v>15.129</v>
      </c>
      <c r="H77" s="7">
        <f t="shared" si="21"/>
        <v>1.5128999999999999</v>
      </c>
      <c r="I77" s="7">
        <f>H77+H76+H75+H74+H73+H72</f>
        <v>8.1175499999999996</v>
      </c>
      <c r="J77" s="7">
        <f t="shared" si="27"/>
        <v>8.2575500000000002</v>
      </c>
      <c r="K77" s="8">
        <f t="shared" si="24"/>
        <v>4.3223849829866401</v>
      </c>
      <c r="L77" s="8">
        <f t="shared" si="28"/>
        <v>1.7418791779236429</v>
      </c>
      <c r="M77" s="8">
        <f t="shared" si="25"/>
        <v>2.176753077432072</v>
      </c>
      <c r="N77" s="8">
        <f t="shared" si="26"/>
        <v>0.87721035400234659</v>
      </c>
    </row>
    <row r="78" spans="1:14" x14ac:dyDescent="0.35">
      <c r="A78" s="4" t="s">
        <v>14</v>
      </c>
      <c r="B78" s="4">
        <v>11</v>
      </c>
      <c r="C78" s="4">
        <v>11</v>
      </c>
      <c r="D78" s="5" t="s">
        <v>2</v>
      </c>
      <c r="E78" s="4">
        <v>7</v>
      </c>
      <c r="F78" s="6">
        <v>15388.5</v>
      </c>
      <c r="G78" s="12">
        <f t="shared" si="23"/>
        <v>15.388500000000001</v>
      </c>
      <c r="H78" s="7">
        <f t="shared" si="21"/>
        <v>1.5388500000000001</v>
      </c>
      <c r="I78" s="7">
        <f>H78+H77+H76+H75+H74+H73+H72</f>
        <v>9.6564000000000014</v>
      </c>
      <c r="J78" s="7">
        <f t="shared" si="27"/>
        <v>9.796400000000002</v>
      </c>
      <c r="K78" s="8">
        <f t="shared" si="24"/>
        <v>6.6816449782942051</v>
      </c>
      <c r="L78" s="8">
        <f t="shared" si="28"/>
        <v>2.359259995307565</v>
      </c>
      <c r="M78" s="8">
        <f t="shared" si="25"/>
        <v>3.3648764110689622</v>
      </c>
      <c r="N78" s="8">
        <f t="shared" si="26"/>
        <v>1.1881233336368899</v>
      </c>
    </row>
    <row r="79" spans="1:14" x14ac:dyDescent="0.35">
      <c r="A79" s="4" t="s">
        <v>14</v>
      </c>
      <c r="B79" s="4">
        <v>12</v>
      </c>
      <c r="C79" s="4">
        <v>12</v>
      </c>
      <c r="D79" s="5" t="s">
        <v>2</v>
      </c>
      <c r="E79" s="4">
        <v>1</v>
      </c>
      <c r="F79" s="6">
        <v>5816</v>
      </c>
      <c r="G79" s="12">
        <f t="shared" si="23"/>
        <v>5.8159999999999998</v>
      </c>
      <c r="H79" s="7">
        <f t="shared" si="21"/>
        <v>0.58160000000000001</v>
      </c>
      <c r="I79" s="7">
        <f>H79</f>
        <v>0.58160000000000001</v>
      </c>
      <c r="J79" s="7">
        <f t="shared" ref="J79:J85" si="29">I79+0.15</f>
        <v>0.73160000000000003</v>
      </c>
      <c r="K79" s="8">
        <f t="shared" si="24"/>
        <v>8.9725084255308698E-3</v>
      </c>
      <c r="L79" s="8">
        <f>K79</f>
        <v>8.9725084255308698E-3</v>
      </c>
      <c r="M79" s="8">
        <f t="shared" si="25"/>
        <v>4.5185552430973466E-3</v>
      </c>
      <c r="N79" s="8">
        <f t="shared" si="26"/>
        <v>4.5185552430973466E-3</v>
      </c>
    </row>
    <row r="80" spans="1:14" x14ac:dyDescent="0.35">
      <c r="A80" s="4" t="s">
        <v>14</v>
      </c>
      <c r="B80" s="4">
        <v>12</v>
      </c>
      <c r="C80" s="4">
        <v>12</v>
      </c>
      <c r="D80" s="5" t="s">
        <v>2</v>
      </c>
      <c r="E80" s="4">
        <v>2</v>
      </c>
      <c r="F80" s="6">
        <v>11288.5</v>
      </c>
      <c r="G80" s="12">
        <f t="shared" si="23"/>
        <v>11.288500000000001</v>
      </c>
      <c r="H80" s="7">
        <f t="shared" si="21"/>
        <v>1.1288499999999999</v>
      </c>
      <c r="I80" s="7">
        <f>H80+H79</f>
        <v>1.7104499999999998</v>
      </c>
      <c r="J80" s="7">
        <f t="shared" si="29"/>
        <v>1.8604499999999997</v>
      </c>
      <c r="K80" s="8">
        <f t="shared" si="24"/>
        <v>9.6840147405456697E-2</v>
      </c>
      <c r="L80" s="8">
        <f t="shared" ref="L80:L85" si="30">K80-K79</f>
        <v>8.7867638979925833E-2</v>
      </c>
      <c r="M80" s="8">
        <f t="shared" si="25"/>
        <v>4.8768698233387996E-2</v>
      </c>
      <c r="N80" s="8">
        <f t="shared" si="26"/>
        <v>4.4250142990290654E-2</v>
      </c>
    </row>
    <row r="81" spans="1:14" x14ac:dyDescent="0.35">
      <c r="A81" s="4" t="s">
        <v>14</v>
      </c>
      <c r="B81" s="4">
        <v>12</v>
      </c>
      <c r="C81" s="4">
        <v>12</v>
      </c>
      <c r="D81" s="5" t="s">
        <v>2</v>
      </c>
      <c r="E81" s="4">
        <v>3</v>
      </c>
      <c r="F81" s="6">
        <v>11586</v>
      </c>
      <c r="G81" s="12">
        <f t="shared" si="23"/>
        <v>11.586</v>
      </c>
      <c r="H81" s="7">
        <f t="shared" si="21"/>
        <v>1.1586000000000001</v>
      </c>
      <c r="I81" s="7">
        <f>H81+H80+H79</f>
        <v>2.8690499999999997</v>
      </c>
      <c r="J81" s="7">
        <f t="shared" si="29"/>
        <v>3.0190499999999996</v>
      </c>
      <c r="K81" s="8">
        <f t="shared" si="24"/>
        <v>0.33261858482439244</v>
      </c>
      <c r="L81" s="8">
        <f t="shared" si="30"/>
        <v>0.23577843741893573</v>
      </c>
      <c r="M81" s="8">
        <f t="shared" si="25"/>
        <v>0.16750671931756406</v>
      </c>
      <c r="N81" s="8">
        <f t="shared" si="26"/>
        <v>0.11873802108417604</v>
      </c>
    </row>
    <row r="82" spans="1:14" x14ac:dyDescent="0.35">
      <c r="A82" s="4" t="s">
        <v>14</v>
      </c>
      <c r="B82" s="4">
        <v>12</v>
      </c>
      <c r="C82" s="4">
        <v>12</v>
      </c>
      <c r="D82" s="5" t="s">
        <v>2</v>
      </c>
      <c r="E82" s="4">
        <v>4</v>
      </c>
      <c r="F82" s="6">
        <v>9630</v>
      </c>
      <c r="G82" s="12">
        <f t="shared" si="23"/>
        <v>9.6300000000000008</v>
      </c>
      <c r="H82" s="7">
        <f t="shared" si="21"/>
        <v>0.96299999999999997</v>
      </c>
      <c r="I82" s="7">
        <f>H82+H81+H80+H79</f>
        <v>3.8320499999999997</v>
      </c>
      <c r="J82" s="7">
        <f t="shared" si="29"/>
        <v>3.9820499999999996</v>
      </c>
      <c r="K82" s="8">
        <f t="shared" si="24"/>
        <v>0.67360461819036888</v>
      </c>
      <c r="L82" s="8">
        <f t="shared" si="30"/>
        <v>0.34098603336597644</v>
      </c>
      <c r="M82" s="8">
        <f t="shared" si="25"/>
        <v>0.33922728572066979</v>
      </c>
      <c r="N82" s="8">
        <f t="shared" si="26"/>
        <v>0.17172056640310576</v>
      </c>
    </row>
    <row r="83" spans="1:14" x14ac:dyDescent="0.35">
      <c r="A83" s="4" t="s">
        <v>14</v>
      </c>
      <c r="B83" s="4">
        <v>12</v>
      </c>
      <c r="C83" s="4">
        <v>12</v>
      </c>
      <c r="D83" s="5" t="s">
        <v>2</v>
      </c>
      <c r="E83" s="4">
        <v>5</v>
      </c>
      <c r="F83" s="6">
        <v>17339.5</v>
      </c>
      <c r="G83" s="12">
        <f t="shared" si="23"/>
        <v>17.339500000000001</v>
      </c>
      <c r="H83" s="7">
        <f t="shared" si="21"/>
        <v>1.7339500000000001</v>
      </c>
      <c r="I83" s="7">
        <f>H83+H82+H81+H80+H79</f>
        <v>5.5659999999999998</v>
      </c>
      <c r="J83" s="7">
        <f t="shared" si="29"/>
        <v>5.7160000000000002</v>
      </c>
      <c r="K83" s="8">
        <f t="shared" si="24"/>
        <v>1.6925040907848377</v>
      </c>
      <c r="L83" s="8">
        <f t="shared" si="30"/>
        <v>1.0188994725944687</v>
      </c>
      <c r="M83" s="8">
        <f t="shared" si="25"/>
        <v>0.85234506011924427</v>
      </c>
      <c r="N83" s="8">
        <f t="shared" si="26"/>
        <v>0.51311777439857442</v>
      </c>
    </row>
    <row r="84" spans="1:14" x14ac:dyDescent="0.35">
      <c r="A84" s="4" t="s">
        <v>14</v>
      </c>
      <c r="B84" s="4">
        <v>12</v>
      </c>
      <c r="C84" s="4">
        <v>12</v>
      </c>
      <c r="D84" s="5" t="s">
        <v>2</v>
      </c>
      <c r="E84" s="4">
        <v>6</v>
      </c>
      <c r="F84" s="6">
        <v>14606.5</v>
      </c>
      <c r="G84" s="12">
        <f t="shared" si="23"/>
        <v>14.6065</v>
      </c>
      <c r="H84" s="7">
        <f t="shared" si="21"/>
        <v>1.46065</v>
      </c>
      <c r="I84" s="7">
        <f>H84+H83+H82+H81+H80+H79</f>
        <v>7.0266500000000001</v>
      </c>
      <c r="J84" s="7">
        <f t="shared" si="29"/>
        <v>7.1766500000000004</v>
      </c>
      <c r="K84" s="8">
        <f t="shared" si="24"/>
        <v>3.0229187538559588</v>
      </c>
      <c r="L84" s="8">
        <f t="shared" si="30"/>
        <v>1.3304146630711211</v>
      </c>
      <c r="M84" s="8">
        <f t="shared" si="25"/>
        <v>1.522341884441861</v>
      </c>
      <c r="N84" s="8">
        <f t="shared" si="26"/>
        <v>0.66999682432261665</v>
      </c>
    </row>
    <row r="85" spans="1:14" x14ac:dyDescent="0.35">
      <c r="A85" s="4" t="s">
        <v>14</v>
      </c>
      <c r="B85" s="4">
        <v>12</v>
      </c>
      <c r="C85" s="4">
        <v>12</v>
      </c>
      <c r="D85" s="5" t="s">
        <v>2</v>
      </c>
      <c r="E85" s="4">
        <v>7</v>
      </c>
      <c r="F85" s="6">
        <v>10452</v>
      </c>
      <c r="G85" s="12">
        <f t="shared" si="23"/>
        <v>10.452</v>
      </c>
      <c r="H85" s="7">
        <f t="shared" si="21"/>
        <v>1.0451999999999999</v>
      </c>
      <c r="I85" s="7">
        <f>H85+H84+H83+H82+H81+H80+H79</f>
        <v>8.0718499999999995</v>
      </c>
      <c r="J85" s="7">
        <f t="shared" si="29"/>
        <v>8.2218499999999999</v>
      </c>
      <c r="K85" s="8">
        <f t="shared" si="24"/>
        <v>4.2749147989324889</v>
      </c>
      <c r="L85" s="8">
        <f t="shared" si="30"/>
        <v>1.2519960450765302</v>
      </c>
      <c r="M85" s="8">
        <f t="shared" si="25"/>
        <v>2.1528470927424017</v>
      </c>
      <c r="N85" s="8">
        <f t="shared" si="26"/>
        <v>0.63050520830054069</v>
      </c>
    </row>
    <row r="86" spans="1:14" x14ac:dyDescent="0.35">
      <c r="A86" s="4" t="s">
        <v>14</v>
      </c>
      <c r="B86" s="4">
        <v>13</v>
      </c>
      <c r="C86" s="4">
        <v>13</v>
      </c>
      <c r="D86" s="5" t="s">
        <v>2</v>
      </c>
      <c r="E86" s="4">
        <v>1</v>
      </c>
      <c r="F86" s="6">
        <v>6656.5</v>
      </c>
      <c r="G86" s="12">
        <f t="shared" si="23"/>
        <v>6.6565000000000003</v>
      </c>
      <c r="H86" s="7">
        <f t="shared" si="21"/>
        <v>0.66564999999999996</v>
      </c>
      <c r="I86" s="7">
        <f>H86</f>
        <v>0.66564999999999996</v>
      </c>
      <c r="J86" s="7">
        <f t="shared" ref="J86:J92" si="31">I86+0.11</f>
        <v>0.77564999999999995</v>
      </c>
      <c r="K86" s="8">
        <f t="shared" si="24"/>
        <v>1.0414376143877311E-2</v>
      </c>
      <c r="L86" s="8">
        <f>K86</f>
        <v>1.0414376143877311E-2</v>
      </c>
      <c r="M86" s="8">
        <f t="shared" si="25"/>
        <v>5.2446798260566141E-3</v>
      </c>
      <c r="N86" s="8">
        <f t="shared" si="26"/>
        <v>5.2446798260566141E-3</v>
      </c>
    </row>
    <row r="87" spans="1:14" x14ac:dyDescent="0.35">
      <c r="A87" s="4" t="s">
        <v>14</v>
      </c>
      <c r="B87" s="4">
        <v>13</v>
      </c>
      <c r="C87" s="4">
        <v>13</v>
      </c>
      <c r="D87" s="5" t="s">
        <v>2</v>
      </c>
      <c r="E87" s="4">
        <v>2</v>
      </c>
      <c r="F87" s="6">
        <v>6899</v>
      </c>
      <c r="G87" s="12">
        <f t="shared" si="23"/>
        <v>6.899</v>
      </c>
      <c r="H87" s="7">
        <f t="shared" si="21"/>
        <v>0.68989999999999996</v>
      </c>
      <c r="I87" s="7">
        <f>H87+H86</f>
        <v>1.35555</v>
      </c>
      <c r="J87" s="7">
        <f t="shared" si="31"/>
        <v>1.4655500000000001</v>
      </c>
      <c r="K87" s="8">
        <f t="shared" si="24"/>
        <v>5.271758502263852E-2</v>
      </c>
      <c r="L87" s="8">
        <f t="shared" ref="L87:L92" si="32">K87-K86</f>
        <v>4.2303208878761211E-2</v>
      </c>
      <c r="M87" s="8">
        <f t="shared" si="25"/>
        <v>2.6548575817400763E-2</v>
      </c>
      <c r="N87" s="8">
        <f t="shared" si="26"/>
        <v>2.1303895991344149E-2</v>
      </c>
    </row>
    <row r="88" spans="1:14" x14ac:dyDescent="0.35">
      <c r="A88" s="4" t="s">
        <v>14</v>
      </c>
      <c r="B88" s="4">
        <v>13</v>
      </c>
      <c r="C88" s="4">
        <v>13</v>
      </c>
      <c r="D88" s="5" t="s">
        <v>2</v>
      </c>
      <c r="E88" s="4">
        <v>3</v>
      </c>
      <c r="F88" s="6">
        <v>6151</v>
      </c>
      <c r="G88" s="12">
        <f t="shared" si="23"/>
        <v>6.1509999999999998</v>
      </c>
      <c r="H88" s="7">
        <f t="shared" si="21"/>
        <v>0.61509999999999998</v>
      </c>
      <c r="I88" s="7">
        <f>H88+H87+H86</f>
        <v>1.97065</v>
      </c>
      <c r="J88" s="7">
        <f t="shared" si="31"/>
        <v>2.0806499999999999</v>
      </c>
      <c r="K88" s="8">
        <f t="shared" si="24"/>
        <v>0.12878899851932266</v>
      </c>
      <c r="L88" s="8">
        <f t="shared" si="32"/>
        <v>7.6071413496684143E-2</v>
      </c>
      <c r="M88" s="8">
        <f t="shared" si="25"/>
        <v>6.485813965433089E-2</v>
      </c>
      <c r="N88" s="8">
        <f t="shared" si="26"/>
        <v>3.8309563836930141E-2</v>
      </c>
    </row>
    <row r="89" spans="1:14" x14ac:dyDescent="0.35">
      <c r="A89" s="4" t="s">
        <v>14</v>
      </c>
      <c r="B89" s="4">
        <v>13</v>
      </c>
      <c r="C89" s="4">
        <v>13</v>
      </c>
      <c r="D89" s="5" t="s">
        <v>2</v>
      </c>
      <c r="E89" s="4">
        <v>4</v>
      </c>
      <c r="F89" s="6">
        <v>5761.5</v>
      </c>
      <c r="G89" s="12">
        <f t="shared" si="23"/>
        <v>5.7614999999999998</v>
      </c>
      <c r="H89" s="7">
        <f t="shared" si="21"/>
        <v>0.57615000000000005</v>
      </c>
      <c r="I89" s="7">
        <f>H89+H88+H87+H86</f>
        <v>2.5468000000000002</v>
      </c>
      <c r="J89" s="7">
        <f t="shared" si="31"/>
        <v>2.6568000000000001</v>
      </c>
      <c r="K89" s="8">
        <f t="shared" si="24"/>
        <v>0.24013692515032137</v>
      </c>
      <c r="L89" s="8">
        <f t="shared" si="32"/>
        <v>0.11134792663099871</v>
      </c>
      <c r="M89" s="8">
        <f t="shared" si="25"/>
        <v>0.12093295550570185</v>
      </c>
      <c r="N89" s="8">
        <f t="shared" si="26"/>
        <v>5.6074815851370953E-2</v>
      </c>
    </row>
    <row r="90" spans="1:14" x14ac:dyDescent="0.35">
      <c r="A90" s="4" t="s">
        <v>14</v>
      </c>
      <c r="B90" s="4">
        <v>13</v>
      </c>
      <c r="C90" s="4">
        <v>13</v>
      </c>
      <c r="D90" s="5" t="s">
        <v>2</v>
      </c>
      <c r="E90" s="4">
        <v>5</v>
      </c>
      <c r="F90" s="6">
        <v>10714.5</v>
      </c>
      <c r="G90" s="12">
        <f t="shared" si="23"/>
        <v>10.714499999999999</v>
      </c>
      <c r="H90" s="7">
        <f t="shared" si="21"/>
        <v>1.07145</v>
      </c>
      <c r="I90" s="7">
        <f>H90+H89+H88+H87+H86</f>
        <v>3.6182500000000002</v>
      </c>
      <c r="J90" s="7">
        <f t="shared" si="31"/>
        <v>3.7282500000000001</v>
      </c>
      <c r="K90" s="8">
        <f t="shared" si="24"/>
        <v>0.569514896311624</v>
      </c>
      <c r="L90" s="8">
        <f t="shared" si="32"/>
        <v>0.32937797116130263</v>
      </c>
      <c r="M90" s="8">
        <f t="shared" si="25"/>
        <v>0.2868077017825339</v>
      </c>
      <c r="N90" s="8">
        <f t="shared" si="26"/>
        <v>0.16587474627683202</v>
      </c>
    </row>
    <row r="91" spans="1:14" x14ac:dyDescent="0.35">
      <c r="A91" s="4" t="s">
        <v>14</v>
      </c>
      <c r="B91" s="4">
        <v>13</v>
      </c>
      <c r="C91" s="4">
        <v>13</v>
      </c>
      <c r="D91" s="5" t="s">
        <v>2</v>
      </c>
      <c r="E91" s="4">
        <v>6</v>
      </c>
      <c r="F91" s="6">
        <v>15794</v>
      </c>
      <c r="G91" s="12">
        <f t="shared" si="23"/>
        <v>15.794</v>
      </c>
      <c r="H91" s="7">
        <f t="shared" si="21"/>
        <v>1.5793999999999999</v>
      </c>
      <c r="I91" s="7">
        <f>H91+H90+H89+H88+H87+H86</f>
        <v>5.1976500000000003</v>
      </c>
      <c r="J91" s="7">
        <f t="shared" si="31"/>
        <v>5.3076500000000006</v>
      </c>
      <c r="K91" s="8">
        <f t="shared" si="24"/>
        <v>1.4011479609923752</v>
      </c>
      <c r="L91" s="8">
        <f t="shared" si="32"/>
        <v>0.83163306468075116</v>
      </c>
      <c r="M91" s="8">
        <f t="shared" si="25"/>
        <v>0.70561811315576017</v>
      </c>
      <c r="N91" s="8">
        <f t="shared" si="26"/>
        <v>0.41881041137322633</v>
      </c>
    </row>
    <row r="92" spans="1:14" x14ac:dyDescent="0.35">
      <c r="A92" s="4" t="s">
        <v>14</v>
      </c>
      <c r="B92" s="4">
        <v>13</v>
      </c>
      <c r="C92" s="4">
        <v>13</v>
      </c>
      <c r="D92" s="5" t="s">
        <v>2</v>
      </c>
      <c r="E92" s="4">
        <v>7</v>
      </c>
      <c r="F92" s="6">
        <v>15673.5</v>
      </c>
      <c r="G92" s="12">
        <f t="shared" si="23"/>
        <v>15.673500000000001</v>
      </c>
      <c r="H92" s="7">
        <f t="shared" si="21"/>
        <v>1.56735</v>
      </c>
      <c r="I92" s="7">
        <f>H92+H91+H90+H89+H88+H87+H86</f>
        <v>6.7649999999999997</v>
      </c>
      <c r="J92" s="7">
        <f t="shared" si="31"/>
        <v>6.875</v>
      </c>
      <c r="K92" s="8">
        <f t="shared" si="24"/>
        <v>2.7095286065405482</v>
      </c>
      <c r="L92" s="8">
        <f t="shared" si="32"/>
        <v>1.308380645548173</v>
      </c>
      <c r="M92" s="8">
        <f t="shared" si="25"/>
        <v>1.3645186062538202</v>
      </c>
      <c r="N92" s="8">
        <f t="shared" si="26"/>
        <v>0.65890049309805998</v>
      </c>
    </row>
    <row r="93" spans="1:14" x14ac:dyDescent="0.35">
      <c r="A93" s="4" t="s">
        <v>14</v>
      </c>
      <c r="B93" s="4">
        <v>14</v>
      </c>
      <c r="C93" s="4">
        <v>14</v>
      </c>
      <c r="D93" s="5" t="s">
        <v>2</v>
      </c>
      <c r="E93" s="4">
        <v>1</v>
      </c>
      <c r="F93" s="6">
        <v>2345.5</v>
      </c>
      <c r="G93" s="12">
        <f t="shared" si="23"/>
        <v>2.3454999999999999</v>
      </c>
      <c r="H93" s="7">
        <f t="shared" si="21"/>
        <v>0.23455000000000001</v>
      </c>
      <c r="I93" s="7">
        <f>H93</f>
        <v>0.23455000000000001</v>
      </c>
      <c r="J93" s="7">
        <f t="shared" ref="J93:J99" si="33">I93+0.1</f>
        <v>0.33455000000000001</v>
      </c>
      <c r="K93" s="8">
        <f t="shared" si="24"/>
        <v>1.221235331660633E-3</v>
      </c>
      <c r="L93" s="8">
        <f>K93</f>
        <v>1.221235331660633E-3</v>
      </c>
      <c r="M93" s="8">
        <f t="shared" si="25"/>
        <v>6.1501411302429477E-4</v>
      </c>
      <c r="N93" s="8">
        <f t="shared" si="26"/>
        <v>6.1501411302429477E-4</v>
      </c>
    </row>
    <row r="94" spans="1:14" x14ac:dyDescent="0.35">
      <c r="A94" s="4" t="s">
        <v>14</v>
      </c>
      <c r="B94" s="4">
        <v>14</v>
      </c>
      <c r="C94" s="4">
        <v>14</v>
      </c>
      <c r="D94" s="5" t="s">
        <v>2</v>
      </c>
      <c r="E94" s="4">
        <v>2</v>
      </c>
      <c r="F94" s="6">
        <v>8742.5</v>
      </c>
      <c r="G94" s="12">
        <f t="shared" si="23"/>
        <v>8.7424999999999997</v>
      </c>
      <c r="H94" s="7">
        <f t="shared" si="21"/>
        <v>0.87424999999999997</v>
      </c>
      <c r="I94" s="7">
        <f>H94+H93</f>
        <v>1.1088</v>
      </c>
      <c r="J94" s="7">
        <f t="shared" si="33"/>
        <v>1.2088000000000001</v>
      </c>
      <c r="K94" s="8">
        <f t="shared" si="24"/>
        <v>3.2266963808459392E-2</v>
      </c>
      <c r="L94" s="8">
        <f t="shared" ref="L94:L99" si="34">K94-K93</f>
        <v>3.1045728476798758E-2</v>
      </c>
      <c r="M94" s="8">
        <f t="shared" si="25"/>
        <v>1.6249642973940152E-2</v>
      </c>
      <c r="N94" s="8">
        <f t="shared" si="26"/>
        <v>1.5634628860915857E-2</v>
      </c>
    </row>
    <row r="95" spans="1:14" x14ac:dyDescent="0.35">
      <c r="A95" s="4" t="s">
        <v>14</v>
      </c>
      <c r="B95" s="4">
        <v>14</v>
      </c>
      <c r="C95" s="4">
        <v>14</v>
      </c>
      <c r="D95" s="5" t="s">
        <v>2</v>
      </c>
      <c r="E95" s="4">
        <v>3</v>
      </c>
      <c r="F95" s="6">
        <v>10305.5</v>
      </c>
      <c r="G95" s="12">
        <f t="shared" si="23"/>
        <v>10.3055</v>
      </c>
      <c r="H95" s="7">
        <f t="shared" si="21"/>
        <v>1.0305500000000001</v>
      </c>
      <c r="I95" s="7">
        <f>H95+H94+H93</f>
        <v>2.1393499999999999</v>
      </c>
      <c r="J95" s="7">
        <f t="shared" si="33"/>
        <v>2.23935</v>
      </c>
      <c r="K95" s="8">
        <f t="shared" si="24"/>
        <v>0.15532593323107771</v>
      </c>
      <c r="L95" s="8">
        <f t="shared" si="34"/>
        <v>0.12305896942261832</v>
      </c>
      <c r="M95" s="8">
        <f t="shared" si="25"/>
        <v>7.8222139975170746E-2</v>
      </c>
      <c r="N95" s="8">
        <f t="shared" si="26"/>
        <v>6.1972497001230593E-2</v>
      </c>
    </row>
    <row r="96" spans="1:14" x14ac:dyDescent="0.35">
      <c r="A96" s="4" t="s">
        <v>14</v>
      </c>
      <c r="B96" s="4">
        <v>14</v>
      </c>
      <c r="C96" s="4">
        <v>14</v>
      </c>
      <c r="D96" s="5" t="s">
        <v>2</v>
      </c>
      <c r="E96" s="4">
        <v>4</v>
      </c>
      <c r="F96" s="6">
        <v>8346.5</v>
      </c>
      <c r="G96" s="12">
        <f t="shared" si="23"/>
        <v>8.3465000000000007</v>
      </c>
      <c r="H96" s="7">
        <f t="shared" si="21"/>
        <v>0.83465</v>
      </c>
      <c r="I96" s="7">
        <f>H96+H95+H94+H93</f>
        <v>2.9740000000000002</v>
      </c>
      <c r="J96" s="7">
        <f t="shared" si="33"/>
        <v>3.0740000000000003</v>
      </c>
      <c r="K96" s="8">
        <f t="shared" si="24"/>
        <v>0.34826728705172577</v>
      </c>
      <c r="L96" s="8">
        <f t="shared" si="34"/>
        <v>0.19294135382064806</v>
      </c>
      <c r="M96" s="8">
        <f t="shared" si="25"/>
        <v>0.1753874057592491</v>
      </c>
      <c r="N96" s="8">
        <f t="shared" si="26"/>
        <v>9.7165265784078372E-2</v>
      </c>
    </row>
    <row r="97" spans="1:14" x14ac:dyDescent="0.35">
      <c r="A97" s="4" t="s">
        <v>14</v>
      </c>
      <c r="B97" s="4">
        <v>14</v>
      </c>
      <c r="C97" s="4">
        <v>14</v>
      </c>
      <c r="D97" s="5" t="s">
        <v>2</v>
      </c>
      <c r="E97" s="4">
        <v>5</v>
      </c>
      <c r="F97" s="6">
        <v>10436</v>
      </c>
      <c r="G97" s="12">
        <f t="shared" si="23"/>
        <v>10.436</v>
      </c>
      <c r="H97" s="7">
        <f t="shared" si="21"/>
        <v>1.0436000000000001</v>
      </c>
      <c r="I97" s="7">
        <f>H97+H96+H95+H94+H93</f>
        <v>4.0175999999999998</v>
      </c>
      <c r="J97" s="7">
        <f t="shared" si="33"/>
        <v>4.1175999999999995</v>
      </c>
      <c r="K97" s="8">
        <f t="shared" si="24"/>
        <v>0.73359793351318847</v>
      </c>
      <c r="L97" s="8">
        <f t="shared" si="34"/>
        <v>0.3853306464614627</v>
      </c>
      <c r="M97" s="8">
        <f t="shared" si="25"/>
        <v>0.36943991931724174</v>
      </c>
      <c r="N97" s="8">
        <f t="shared" si="26"/>
        <v>0.19405251355799263</v>
      </c>
    </row>
    <row r="98" spans="1:14" x14ac:dyDescent="0.35">
      <c r="A98" s="4" t="s">
        <v>14</v>
      </c>
      <c r="B98" s="4">
        <v>14</v>
      </c>
      <c r="C98" s="4">
        <v>14</v>
      </c>
      <c r="D98" s="5" t="s">
        <v>2</v>
      </c>
      <c r="E98" s="4">
        <v>6</v>
      </c>
      <c r="F98" s="6">
        <v>11806.5</v>
      </c>
      <c r="G98" s="12">
        <f t="shared" si="23"/>
        <v>11.8065</v>
      </c>
      <c r="H98" s="7">
        <f t="shared" si="21"/>
        <v>1.18065</v>
      </c>
      <c r="I98" s="7">
        <f>H98+H97+H96+H95+H94+H93</f>
        <v>5.1982499999999998</v>
      </c>
      <c r="J98" s="7">
        <f t="shared" si="33"/>
        <v>5.2982499999999995</v>
      </c>
      <c r="K98" s="8">
        <f t="shared" si="24"/>
        <v>1.3948318538161224</v>
      </c>
      <c r="L98" s="8">
        <f t="shared" si="34"/>
        <v>0.66123392030293393</v>
      </c>
      <c r="M98" s="8">
        <f t="shared" si="25"/>
        <v>0.70243732158179928</v>
      </c>
      <c r="N98" s="8">
        <f t="shared" si="26"/>
        <v>0.33299740226455754</v>
      </c>
    </row>
    <row r="99" spans="1:14" x14ac:dyDescent="0.35">
      <c r="A99" s="4" t="s">
        <v>14</v>
      </c>
      <c r="B99" s="4">
        <v>14</v>
      </c>
      <c r="C99" s="4">
        <v>14</v>
      </c>
      <c r="D99" s="5" t="s">
        <v>2</v>
      </c>
      <c r="E99" s="4">
        <v>7</v>
      </c>
      <c r="F99" s="6">
        <v>10867.5</v>
      </c>
      <c r="G99" s="12">
        <f t="shared" si="23"/>
        <v>10.8675</v>
      </c>
      <c r="H99" s="7">
        <f t="shared" si="21"/>
        <v>1.0867500000000001</v>
      </c>
      <c r="I99" s="7">
        <f>H99+H98+H97+H96+H95+H94+H93</f>
        <v>6.2850000000000001</v>
      </c>
      <c r="J99" s="7">
        <f t="shared" si="33"/>
        <v>6.3849999999999998</v>
      </c>
      <c r="K99" s="8">
        <f t="shared" si="24"/>
        <v>2.2441257157358518</v>
      </c>
      <c r="L99" s="8">
        <f t="shared" si="34"/>
        <v>0.84929386191972944</v>
      </c>
      <c r="M99" s="8">
        <f t="shared" si="25"/>
        <v>1.130141710444575</v>
      </c>
      <c r="N99" s="8">
        <f t="shared" si="26"/>
        <v>0.42770438886277579</v>
      </c>
    </row>
    <row r="100" spans="1:14" x14ac:dyDescent="0.35">
      <c r="A100" s="4" t="s">
        <v>14</v>
      </c>
      <c r="B100" s="4">
        <v>15</v>
      </c>
      <c r="C100" s="4">
        <v>15</v>
      </c>
      <c r="D100" s="5" t="s">
        <v>2</v>
      </c>
      <c r="E100" s="4">
        <v>1</v>
      </c>
      <c r="F100" s="6">
        <v>3277.5</v>
      </c>
      <c r="G100" s="12">
        <f t="shared" si="23"/>
        <v>3.2774999999999999</v>
      </c>
      <c r="H100" s="7">
        <f t="shared" si="21"/>
        <v>0.32774999999999999</v>
      </c>
      <c r="I100" s="7">
        <f>H100</f>
        <v>0.32774999999999999</v>
      </c>
      <c r="J100" s="7">
        <f t="shared" ref="J100:J106" si="35">I100+0.17</f>
        <v>0.49775000000000003</v>
      </c>
      <c r="K100" s="8">
        <f t="shared" si="24"/>
        <v>3.3619821096715847E-3</v>
      </c>
      <c r="L100" s="8">
        <f>K100</f>
        <v>3.3619821096715847E-3</v>
      </c>
      <c r="M100" s="8">
        <f t="shared" si="25"/>
        <v>1.6930941904306101E-3</v>
      </c>
      <c r="N100" s="8">
        <f t="shared" si="26"/>
        <v>1.6930941904306101E-3</v>
      </c>
    </row>
    <row r="101" spans="1:14" x14ac:dyDescent="0.35">
      <c r="A101" s="4" t="s">
        <v>14</v>
      </c>
      <c r="B101" s="4">
        <v>15</v>
      </c>
      <c r="C101" s="4">
        <v>15</v>
      </c>
      <c r="D101" s="5" t="s">
        <v>2</v>
      </c>
      <c r="E101" s="4">
        <v>2</v>
      </c>
      <c r="F101" s="6">
        <v>5841.5</v>
      </c>
      <c r="G101" s="12">
        <f t="shared" si="23"/>
        <v>5.8414999999999999</v>
      </c>
      <c r="H101" s="7">
        <f t="shared" si="21"/>
        <v>0.58414999999999995</v>
      </c>
      <c r="I101" s="7">
        <f>H101+H100</f>
        <v>0.91189999999999993</v>
      </c>
      <c r="J101" s="7">
        <f t="shared" si="35"/>
        <v>1.0818999999999999</v>
      </c>
      <c r="K101" s="8">
        <f t="shared" si="24"/>
        <v>2.4321435813488411E-2</v>
      </c>
      <c r="L101" s="8">
        <f t="shared" ref="L101:L106" si="36">K101-K100</f>
        <v>2.0959453703816827E-2</v>
      </c>
      <c r="M101" s="8">
        <f t="shared" si="25"/>
        <v>1.2248275075672764E-2</v>
      </c>
      <c r="N101" s="8">
        <f t="shared" si="26"/>
        <v>1.0555180885242155E-2</v>
      </c>
    </row>
    <row r="102" spans="1:14" x14ac:dyDescent="0.35">
      <c r="A102" s="4" t="s">
        <v>14</v>
      </c>
      <c r="B102" s="4">
        <v>15</v>
      </c>
      <c r="C102" s="4">
        <v>15</v>
      </c>
      <c r="D102" s="5" t="s">
        <v>2</v>
      </c>
      <c r="E102" s="4">
        <v>3</v>
      </c>
      <c r="F102" s="6">
        <v>13293.5</v>
      </c>
      <c r="G102" s="12">
        <f t="shared" si="23"/>
        <v>13.2935</v>
      </c>
      <c r="H102" s="7">
        <f t="shared" si="21"/>
        <v>1.32935</v>
      </c>
      <c r="I102" s="7">
        <f>H102+H101+H100</f>
        <v>2.24125</v>
      </c>
      <c r="J102" s="7">
        <f t="shared" si="35"/>
        <v>2.4112499999999999</v>
      </c>
      <c r="K102" s="8">
        <f t="shared" si="24"/>
        <v>0.18754785410581096</v>
      </c>
      <c r="L102" s="8">
        <f t="shared" si="36"/>
        <v>0.16322641829232254</v>
      </c>
      <c r="M102" s="8">
        <f t="shared" si="25"/>
        <v>9.44490993276864E-2</v>
      </c>
      <c r="N102" s="8">
        <f t="shared" si="26"/>
        <v>8.2200824252013638E-2</v>
      </c>
    </row>
    <row r="103" spans="1:14" x14ac:dyDescent="0.35">
      <c r="A103" s="4" t="s">
        <v>14</v>
      </c>
      <c r="B103" s="4">
        <v>15</v>
      </c>
      <c r="C103" s="4">
        <v>15</v>
      </c>
      <c r="D103" s="5" t="s">
        <v>2</v>
      </c>
      <c r="E103" s="4">
        <v>4</v>
      </c>
      <c r="F103" s="6">
        <v>16795.5</v>
      </c>
      <c r="G103" s="12">
        <f t="shared" si="23"/>
        <v>16.795500000000001</v>
      </c>
      <c r="H103" s="7">
        <f t="shared" si="21"/>
        <v>1.6795500000000001</v>
      </c>
      <c r="I103" s="7">
        <f>H103+H102+H101+H100</f>
        <v>3.9207999999999998</v>
      </c>
      <c r="J103" s="7">
        <f t="shared" si="35"/>
        <v>4.0907999999999998</v>
      </c>
      <c r="K103" s="8">
        <f t="shared" si="24"/>
        <v>0.72148937038357019</v>
      </c>
      <c r="L103" s="8">
        <f t="shared" si="36"/>
        <v>0.53394151627775921</v>
      </c>
      <c r="M103" s="8">
        <f t="shared" si="25"/>
        <v>0.36334204692516597</v>
      </c>
      <c r="N103" s="8">
        <f t="shared" si="26"/>
        <v>0.26889294759747956</v>
      </c>
    </row>
    <row r="104" spans="1:14" x14ac:dyDescent="0.35">
      <c r="A104" s="4" t="s">
        <v>14</v>
      </c>
      <c r="B104" s="4">
        <v>15</v>
      </c>
      <c r="C104" s="4">
        <v>15</v>
      </c>
      <c r="D104" s="5" t="s">
        <v>2</v>
      </c>
      <c r="E104" s="4">
        <v>5</v>
      </c>
      <c r="F104" s="6">
        <v>22301.5</v>
      </c>
      <c r="G104" s="12">
        <f t="shared" si="23"/>
        <v>22.301500000000001</v>
      </c>
      <c r="H104" s="7">
        <f t="shared" si="21"/>
        <v>2.2301500000000001</v>
      </c>
      <c r="I104" s="7">
        <f>H104+H103+H102+H101+H100</f>
        <v>6.1509499999999999</v>
      </c>
      <c r="J104" s="7">
        <f t="shared" si="35"/>
        <v>6.3209499999999998</v>
      </c>
      <c r="K104" s="8">
        <f t="shared" si="24"/>
        <v>2.1871931788028425</v>
      </c>
      <c r="L104" s="8">
        <f t="shared" si="36"/>
        <v>1.4657038084192724</v>
      </c>
      <c r="M104" s="8">
        <f t="shared" si="25"/>
        <v>1.1014704848451116</v>
      </c>
      <c r="N104" s="8">
        <f t="shared" si="26"/>
        <v>0.73812843791994565</v>
      </c>
    </row>
    <row r="105" spans="1:14" x14ac:dyDescent="0.35">
      <c r="A105" s="4" t="s">
        <v>14</v>
      </c>
      <c r="B105" s="4">
        <v>15</v>
      </c>
      <c r="C105" s="4">
        <v>15</v>
      </c>
      <c r="D105" s="5" t="s">
        <v>2</v>
      </c>
      <c r="E105" s="4">
        <v>6</v>
      </c>
      <c r="F105" s="6">
        <v>16143.5</v>
      </c>
      <c r="G105" s="12">
        <f t="shared" si="23"/>
        <v>16.1435</v>
      </c>
      <c r="H105" s="7">
        <f t="shared" si="21"/>
        <v>1.61435</v>
      </c>
      <c r="I105" s="7">
        <f>H105+H104+H103+H102+H101+H100</f>
        <v>7.7652999999999999</v>
      </c>
      <c r="J105" s="7">
        <f t="shared" si="35"/>
        <v>7.9352999999999998</v>
      </c>
      <c r="K105" s="8">
        <f t="shared" si="24"/>
        <v>3.9053516345430648</v>
      </c>
      <c r="L105" s="8">
        <f t="shared" si="36"/>
        <v>1.7181584557402223</v>
      </c>
      <c r="M105" s="8">
        <f t="shared" si="25"/>
        <v>1.9667350831558876</v>
      </c>
      <c r="N105" s="8">
        <f t="shared" si="26"/>
        <v>0.86526459831077607</v>
      </c>
    </row>
    <row r="106" spans="1:14" x14ac:dyDescent="0.35">
      <c r="A106" s="4" t="s">
        <v>14</v>
      </c>
      <c r="B106" s="4">
        <v>15</v>
      </c>
      <c r="C106" s="4">
        <v>15</v>
      </c>
      <c r="D106" s="5" t="s">
        <v>2</v>
      </c>
      <c r="E106" s="4">
        <v>7</v>
      </c>
      <c r="F106" s="6">
        <v>12513.5</v>
      </c>
      <c r="G106" s="12">
        <f t="shared" si="23"/>
        <v>12.513500000000001</v>
      </c>
      <c r="H106" s="7">
        <f t="shared" si="21"/>
        <v>1.25135</v>
      </c>
      <c r="I106" s="7">
        <f>H106+H105+H104+H103+H102+H101+H100</f>
        <v>9.0166500000000003</v>
      </c>
      <c r="J106" s="7">
        <f t="shared" si="35"/>
        <v>9.1866500000000002</v>
      </c>
      <c r="K106" s="8">
        <f t="shared" si="24"/>
        <v>5.6721547751081793</v>
      </c>
      <c r="L106" s="8">
        <f t="shared" si="36"/>
        <v>1.7668031405651146</v>
      </c>
      <c r="M106" s="8">
        <f t="shared" si="25"/>
        <v>2.8564971447444796</v>
      </c>
      <c r="N106" s="8">
        <f t="shared" si="26"/>
        <v>0.88976206158859172</v>
      </c>
    </row>
    <row r="107" spans="1:14" x14ac:dyDescent="0.35">
      <c r="A107" s="4" t="s">
        <v>14</v>
      </c>
      <c r="B107" s="4">
        <v>16</v>
      </c>
      <c r="C107" s="4">
        <v>16</v>
      </c>
      <c r="D107" s="5" t="s">
        <v>2</v>
      </c>
      <c r="E107" s="4">
        <v>1</v>
      </c>
      <c r="F107" s="6">
        <v>1801</v>
      </c>
      <c r="G107" s="12">
        <f t="shared" si="23"/>
        <v>1.8009999999999999</v>
      </c>
      <c r="H107" s="7">
        <f t="shared" si="21"/>
        <v>0.18010000000000001</v>
      </c>
      <c r="I107" s="7">
        <f>H107</f>
        <v>0.18010000000000001</v>
      </c>
      <c r="J107" s="7">
        <f t="shared" ref="J107:J113" si="37">I107+0.12</f>
        <v>0.30010000000000003</v>
      </c>
      <c r="K107" s="8">
        <f t="shared" si="24"/>
        <v>9.2578181457897207E-4</v>
      </c>
      <c r="L107" s="8">
        <f>K107</f>
        <v>9.2578181457897207E-4</v>
      </c>
      <c r="M107" s="8">
        <f t="shared" si="25"/>
        <v>4.662237218219704E-4</v>
      </c>
      <c r="N107" s="8">
        <f t="shared" si="26"/>
        <v>4.662237218219704E-4</v>
      </c>
    </row>
    <row r="108" spans="1:14" x14ac:dyDescent="0.35">
      <c r="A108" s="4" t="s">
        <v>14</v>
      </c>
      <c r="B108" s="4">
        <v>16</v>
      </c>
      <c r="C108" s="4">
        <v>16</v>
      </c>
      <c r="D108" s="5" t="s">
        <v>2</v>
      </c>
      <c r="E108" s="4">
        <v>2</v>
      </c>
      <c r="F108" s="6">
        <v>8795.5</v>
      </c>
      <c r="G108" s="12">
        <f t="shared" si="23"/>
        <v>8.7955000000000005</v>
      </c>
      <c r="H108" s="7">
        <f t="shared" si="21"/>
        <v>0.87955000000000005</v>
      </c>
      <c r="I108" s="7">
        <f>H108+H107</f>
        <v>1.05965</v>
      </c>
      <c r="J108" s="7">
        <f t="shared" si="37"/>
        <v>1.1796500000000001</v>
      </c>
      <c r="K108" s="8">
        <f t="shared" si="24"/>
        <v>3.0320583956910514E-2</v>
      </c>
      <c r="L108" s="8">
        <f t="shared" ref="L108:L113" si="38">K108-K107</f>
        <v>2.9394802142331544E-2</v>
      </c>
      <c r="M108" s="8">
        <f t="shared" si="25"/>
        <v>1.5269446080700137E-2</v>
      </c>
      <c r="N108" s="8">
        <f t="shared" si="26"/>
        <v>1.4803222358878166E-2</v>
      </c>
    </row>
    <row r="109" spans="1:14" x14ac:dyDescent="0.35">
      <c r="A109" s="4" t="s">
        <v>14</v>
      </c>
      <c r="B109" s="4">
        <v>16</v>
      </c>
      <c r="C109" s="4">
        <v>16</v>
      </c>
      <c r="D109" s="5" t="s">
        <v>2</v>
      </c>
      <c r="E109" s="4">
        <v>3</v>
      </c>
      <c r="F109" s="6">
        <v>13383.5</v>
      </c>
      <c r="G109" s="12">
        <f t="shared" si="23"/>
        <v>13.3835</v>
      </c>
      <c r="H109" s="7">
        <f t="shared" si="21"/>
        <v>1.3383499999999999</v>
      </c>
      <c r="I109" s="7">
        <f>H109+H108+H107</f>
        <v>2.3980000000000001</v>
      </c>
      <c r="J109" s="7">
        <f t="shared" si="37"/>
        <v>2.5180000000000002</v>
      </c>
      <c r="K109" s="8">
        <f t="shared" si="24"/>
        <v>0.20944206456133285</v>
      </c>
      <c r="L109" s="8">
        <f t="shared" si="38"/>
        <v>0.17912148060442235</v>
      </c>
      <c r="M109" s="8">
        <f t="shared" si="25"/>
        <v>0.10547502371308723</v>
      </c>
      <c r="N109" s="8">
        <f t="shared" si="26"/>
        <v>9.0205577632387096E-2</v>
      </c>
    </row>
    <row r="110" spans="1:14" x14ac:dyDescent="0.35">
      <c r="A110" s="4" t="s">
        <v>14</v>
      </c>
      <c r="B110" s="4">
        <v>16</v>
      </c>
      <c r="C110" s="4">
        <v>16</v>
      </c>
      <c r="D110" s="5" t="s">
        <v>2</v>
      </c>
      <c r="E110" s="4">
        <v>4</v>
      </c>
      <c r="F110" s="6">
        <v>10880.5</v>
      </c>
      <c r="G110" s="12">
        <f t="shared" si="23"/>
        <v>10.8805</v>
      </c>
      <c r="H110" s="7">
        <f t="shared" si="21"/>
        <v>1.08805</v>
      </c>
      <c r="I110" s="7">
        <f>H110+H109+H108+H107</f>
        <v>3.4860500000000001</v>
      </c>
      <c r="J110" s="7">
        <f t="shared" si="37"/>
        <v>3.6060500000000002</v>
      </c>
      <c r="K110" s="8">
        <f t="shared" si="24"/>
        <v>0.52313717879622079</v>
      </c>
      <c r="L110" s="8">
        <f t="shared" si="38"/>
        <v>0.31369511423488794</v>
      </c>
      <c r="M110" s="8">
        <f t="shared" si="25"/>
        <v>0.26345188324177682</v>
      </c>
      <c r="N110" s="8">
        <f t="shared" si="26"/>
        <v>0.15797685952868959</v>
      </c>
    </row>
    <row r="111" spans="1:14" x14ac:dyDescent="0.35">
      <c r="A111" s="4" t="s">
        <v>14</v>
      </c>
      <c r="B111" s="4">
        <v>16</v>
      </c>
      <c r="C111" s="4">
        <v>16</v>
      </c>
      <c r="D111" s="5" t="s">
        <v>2</v>
      </c>
      <c r="E111" s="4">
        <v>5</v>
      </c>
      <c r="F111" s="6">
        <v>24022.5</v>
      </c>
      <c r="G111" s="12">
        <f t="shared" si="23"/>
        <v>24.022500000000001</v>
      </c>
      <c r="H111" s="7">
        <f t="shared" si="21"/>
        <v>2.40225</v>
      </c>
      <c r="I111" s="7">
        <f>H111+H110+H109+H108+H107</f>
        <v>5.8883000000000001</v>
      </c>
      <c r="J111" s="7">
        <f t="shared" si="37"/>
        <v>6.0083000000000002</v>
      </c>
      <c r="K111" s="8">
        <f t="shared" si="24"/>
        <v>1.9219194331964711</v>
      </c>
      <c r="L111" s="8">
        <f t="shared" si="38"/>
        <v>1.3987822544002504</v>
      </c>
      <c r="M111" s="8">
        <f t="shared" si="25"/>
        <v>0.96787862655774293</v>
      </c>
      <c r="N111" s="8">
        <f t="shared" si="26"/>
        <v>0.70442674331596611</v>
      </c>
    </row>
    <row r="112" spans="1:14" x14ac:dyDescent="0.35">
      <c r="A112" s="4" t="s">
        <v>14</v>
      </c>
      <c r="B112" s="4">
        <v>16</v>
      </c>
      <c r="C112" s="4">
        <v>16</v>
      </c>
      <c r="D112" s="5" t="s">
        <v>2</v>
      </c>
      <c r="E112" s="4">
        <v>6</v>
      </c>
      <c r="F112" s="6">
        <v>22306.5</v>
      </c>
      <c r="G112" s="12">
        <f t="shared" si="23"/>
        <v>22.3065</v>
      </c>
      <c r="H112" s="7">
        <f t="shared" si="21"/>
        <v>2.2306499999999998</v>
      </c>
      <c r="I112" s="7">
        <f>H112+H111+H110+H109+H108+H107</f>
        <v>8.1189499999999999</v>
      </c>
      <c r="J112" s="7">
        <f t="shared" si="37"/>
        <v>8.2389499999999991</v>
      </c>
      <c r="K112" s="8">
        <f t="shared" si="24"/>
        <v>4.2976128708392336</v>
      </c>
      <c r="L112" s="8">
        <f t="shared" si="38"/>
        <v>2.3756934376427625</v>
      </c>
      <c r="M112" s="8">
        <f t="shared" si="25"/>
        <v>2.1642778417546382</v>
      </c>
      <c r="N112" s="8">
        <f t="shared" si="26"/>
        <v>1.1963992151968954</v>
      </c>
    </row>
    <row r="113" spans="1:14" x14ac:dyDescent="0.35">
      <c r="A113" s="4" t="s">
        <v>14</v>
      </c>
      <c r="B113" s="4">
        <v>16</v>
      </c>
      <c r="C113" s="4">
        <v>16</v>
      </c>
      <c r="D113" s="5" t="s">
        <v>2</v>
      </c>
      <c r="E113" s="4">
        <v>7</v>
      </c>
      <c r="F113" s="6">
        <v>11192</v>
      </c>
      <c r="G113" s="12">
        <f t="shared" si="23"/>
        <v>11.192</v>
      </c>
      <c r="H113" s="7">
        <f t="shared" si="21"/>
        <v>1.1192</v>
      </c>
      <c r="I113" s="7">
        <f>H113+H112+H111+H110+H109+H108+H107</f>
        <v>9.2381499999999992</v>
      </c>
      <c r="J113" s="7">
        <f t="shared" si="37"/>
        <v>9.3581499999999984</v>
      </c>
      <c r="K113" s="8">
        <f t="shared" si="24"/>
        <v>5.9459623354785576</v>
      </c>
      <c r="L113" s="8">
        <f t="shared" si="38"/>
        <v>1.648349464639324</v>
      </c>
      <c r="M113" s="8">
        <f t="shared" si="25"/>
        <v>2.9943866321470018</v>
      </c>
      <c r="N113" s="8">
        <f t="shared" si="26"/>
        <v>0.83010879039236363</v>
      </c>
    </row>
    <row r="114" spans="1:14" x14ac:dyDescent="0.35">
      <c r="A114" s="4" t="s">
        <v>15</v>
      </c>
      <c r="B114" s="4">
        <v>1</v>
      </c>
      <c r="C114" s="4">
        <v>17</v>
      </c>
      <c r="D114" s="5" t="s">
        <v>2</v>
      </c>
      <c r="E114" s="4">
        <v>1</v>
      </c>
      <c r="F114" s="4">
        <v>7109</v>
      </c>
      <c r="G114" s="12">
        <f t="shared" si="23"/>
        <v>7.109</v>
      </c>
      <c r="H114" s="7">
        <f t="shared" si="21"/>
        <v>0.71089999999999998</v>
      </c>
      <c r="I114" s="7">
        <f>H114</f>
        <v>0.71089999999999998</v>
      </c>
      <c r="J114" s="7">
        <f>I114+0.18</f>
        <v>0.89090000000000003</v>
      </c>
      <c r="K114" s="8">
        <f t="shared" si="24"/>
        <v>1.4824400071882626E-2</v>
      </c>
      <c r="L114" s="8">
        <f>K114</f>
        <v>1.4824400071882626E-2</v>
      </c>
      <c r="M114" s="8">
        <f t="shared" si="25"/>
        <v>7.465567876200091E-3</v>
      </c>
      <c r="N114" s="8">
        <f t="shared" si="26"/>
        <v>7.465567876200091E-3</v>
      </c>
    </row>
    <row r="115" spans="1:14" x14ac:dyDescent="0.35">
      <c r="A115" s="4" t="s">
        <v>15</v>
      </c>
      <c r="B115" s="4">
        <v>1</v>
      </c>
      <c r="C115" s="4">
        <v>17</v>
      </c>
      <c r="D115" s="5" t="s">
        <v>2</v>
      </c>
      <c r="E115" s="4">
        <v>2</v>
      </c>
      <c r="F115" s="4">
        <v>7615</v>
      </c>
      <c r="G115" s="12">
        <f t="shared" si="23"/>
        <v>7.6150000000000002</v>
      </c>
      <c r="H115" s="7">
        <f t="shared" si="21"/>
        <v>0.76149999999999995</v>
      </c>
      <c r="I115" s="7">
        <f>H115+H114</f>
        <v>1.4723999999999999</v>
      </c>
      <c r="J115" s="7">
        <f t="shared" ref="J115:J125" si="39">I115+0.18</f>
        <v>1.6523999999999999</v>
      </c>
      <c r="K115" s="8">
        <f t="shared" si="24"/>
        <v>7.1578907127689093E-2</v>
      </c>
      <c r="L115" s="8">
        <f t="shared" ref="L115:L125" si="40">K115-K114</f>
        <v>5.6754507055806466E-2</v>
      </c>
      <c r="M115" s="8">
        <f t="shared" si="25"/>
        <v>3.6047137629504233E-2</v>
      </c>
      <c r="N115" s="8">
        <f t="shared" si="26"/>
        <v>2.8581569753304139E-2</v>
      </c>
    </row>
    <row r="116" spans="1:14" x14ac:dyDescent="0.35">
      <c r="A116" s="4" t="s">
        <v>15</v>
      </c>
      <c r="B116" s="4">
        <v>1</v>
      </c>
      <c r="C116" s="4">
        <v>17</v>
      </c>
      <c r="D116" s="5" t="s">
        <v>2</v>
      </c>
      <c r="E116" s="4">
        <v>3</v>
      </c>
      <c r="F116" s="4">
        <v>5380.5</v>
      </c>
      <c r="G116" s="12">
        <f t="shared" si="23"/>
        <v>5.3804999999999996</v>
      </c>
      <c r="H116" s="7">
        <f t="shared" si="21"/>
        <v>0.53805000000000003</v>
      </c>
      <c r="I116" s="7">
        <f>H116+H115+H114</f>
        <v>2.0104500000000001</v>
      </c>
      <c r="J116" s="7">
        <f t="shared" si="39"/>
        <v>2.1904500000000002</v>
      </c>
      <c r="K116" s="8">
        <f t="shared" si="24"/>
        <v>0.14682650605914363</v>
      </c>
      <c r="L116" s="8">
        <f t="shared" si="40"/>
        <v>7.5247598931454537E-2</v>
      </c>
      <c r="M116" s="8">
        <f t="shared" si="25"/>
        <v>7.3941828451384736E-2</v>
      </c>
      <c r="N116" s="8">
        <f t="shared" si="26"/>
        <v>3.789469082188051E-2</v>
      </c>
    </row>
    <row r="117" spans="1:14" x14ac:dyDescent="0.35">
      <c r="A117" s="4" t="s">
        <v>15</v>
      </c>
      <c r="B117" s="4">
        <v>1</v>
      </c>
      <c r="C117" s="4">
        <v>17</v>
      </c>
      <c r="D117" s="5" t="s">
        <v>2</v>
      </c>
      <c r="E117" s="4">
        <v>4</v>
      </c>
      <c r="F117" s="4">
        <v>11227.5</v>
      </c>
      <c r="G117" s="12">
        <f t="shared" si="23"/>
        <v>11.227499999999999</v>
      </c>
      <c r="H117" s="7">
        <f t="shared" si="21"/>
        <v>1.1227499999999999</v>
      </c>
      <c r="I117" s="7">
        <f>H117+H116+H115+H114</f>
        <v>3.1332</v>
      </c>
      <c r="J117" s="7">
        <f t="shared" si="39"/>
        <v>3.3132000000000001</v>
      </c>
      <c r="K117" s="8">
        <f t="shared" si="24"/>
        <v>0.42156087141560694</v>
      </c>
      <c r="L117" s="8">
        <f t="shared" si="40"/>
        <v>0.27473436535646334</v>
      </c>
      <c r="M117" s="8">
        <f t="shared" si="25"/>
        <v>0.21229805484489966</v>
      </c>
      <c r="N117" s="8">
        <f t="shared" si="26"/>
        <v>0.13835622639351494</v>
      </c>
    </row>
    <row r="118" spans="1:14" x14ac:dyDescent="0.35">
      <c r="A118" s="4" t="s">
        <v>15</v>
      </c>
      <c r="B118" s="4">
        <v>1</v>
      </c>
      <c r="C118" s="4">
        <v>17</v>
      </c>
      <c r="D118" s="5" t="s">
        <v>2</v>
      </c>
      <c r="E118" s="4">
        <v>5</v>
      </c>
      <c r="F118" s="4">
        <v>15872.5</v>
      </c>
      <c r="G118" s="12">
        <f t="shared" si="23"/>
        <v>15.8725</v>
      </c>
      <c r="H118" s="7">
        <f t="shared" si="21"/>
        <v>1.58725</v>
      </c>
      <c r="I118" s="7">
        <f>H118+H117+H116+H115+H114</f>
        <v>4.7204499999999996</v>
      </c>
      <c r="J118" s="7">
        <f t="shared" si="39"/>
        <v>4.9004499999999993</v>
      </c>
      <c r="K118" s="8">
        <f t="shared" si="24"/>
        <v>1.1432112704501787</v>
      </c>
      <c r="L118" s="8">
        <f t="shared" si="40"/>
        <v>0.72165039903457173</v>
      </c>
      <c r="M118" s="8">
        <f t="shared" si="25"/>
        <v>0.57572119579871006</v>
      </c>
      <c r="N118" s="8">
        <f t="shared" si="26"/>
        <v>0.36342314095381034</v>
      </c>
    </row>
    <row r="119" spans="1:14" x14ac:dyDescent="0.35">
      <c r="A119" s="4" t="s">
        <v>15</v>
      </c>
      <c r="B119" s="4">
        <v>1</v>
      </c>
      <c r="C119" s="4">
        <v>17</v>
      </c>
      <c r="D119" s="5" t="s">
        <v>2</v>
      </c>
      <c r="E119" s="4">
        <v>6</v>
      </c>
      <c r="F119" s="4">
        <v>11065</v>
      </c>
      <c r="G119" s="12">
        <f t="shared" si="23"/>
        <v>11.065</v>
      </c>
      <c r="H119" s="7">
        <f t="shared" si="21"/>
        <v>1.1065</v>
      </c>
      <c r="I119" s="7">
        <f>H119+H118+H117+H116+H115+H114</f>
        <v>5.8269499999999992</v>
      </c>
      <c r="J119" s="7">
        <f t="shared" si="39"/>
        <v>6.0069499999999989</v>
      </c>
      <c r="K119" s="8">
        <f t="shared" si="24"/>
        <v>1.9208189649254379</v>
      </c>
      <c r="L119" s="8">
        <f t="shared" si="40"/>
        <v>0.77760769447525924</v>
      </c>
      <c r="M119" s="8">
        <f t="shared" si="25"/>
        <v>0.96732443073645058</v>
      </c>
      <c r="N119" s="8">
        <f t="shared" si="26"/>
        <v>0.39160323493774057</v>
      </c>
    </row>
    <row r="120" spans="1:14" x14ac:dyDescent="0.35">
      <c r="A120" s="4" t="s">
        <v>15</v>
      </c>
      <c r="B120" s="4">
        <v>1</v>
      </c>
      <c r="C120" s="4">
        <v>17</v>
      </c>
      <c r="D120" s="5" t="s">
        <v>2</v>
      </c>
      <c r="E120" s="4">
        <v>7</v>
      </c>
      <c r="F120" s="4">
        <v>10704</v>
      </c>
      <c r="G120" s="12">
        <f t="shared" si="23"/>
        <v>10.704000000000001</v>
      </c>
      <c r="H120" s="7">
        <f t="shared" si="21"/>
        <v>1.0704</v>
      </c>
      <c r="I120" s="7">
        <f>H120+H119+H118+H117+H116+H115+H114</f>
        <v>6.8973499999999994</v>
      </c>
      <c r="J120" s="7">
        <f t="shared" si="39"/>
        <v>7.0773499999999991</v>
      </c>
      <c r="K120" s="8">
        <f t="shared" si="24"/>
        <v>2.9174501839585951</v>
      </c>
      <c r="L120" s="8">
        <f t="shared" si="40"/>
        <v>0.99663121903315721</v>
      </c>
      <c r="M120" s="8">
        <f t="shared" si="25"/>
        <v>1.4692279126415486</v>
      </c>
      <c r="N120" s="8">
        <f t="shared" si="26"/>
        <v>0.50190348190509804</v>
      </c>
    </row>
    <row r="121" spans="1:14" x14ac:dyDescent="0.35">
      <c r="A121" s="4" t="s">
        <v>15</v>
      </c>
      <c r="B121" s="4">
        <v>1</v>
      </c>
      <c r="C121" s="4">
        <v>17</v>
      </c>
      <c r="D121" s="5" t="s">
        <v>2</v>
      </c>
      <c r="E121" s="4">
        <v>8</v>
      </c>
      <c r="F121" s="4">
        <v>10322</v>
      </c>
      <c r="G121" s="12">
        <f t="shared" si="23"/>
        <v>10.321999999999999</v>
      </c>
      <c r="H121" s="7">
        <f t="shared" si="21"/>
        <v>1.0322</v>
      </c>
      <c r="I121" s="7">
        <f>H121+H120+H119+H118+H117+H116+H115+H114</f>
        <v>7.9295499999999999</v>
      </c>
      <c r="J121" s="7">
        <f t="shared" si="39"/>
        <v>8.1095500000000005</v>
      </c>
      <c r="K121" s="8">
        <f t="shared" si="24"/>
        <v>4.1276608637569225</v>
      </c>
      <c r="L121" s="8">
        <f t="shared" si="40"/>
        <v>1.2102106797983274</v>
      </c>
      <c r="M121" s="8">
        <f t="shared" si="25"/>
        <v>2.0786900109879864</v>
      </c>
      <c r="N121" s="8">
        <f t="shared" si="26"/>
        <v>0.60946209834643772</v>
      </c>
    </row>
    <row r="122" spans="1:14" x14ac:dyDescent="0.35">
      <c r="A122" s="4" t="s">
        <v>15</v>
      </c>
      <c r="B122" s="4">
        <v>1</v>
      </c>
      <c r="C122" s="4">
        <v>17</v>
      </c>
      <c r="D122" s="5" t="s">
        <v>2</v>
      </c>
      <c r="E122" s="4">
        <v>9</v>
      </c>
      <c r="F122" s="4">
        <v>13718.5</v>
      </c>
      <c r="G122" s="12">
        <f t="shared" si="23"/>
        <v>13.718500000000001</v>
      </c>
      <c r="H122" s="7">
        <f t="shared" si="21"/>
        <v>1.37185</v>
      </c>
      <c r="I122" s="7">
        <f>H122+H121+H120+H119+H118+H117+H116+H115+H114</f>
        <v>9.301400000000001</v>
      </c>
      <c r="J122" s="7">
        <f t="shared" si="39"/>
        <v>9.4814000000000007</v>
      </c>
      <c r="K122" s="8">
        <f t="shared" si="24"/>
        <v>6.1476003293321462</v>
      </c>
      <c r="L122" s="8">
        <f t="shared" si="40"/>
        <v>2.0199394655752236</v>
      </c>
      <c r="M122" s="8">
        <f t="shared" si="25"/>
        <v>3.0959315258516691</v>
      </c>
      <c r="N122" s="8">
        <f t="shared" si="26"/>
        <v>1.0172415148636826</v>
      </c>
    </row>
    <row r="123" spans="1:14" x14ac:dyDescent="0.35">
      <c r="A123" s="4" t="s">
        <v>15</v>
      </c>
      <c r="B123" s="4">
        <v>1</v>
      </c>
      <c r="C123" s="4">
        <v>17</v>
      </c>
      <c r="D123" s="5" t="s">
        <v>2</v>
      </c>
      <c r="E123" s="4">
        <v>10</v>
      </c>
      <c r="F123" s="4">
        <v>12586.5</v>
      </c>
      <c r="G123" s="12">
        <f t="shared" si="23"/>
        <v>12.586499999999999</v>
      </c>
      <c r="H123" s="7">
        <f t="shared" si="21"/>
        <v>1.25865</v>
      </c>
      <c r="I123" s="7">
        <f>H123+H122+H121+H120+H119+H118+H117+H116+H115+H114</f>
        <v>10.560050000000002</v>
      </c>
      <c r="J123" s="7">
        <f t="shared" si="39"/>
        <v>10.740050000000002</v>
      </c>
      <c r="K123" s="8">
        <f t="shared" si="24"/>
        <v>8.4466002716215627</v>
      </c>
      <c r="L123" s="8">
        <f t="shared" si="40"/>
        <v>2.2989999422894165</v>
      </c>
      <c r="M123" s="8">
        <f t="shared" si="25"/>
        <v>4.2537078967886197</v>
      </c>
      <c r="N123" s="8">
        <f t="shared" si="26"/>
        <v>1.1577763709369502</v>
      </c>
    </row>
    <row r="124" spans="1:14" x14ac:dyDescent="0.35">
      <c r="A124" s="4" t="s">
        <v>15</v>
      </c>
      <c r="B124" s="4">
        <v>1</v>
      </c>
      <c r="C124" s="4">
        <v>17</v>
      </c>
      <c r="D124" s="5" t="s">
        <v>2</v>
      </c>
      <c r="E124" s="4">
        <v>11</v>
      </c>
      <c r="F124" s="4">
        <v>8774.5</v>
      </c>
      <c r="G124" s="12">
        <f t="shared" si="23"/>
        <v>8.7744999999999997</v>
      </c>
      <c r="H124" s="7">
        <f t="shared" si="21"/>
        <v>0.87744999999999995</v>
      </c>
      <c r="I124" s="7">
        <f>H124+H123+H122+H121+H120+H119+H118+H117+H116+H115+H114</f>
        <v>11.437500000000002</v>
      </c>
      <c r="J124" s="7">
        <f t="shared" si="39"/>
        <v>11.617500000000001</v>
      </c>
      <c r="K124" s="8">
        <f t="shared" si="24"/>
        <v>10.318398064446875</v>
      </c>
      <c r="L124" s="8">
        <f t="shared" si="40"/>
        <v>1.871797792825312</v>
      </c>
      <c r="M124" s="8">
        <f t="shared" si="25"/>
        <v>5.1963452652554469</v>
      </c>
      <c r="N124" s="8">
        <f t="shared" si="26"/>
        <v>0.94263736846682722</v>
      </c>
    </row>
    <row r="125" spans="1:14" x14ac:dyDescent="0.35">
      <c r="A125" s="4" t="s">
        <v>15</v>
      </c>
      <c r="B125" s="4">
        <v>1</v>
      </c>
      <c r="C125" s="4">
        <v>17</v>
      </c>
      <c r="D125" s="5" t="s">
        <v>2</v>
      </c>
      <c r="E125" s="4">
        <v>12</v>
      </c>
      <c r="F125" s="4">
        <v>7372.5</v>
      </c>
      <c r="G125" s="12">
        <f t="shared" si="23"/>
        <v>7.3724999999999996</v>
      </c>
      <c r="H125" s="7">
        <f t="shared" si="21"/>
        <v>0.73724999999999996</v>
      </c>
      <c r="I125" s="7">
        <f>H125+H124+H123+H122+H121+H120+H119+H118+H117+H116+H115+H114</f>
        <v>12.174750000000001</v>
      </c>
      <c r="J125" s="7">
        <f t="shared" si="39"/>
        <v>12.354750000000001</v>
      </c>
      <c r="K125" s="8">
        <f t="shared" si="24"/>
        <v>12.070339297559615</v>
      </c>
      <c r="L125" s="8">
        <f t="shared" si="40"/>
        <v>1.7519412331127402</v>
      </c>
      <c r="M125" s="8">
        <f t="shared" si="25"/>
        <v>6.0786228702510225</v>
      </c>
      <c r="N125" s="8">
        <f t="shared" si="26"/>
        <v>0.88227760499557606</v>
      </c>
    </row>
    <row r="126" spans="1:14" x14ac:dyDescent="0.35">
      <c r="A126" s="4" t="s">
        <v>15</v>
      </c>
      <c r="B126" s="4">
        <v>2</v>
      </c>
      <c r="C126" s="4">
        <v>18</v>
      </c>
      <c r="D126" s="5" t="s">
        <v>2</v>
      </c>
      <c r="E126" s="4">
        <v>1</v>
      </c>
      <c r="F126" s="4">
        <v>3968</v>
      </c>
      <c r="G126" s="12">
        <f t="shared" si="23"/>
        <v>3.968</v>
      </c>
      <c r="H126" s="7">
        <f t="shared" si="21"/>
        <v>0.39679999999999999</v>
      </c>
      <c r="I126" s="7">
        <f>H126</f>
        <v>0.39679999999999999</v>
      </c>
      <c r="J126" s="7">
        <f>I126+0.22</f>
        <v>0.61680000000000001</v>
      </c>
      <c r="K126" s="8">
        <f t="shared" si="24"/>
        <v>5.8072835814292111E-3</v>
      </c>
      <c r="L126" s="8">
        <f>K126</f>
        <v>5.8072835814292111E-3</v>
      </c>
      <c r="M126" s="8">
        <f t="shared" si="25"/>
        <v>2.9245480116077511E-3</v>
      </c>
      <c r="N126" s="8">
        <f t="shared" si="26"/>
        <v>2.9245480116077511E-3</v>
      </c>
    </row>
    <row r="127" spans="1:14" x14ac:dyDescent="0.35">
      <c r="A127" s="4" t="s">
        <v>15</v>
      </c>
      <c r="B127" s="4">
        <v>2</v>
      </c>
      <c r="C127" s="4">
        <v>18</v>
      </c>
      <c r="D127" s="5" t="s">
        <v>2</v>
      </c>
      <c r="E127" s="4">
        <v>2</v>
      </c>
      <c r="F127" s="4">
        <v>2319</v>
      </c>
      <c r="G127" s="12">
        <f t="shared" si="23"/>
        <v>2.319</v>
      </c>
      <c r="H127" s="7">
        <f t="shared" si="21"/>
        <v>0.2319</v>
      </c>
      <c r="I127" s="7">
        <f>H127+H126</f>
        <v>0.62870000000000004</v>
      </c>
      <c r="J127" s="7">
        <f t="shared" ref="J127:J136" si="41">I127+0.22</f>
        <v>0.84870000000000001</v>
      </c>
      <c r="K127" s="8">
        <f t="shared" si="24"/>
        <v>1.3099713182847077E-2</v>
      </c>
      <c r="L127" s="8">
        <f t="shared" ref="L127:L136" si="42">K127-K126</f>
        <v>7.2924296014178656E-3</v>
      </c>
      <c r="M127" s="8">
        <f t="shared" si="25"/>
        <v>6.5970155588817884E-3</v>
      </c>
      <c r="N127" s="8">
        <f t="shared" si="26"/>
        <v>3.6724675472740373E-3</v>
      </c>
    </row>
    <row r="128" spans="1:14" x14ac:dyDescent="0.35">
      <c r="A128" s="4" t="s">
        <v>15</v>
      </c>
      <c r="B128" s="4">
        <v>2</v>
      </c>
      <c r="C128" s="4">
        <v>18</v>
      </c>
      <c r="D128" s="5" t="s">
        <v>2</v>
      </c>
      <c r="E128" s="4">
        <v>3</v>
      </c>
      <c r="F128" s="4">
        <v>3660</v>
      </c>
      <c r="G128" s="12">
        <f t="shared" si="23"/>
        <v>3.66</v>
      </c>
      <c r="H128" s="7">
        <f t="shared" si="21"/>
        <v>0.36599999999999999</v>
      </c>
      <c r="I128" s="7">
        <f>H128+H127+H126</f>
        <v>0.99469999999999992</v>
      </c>
      <c r="J128" s="7">
        <f t="shared" si="41"/>
        <v>1.2146999999999999</v>
      </c>
      <c r="K128" s="8">
        <f t="shared" si="24"/>
        <v>3.2669895390978525E-2</v>
      </c>
      <c r="L128" s="8">
        <f t="shared" si="42"/>
        <v>1.9570182208131448E-2</v>
      </c>
      <c r="M128" s="8">
        <f t="shared" si="25"/>
        <v>1.6452559318896786E-2</v>
      </c>
      <c r="N128" s="8">
        <f t="shared" si="26"/>
        <v>9.8555437600149984E-3</v>
      </c>
    </row>
    <row r="129" spans="1:14" x14ac:dyDescent="0.35">
      <c r="A129" s="4" t="s">
        <v>15</v>
      </c>
      <c r="B129" s="4">
        <v>2</v>
      </c>
      <c r="C129" s="4">
        <v>18</v>
      </c>
      <c r="D129" s="5" t="s">
        <v>2</v>
      </c>
      <c r="E129" s="4">
        <v>4</v>
      </c>
      <c r="F129" s="4">
        <v>6544</v>
      </c>
      <c r="G129" s="12">
        <f t="shared" si="23"/>
        <v>6.5439999999999996</v>
      </c>
      <c r="H129" s="7">
        <f t="shared" si="21"/>
        <v>0.65439999999999998</v>
      </c>
      <c r="I129" s="7">
        <f>H129+H128+H127+H126</f>
        <v>1.6491</v>
      </c>
      <c r="J129" s="7">
        <f t="shared" si="41"/>
        <v>1.8691</v>
      </c>
      <c r="K129" s="8">
        <f t="shared" si="24"/>
        <v>9.7991879583745597E-2</v>
      </c>
      <c r="L129" s="8">
        <f t="shared" si="42"/>
        <v>6.532198419276708E-2</v>
      </c>
      <c r="M129" s="8">
        <f t="shared" si="25"/>
        <v>4.9348710558374288E-2</v>
      </c>
      <c r="N129" s="8">
        <f t="shared" si="26"/>
        <v>3.2896151239477506E-2</v>
      </c>
    </row>
    <row r="130" spans="1:14" x14ac:dyDescent="0.35">
      <c r="A130" s="4" t="s">
        <v>15</v>
      </c>
      <c r="B130" s="4">
        <v>2</v>
      </c>
      <c r="C130" s="4">
        <v>18</v>
      </c>
      <c r="D130" s="5" t="s">
        <v>2</v>
      </c>
      <c r="E130" s="4">
        <v>5</v>
      </c>
      <c r="F130" s="4">
        <v>4919.5</v>
      </c>
      <c r="G130" s="12">
        <f t="shared" si="23"/>
        <v>4.9195000000000002</v>
      </c>
      <c r="H130" s="7">
        <f t="shared" ref="H130:H193" si="43">F130/10000</f>
        <v>0.49195</v>
      </c>
      <c r="I130" s="7">
        <f>H130+H129+H128+H127+H126</f>
        <v>2.1410499999999999</v>
      </c>
      <c r="J130" s="7">
        <f t="shared" si="41"/>
        <v>2.3610500000000001</v>
      </c>
      <c r="K130" s="8">
        <f t="shared" si="24"/>
        <v>0.17775571394695777</v>
      </c>
      <c r="L130" s="8">
        <f t="shared" si="42"/>
        <v>7.9763834363212174E-2</v>
      </c>
      <c r="M130" s="8">
        <f t="shared" si="25"/>
        <v>8.9517777543687949E-2</v>
      </c>
      <c r="N130" s="8">
        <f t="shared" si="26"/>
        <v>4.0169066985313653E-2</v>
      </c>
    </row>
    <row r="131" spans="1:14" x14ac:dyDescent="0.35">
      <c r="A131" s="4" t="s">
        <v>15</v>
      </c>
      <c r="B131" s="4">
        <v>2</v>
      </c>
      <c r="C131" s="4">
        <v>18</v>
      </c>
      <c r="D131" s="5" t="s">
        <v>2</v>
      </c>
      <c r="E131" s="4">
        <v>6</v>
      </c>
      <c r="F131" s="4">
        <v>6492.5</v>
      </c>
      <c r="G131" s="12">
        <f t="shared" ref="G131:G194" si="44">F131/1000</f>
        <v>6.4924999999999997</v>
      </c>
      <c r="H131" s="7">
        <f t="shared" si="43"/>
        <v>0.64924999999999999</v>
      </c>
      <c r="I131" s="7">
        <f>H131+H130+H129+H128+H127+H126</f>
        <v>2.7902999999999998</v>
      </c>
      <c r="J131" s="7">
        <f t="shared" si="41"/>
        <v>3.0103</v>
      </c>
      <c r="K131" s="8">
        <f t="shared" ref="K131:K194" si="45">0.0199*(J131^2.5488)</f>
        <v>0.33016701253934722</v>
      </c>
      <c r="L131" s="8">
        <f t="shared" si="42"/>
        <v>0.15241129859238944</v>
      </c>
      <c r="M131" s="8">
        <f t="shared" ref="M131:M194" si="46">K131*0.5036</f>
        <v>0.16627210751481528</v>
      </c>
      <c r="N131" s="8">
        <f t="shared" ref="N131:N194" si="47">L131*0.5036</f>
        <v>7.6754329971127327E-2</v>
      </c>
    </row>
    <row r="132" spans="1:14" x14ac:dyDescent="0.35">
      <c r="A132" s="4" t="s">
        <v>15</v>
      </c>
      <c r="B132" s="4">
        <v>2</v>
      </c>
      <c r="C132" s="4">
        <v>18</v>
      </c>
      <c r="D132" s="5" t="s">
        <v>2</v>
      </c>
      <c r="E132" s="4">
        <v>7</v>
      </c>
      <c r="F132" s="4">
        <v>6140.5</v>
      </c>
      <c r="G132" s="12">
        <f t="shared" si="44"/>
        <v>6.1405000000000003</v>
      </c>
      <c r="H132" s="7">
        <f t="shared" si="43"/>
        <v>0.61404999999999998</v>
      </c>
      <c r="I132" s="7">
        <f>H132+H131+H130+H129+H128+H127+H126</f>
        <v>3.40435</v>
      </c>
      <c r="J132" s="7">
        <f t="shared" si="41"/>
        <v>3.6243500000000002</v>
      </c>
      <c r="K132" s="8">
        <f t="shared" si="45"/>
        <v>0.52993039862839264</v>
      </c>
      <c r="L132" s="8">
        <f t="shared" si="42"/>
        <v>0.19976338608904542</v>
      </c>
      <c r="M132" s="8">
        <f t="shared" si="46"/>
        <v>0.26687294874925854</v>
      </c>
      <c r="N132" s="8">
        <f t="shared" si="47"/>
        <v>0.10060084123444328</v>
      </c>
    </row>
    <row r="133" spans="1:14" x14ac:dyDescent="0.35">
      <c r="A133" s="4" t="s">
        <v>15</v>
      </c>
      <c r="B133" s="4">
        <v>2</v>
      </c>
      <c r="C133" s="4">
        <v>18</v>
      </c>
      <c r="D133" s="5" t="s">
        <v>2</v>
      </c>
      <c r="E133" s="4">
        <v>8</v>
      </c>
      <c r="F133" s="4">
        <v>7825</v>
      </c>
      <c r="G133" s="12">
        <f t="shared" si="44"/>
        <v>7.8250000000000002</v>
      </c>
      <c r="H133" s="7">
        <f t="shared" si="43"/>
        <v>0.78249999999999997</v>
      </c>
      <c r="I133" s="7">
        <f>H133+H132+H131+H130+H129+H128+H127+H126</f>
        <v>4.1868499999999997</v>
      </c>
      <c r="J133" s="7">
        <f t="shared" si="41"/>
        <v>4.4068499999999995</v>
      </c>
      <c r="K133" s="8">
        <f t="shared" si="45"/>
        <v>0.87218217491894334</v>
      </c>
      <c r="L133" s="8">
        <f t="shared" si="42"/>
        <v>0.3422517762905507</v>
      </c>
      <c r="M133" s="8">
        <f t="shared" si="46"/>
        <v>0.43923094328917989</v>
      </c>
      <c r="N133" s="8">
        <f t="shared" si="47"/>
        <v>0.17235799453992134</v>
      </c>
    </row>
    <row r="134" spans="1:14" x14ac:dyDescent="0.35">
      <c r="A134" s="4" t="s">
        <v>15</v>
      </c>
      <c r="B134" s="4">
        <v>2</v>
      </c>
      <c r="C134" s="4">
        <v>18</v>
      </c>
      <c r="D134" s="5" t="s">
        <v>2</v>
      </c>
      <c r="E134" s="4">
        <v>9</v>
      </c>
      <c r="F134" s="4">
        <v>9311</v>
      </c>
      <c r="G134" s="12">
        <f t="shared" si="44"/>
        <v>9.3109999999999999</v>
      </c>
      <c r="H134" s="7">
        <f t="shared" si="43"/>
        <v>0.93110000000000004</v>
      </c>
      <c r="I134" s="7">
        <f>H134+H133+H132+H131+H130+H129+H128+H127+H126</f>
        <v>5.1179499999999996</v>
      </c>
      <c r="J134" s="7">
        <f t="shared" si="41"/>
        <v>5.3379499999999993</v>
      </c>
      <c r="K134" s="8">
        <f t="shared" si="45"/>
        <v>1.4216255028965774</v>
      </c>
      <c r="L134" s="8">
        <f t="shared" si="42"/>
        <v>0.54944332797763407</v>
      </c>
      <c r="M134" s="8">
        <f t="shared" si="46"/>
        <v>0.71593060325871649</v>
      </c>
      <c r="N134" s="8">
        <f t="shared" si="47"/>
        <v>0.27669965996953655</v>
      </c>
    </row>
    <row r="135" spans="1:14" x14ac:dyDescent="0.35">
      <c r="A135" s="4" t="s">
        <v>15</v>
      </c>
      <c r="B135" s="4">
        <v>2</v>
      </c>
      <c r="C135" s="4">
        <v>18</v>
      </c>
      <c r="D135" s="5" t="s">
        <v>2</v>
      </c>
      <c r="E135" s="4">
        <v>10</v>
      </c>
      <c r="F135" s="4">
        <v>10491</v>
      </c>
      <c r="G135" s="12">
        <f t="shared" si="44"/>
        <v>10.491</v>
      </c>
      <c r="H135" s="7">
        <f t="shared" si="43"/>
        <v>1.0490999999999999</v>
      </c>
      <c r="I135" s="7">
        <f>H135+H134+H133+H132+H131+H130+H129+H128+H127+H126</f>
        <v>6.1670499999999988</v>
      </c>
      <c r="J135" s="7">
        <f t="shared" si="41"/>
        <v>6.3870499999999986</v>
      </c>
      <c r="K135" s="8">
        <f t="shared" si="45"/>
        <v>2.2459626087946671</v>
      </c>
      <c r="L135" s="8">
        <f t="shared" si="42"/>
        <v>0.82433710589808973</v>
      </c>
      <c r="M135" s="8">
        <f t="shared" si="46"/>
        <v>1.1310667697889945</v>
      </c>
      <c r="N135" s="8">
        <f t="shared" si="47"/>
        <v>0.41513616653027802</v>
      </c>
    </row>
    <row r="136" spans="1:14" x14ac:dyDescent="0.35">
      <c r="A136" s="4" t="s">
        <v>15</v>
      </c>
      <c r="B136" s="4">
        <v>2</v>
      </c>
      <c r="C136" s="4">
        <v>18</v>
      </c>
      <c r="D136" s="5" t="s">
        <v>2</v>
      </c>
      <c r="E136" s="4">
        <v>11</v>
      </c>
      <c r="F136" s="4">
        <v>7127.5</v>
      </c>
      <c r="G136" s="12">
        <f t="shared" si="44"/>
        <v>7.1275000000000004</v>
      </c>
      <c r="H136" s="7">
        <f t="shared" si="43"/>
        <v>0.71274999999999999</v>
      </c>
      <c r="I136" s="7">
        <f>H136+H135+H134+H133+H132+H131+H130+H129+H128+H127+H126</f>
        <v>6.8797999999999986</v>
      </c>
      <c r="J136" s="7">
        <f t="shared" si="41"/>
        <v>7.0997999999999983</v>
      </c>
      <c r="K136" s="8">
        <f t="shared" si="45"/>
        <v>2.9410958209931586</v>
      </c>
      <c r="L136" s="8">
        <f t="shared" si="42"/>
        <v>0.69513321219849145</v>
      </c>
      <c r="M136" s="8">
        <f t="shared" si="46"/>
        <v>1.4811358554521548</v>
      </c>
      <c r="N136" s="8">
        <f t="shared" si="47"/>
        <v>0.35006908566316031</v>
      </c>
    </row>
    <row r="137" spans="1:14" x14ac:dyDescent="0.35">
      <c r="A137" s="4" t="s">
        <v>15</v>
      </c>
      <c r="B137" s="4">
        <v>3</v>
      </c>
      <c r="C137" s="4">
        <v>19</v>
      </c>
      <c r="D137" s="5" t="s">
        <v>2</v>
      </c>
      <c r="E137" s="4">
        <v>1</v>
      </c>
      <c r="F137" s="4">
        <v>6065</v>
      </c>
      <c r="G137" s="12">
        <f t="shared" si="44"/>
        <v>6.0650000000000004</v>
      </c>
      <c r="H137" s="7">
        <f t="shared" si="43"/>
        <v>0.60650000000000004</v>
      </c>
      <c r="I137" s="7">
        <f>H137</f>
        <v>0.60650000000000004</v>
      </c>
      <c r="J137" s="7">
        <f>I137+0.17</f>
        <v>0.77650000000000008</v>
      </c>
      <c r="K137" s="8">
        <f t="shared" si="45"/>
        <v>1.0443489389176776E-2</v>
      </c>
      <c r="L137" s="8">
        <f>K137</f>
        <v>1.0443489389176776E-2</v>
      </c>
      <c r="M137" s="8">
        <f t="shared" si="46"/>
        <v>5.2593412563894252E-3</v>
      </c>
      <c r="N137" s="8">
        <f t="shared" si="47"/>
        <v>5.2593412563894252E-3</v>
      </c>
    </row>
    <row r="138" spans="1:14" x14ac:dyDescent="0.35">
      <c r="A138" s="4" t="s">
        <v>15</v>
      </c>
      <c r="B138" s="4">
        <v>3</v>
      </c>
      <c r="C138" s="4">
        <v>19</v>
      </c>
      <c r="D138" s="5" t="s">
        <v>2</v>
      </c>
      <c r="E138" s="4">
        <v>2</v>
      </c>
      <c r="F138" s="4">
        <v>5178</v>
      </c>
      <c r="G138" s="12">
        <f t="shared" si="44"/>
        <v>5.1779999999999999</v>
      </c>
      <c r="H138" s="7">
        <f t="shared" si="43"/>
        <v>0.51780000000000004</v>
      </c>
      <c r="I138" s="7">
        <f>H138+H137</f>
        <v>1.1243000000000001</v>
      </c>
      <c r="J138" s="7">
        <f t="shared" ref="J138:J145" si="48">I138+0.17</f>
        <v>1.2943</v>
      </c>
      <c r="K138" s="8">
        <f t="shared" si="45"/>
        <v>3.8406767817405152E-2</v>
      </c>
      <c r="L138" s="8">
        <f t="shared" ref="L138:L145" si="49">K138-K137</f>
        <v>2.7963278428228378E-2</v>
      </c>
      <c r="M138" s="8">
        <f t="shared" si="46"/>
        <v>1.9341648272845235E-2</v>
      </c>
      <c r="N138" s="8">
        <f t="shared" si="47"/>
        <v>1.4082307016455813E-2</v>
      </c>
    </row>
    <row r="139" spans="1:14" x14ac:dyDescent="0.35">
      <c r="A139" s="4" t="s">
        <v>15</v>
      </c>
      <c r="B139" s="4">
        <v>3</v>
      </c>
      <c r="C139" s="4">
        <v>19</v>
      </c>
      <c r="D139" s="5" t="s">
        <v>2</v>
      </c>
      <c r="E139" s="4">
        <v>3</v>
      </c>
      <c r="F139" s="4">
        <v>5249</v>
      </c>
      <c r="G139" s="12">
        <f t="shared" si="44"/>
        <v>5.2489999999999997</v>
      </c>
      <c r="H139" s="7">
        <f t="shared" si="43"/>
        <v>0.52490000000000003</v>
      </c>
      <c r="I139" s="7">
        <f>H139+H138+H137</f>
        <v>1.6492</v>
      </c>
      <c r="J139" s="7">
        <f t="shared" si="48"/>
        <v>1.8191999999999999</v>
      </c>
      <c r="K139" s="8">
        <f t="shared" si="45"/>
        <v>9.1461087422307866E-2</v>
      </c>
      <c r="L139" s="8">
        <f t="shared" si="49"/>
        <v>5.3054319604902714E-2</v>
      </c>
      <c r="M139" s="8">
        <f t="shared" si="46"/>
        <v>4.6059803625874245E-2</v>
      </c>
      <c r="N139" s="8">
        <f t="shared" si="47"/>
        <v>2.6718155353029009E-2</v>
      </c>
    </row>
    <row r="140" spans="1:14" x14ac:dyDescent="0.35">
      <c r="A140" s="4" t="s">
        <v>15</v>
      </c>
      <c r="B140" s="4">
        <v>3</v>
      </c>
      <c r="C140" s="4">
        <v>19</v>
      </c>
      <c r="D140" s="5" t="s">
        <v>2</v>
      </c>
      <c r="E140" s="4">
        <v>4</v>
      </c>
      <c r="F140" s="4">
        <v>7170.5</v>
      </c>
      <c r="G140" s="12">
        <f t="shared" si="44"/>
        <v>7.1704999999999997</v>
      </c>
      <c r="H140" s="7">
        <f t="shared" si="43"/>
        <v>0.71704999999999997</v>
      </c>
      <c r="I140" s="7">
        <f>H140+H139+H138+H137</f>
        <v>2.36625</v>
      </c>
      <c r="J140" s="7">
        <f t="shared" si="48"/>
        <v>2.5362499999999999</v>
      </c>
      <c r="K140" s="8">
        <f t="shared" si="45"/>
        <v>0.21333288130455619</v>
      </c>
      <c r="L140" s="8">
        <f t="shared" si="49"/>
        <v>0.12187179388224832</v>
      </c>
      <c r="M140" s="8">
        <f t="shared" si="46"/>
        <v>0.1074344390249745</v>
      </c>
      <c r="N140" s="8">
        <f t="shared" si="47"/>
        <v>6.1374635399100264E-2</v>
      </c>
    </row>
    <row r="141" spans="1:14" x14ac:dyDescent="0.35">
      <c r="A141" s="4" t="s">
        <v>15</v>
      </c>
      <c r="B141" s="4">
        <v>3</v>
      </c>
      <c r="C141" s="4">
        <v>19</v>
      </c>
      <c r="D141" s="5" t="s">
        <v>2</v>
      </c>
      <c r="E141" s="4">
        <v>5</v>
      </c>
      <c r="F141" s="4">
        <v>7887</v>
      </c>
      <c r="G141" s="12">
        <f t="shared" si="44"/>
        <v>7.8869999999999996</v>
      </c>
      <c r="H141" s="7">
        <f t="shared" si="43"/>
        <v>0.78869999999999996</v>
      </c>
      <c r="I141" s="7">
        <f>H141+H140+H139+H138+H137</f>
        <v>3.1549499999999999</v>
      </c>
      <c r="J141" s="7">
        <f t="shared" si="48"/>
        <v>3.3249499999999999</v>
      </c>
      <c r="K141" s="8">
        <f t="shared" si="45"/>
        <v>0.42538188099296859</v>
      </c>
      <c r="L141" s="8">
        <f t="shared" si="49"/>
        <v>0.2120489996884124</v>
      </c>
      <c r="M141" s="8">
        <f t="shared" si="46"/>
        <v>0.21422231526805899</v>
      </c>
      <c r="N141" s="8">
        <f t="shared" si="47"/>
        <v>0.1067878762430845</v>
      </c>
    </row>
    <row r="142" spans="1:14" x14ac:dyDescent="0.35">
      <c r="A142" s="4" t="s">
        <v>15</v>
      </c>
      <c r="B142" s="4">
        <v>3</v>
      </c>
      <c r="C142" s="4">
        <v>19</v>
      </c>
      <c r="D142" s="5" t="s">
        <v>2</v>
      </c>
      <c r="E142" s="4">
        <v>6</v>
      </c>
      <c r="F142" s="4">
        <v>8680</v>
      </c>
      <c r="G142" s="12">
        <f t="shared" si="44"/>
        <v>8.68</v>
      </c>
      <c r="H142" s="7">
        <f t="shared" si="43"/>
        <v>0.86799999999999999</v>
      </c>
      <c r="I142" s="7">
        <f>H142+H141+H140+H139+H138+H137</f>
        <v>4.0229499999999998</v>
      </c>
      <c r="J142" s="7">
        <f t="shared" si="48"/>
        <v>4.1929499999999997</v>
      </c>
      <c r="K142" s="8">
        <f t="shared" si="45"/>
        <v>0.76830073010186228</v>
      </c>
      <c r="L142" s="8">
        <f t="shared" si="49"/>
        <v>0.3429188491088937</v>
      </c>
      <c r="M142" s="8">
        <f t="shared" si="46"/>
        <v>0.38691624767929789</v>
      </c>
      <c r="N142" s="8">
        <f t="shared" si="47"/>
        <v>0.17269393241123887</v>
      </c>
    </row>
    <row r="143" spans="1:14" x14ac:dyDescent="0.35">
      <c r="A143" s="4" t="s">
        <v>15</v>
      </c>
      <c r="B143" s="4">
        <v>3</v>
      </c>
      <c r="C143" s="4">
        <v>19</v>
      </c>
      <c r="D143" s="5" t="s">
        <v>2</v>
      </c>
      <c r="E143" s="4">
        <v>7</v>
      </c>
      <c r="F143" s="4">
        <v>8354</v>
      </c>
      <c r="G143" s="12">
        <f t="shared" si="44"/>
        <v>8.3539999999999992</v>
      </c>
      <c r="H143" s="7">
        <f t="shared" si="43"/>
        <v>0.83540000000000003</v>
      </c>
      <c r="I143" s="7">
        <f>H143+H142+H141+H140+H139+H138+H137</f>
        <v>4.8583499999999997</v>
      </c>
      <c r="J143" s="7">
        <f t="shared" si="48"/>
        <v>5.0283499999999997</v>
      </c>
      <c r="K143" s="8">
        <f t="shared" si="45"/>
        <v>1.2208052519749748</v>
      </c>
      <c r="L143" s="8">
        <f t="shared" si="49"/>
        <v>0.45250452187311252</v>
      </c>
      <c r="M143" s="8">
        <f t="shared" si="46"/>
        <v>0.61479752489459738</v>
      </c>
      <c r="N143" s="8">
        <f t="shared" si="47"/>
        <v>0.22788127721529949</v>
      </c>
    </row>
    <row r="144" spans="1:14" x14ac:dyDescent="0.35">
      <c r="A144" s="4" t="s">
        <v>15</v>
      </c>
      <c r="B144" s="4">
        <v>3</v>
      </c>
      <c r="C144" s="4">
        <v>19</v>
      </c>
      <c r="D144" s="5" t="s">
        <v>2</v>
      </c>
      <c r="E144" s="4">
        <v>8</v>
      </c>
      <c r="F144" s="4">
        <v>7216</v>
      </c>
      <c r="G144" s="12">
        <f t="shared" si="44"/>
        <v>7.2160000000000002</v>
      </c>
      <c r="H144" s="7">
        <f t="shared" si="43"/>
        <v>0.72160000000000002</v>
      </c>
      <c r="I144" s="7">
        <f>H144+H143+H142+H141+H140+H139+H138+H137</f>
        <v>5.5799500000000002</v>
      </c>
      <c r="J144" s="7">
        <f t="shared" si="48"/>
        <v>5.7499500000000001</v>
      </c>
      <c r="K144" s="8">
        <f t="shared" si="45"/>
        <v>1.7182440687692258</v>
      </c>
      <c r="L144" s="8">
        <f t="shared" si="49"/>
        <v>0.49743881679425095</v>
      </c>
      <c r="M144" s="8">
        <f t="shared" si="46"/>
        <v>0.86530771303218212</v>
      </c>
      <c r="N144" s="8">
        <f t="shared" si="47"/>
        <v>0.2505101881375848</v>
      </c>
    </row>
    <row r="145" spans="1:14" x14ac:dyDescent="0.35">
      <c r="A145" s="4" t="s">
        <v>15</v>
      </c>
      <c r="B145" s="4">
        <v>3</v>
      </c>
      <c r="C145" s="4">
        <v>19</v>
      </c>
      <c r="D145" s="5" t="s">
        <v>2</v>
      </c>
      <c r="E145" s="4">
        <v>9</v>
      </c>
      <c r="F145" s="4">
        <v>7563</v>
      </c>
      <c r="G145" s="12">
        <f t="shared" si="44"/>
        <v>7.5629999999999997</v>
      </c>
      <c r="H145" s="7">
        <f t="shared" si="43"/>
        <v>0.75629999999999997</v>
      </c>
      <c r="I145" s="7">
        <f>H145+H144+H143+H142+H141+H140+H139+H138+H137</f>
        <v>6.3362499999999997</v>
      </c>
      <c r="J145" s="7">
        <f t="shared" si="48"/>
        <v>6.5062499999999996</v>
      </c>
      <c r="K145" s="8">
        <f t="shared" si="45"/>
        <v>2.3543470619795235</v>
      </c>
      <c r="L145" s="8">
        <f t="shared" si="49"/>
        <v>0.63610299321029773</v>
      </c>
      <c r="M145" s="8">
        <f t="shared" si="46"/>
        <v>1.1856491804128881</v>
      </c>
      <c r="N145" s="8">
        <f t="shared" si="47"/>
        <v>0.32034146738070596</v>
      </c>
    </row>
    <row r="146" spans="1:14" x14ac:dyDescent="0.35">
      <c r="A146" s="4" t="s">
        <v>15</v>
      </c>
      <c r="B146" s="4">
        <v>4</v>
      </c>
      <c r="C146" s="4">
        <v>20</v>
      </c>
      <c r="D146" s="5" t="s">
        <v>2</v>
      </c>
      <c r="E146" s="4">
        <v>1</v>
      </c>
      <c r="F146" s="4">
        <v>6684</v>
      </c>
      <c r="G146" s="12">
        <f t="shared" si="44"/>
        <v>6.6840000000000002</v>
      </c>
      <c r="H146" s="7">
        <f t="shared" si="43"/>
        <v>0.66839999999999999</v>
      </c>
      <c r="I146" s="7">
        <f>H146</f>
        <v>0.66839999999999999</v>
      </c>
      <c r="J146" s="7">
        <f>I146+0.18</f>
        <v>0.84840000000000004</v>
      </c>
      <c r="K146" s="8">
        <f t="shared" si="45"/>
        <v>1.3087914169098925E-2</v>
      </c>
      <c r="L146" s="8">
        <f>K146</f>
        <v>1.3087914169098925E-2</v>
      </c>
      <c r="M146" s="8">
        <f t="shared" si="46"/>
        <v>6.5910735755582194E-3</v>
      </c>
      <c r="N146" s="8">
        <f t="shared" si="47"/>
        <v>6.5910735755582194E-3</v>
      </c>
    </row>
    <row r="147" spans="1:14" x14ac:dyDescent="0.35">
      <c r="A147" s="4" t="s">
        <v>15</v>
      </c>
      <c r="B147" s="4">
        <v>4</v>
      </c>
      <c r="C147" s="4">
        <v>20</v>
      </c>
      <c r="D147" s="5" t="s">
        <v>2</v>
      </c>
      <c r="E147" s="4">
        <v>2</v>
      </c>
      <c r="F147" s="4">
        <v>3543.5</v>
      </c>
      <c r="G147" s="12">
        <f t="shared" si="44"/>
        <v>3.5434999999999999</v>
      </c>
      <c r="H147" s="7">
        <f t="shared" si="43"/>
        <v>0.35435</v>
      </c>
      <c r="I147" s="7">
        <f>H147+H146</f>
        <v>1.02275</v>
      </c>
      <c r="J147" s="7">
        <f t="shared" ref="J147:J153" si="50">I147+0.18</f>
        <v>1.20275</v>
      </c>
      <c r="K147" s="8">
        <f t="shared" si="45"/>
        <v>3.1856939312222665E-2</v>
      </c>
      <c r="L147" s="8">
        <f t="shared" ref="L147:L153" si="51">K147-K146</f>
        <v>1.876902514312374E-2</v>
      </c>
      <c r="M147" s="8">
        <f t="shared" si="46"/>
        <v>1.6043154637635337E-2</v>
      </c>
      <c r="N147" s="8">
        <f t="shared" si="47"/>
        <v>9.4520810620771171E-3</v>
      </c>
    </row>
    <row r="148" spans="1:14" x14ac:dyDescent="0.35">
      <c r="A148" s="4" t="s">
        <v>15</v>
      </c>
      <c r="B148" s="4">
        <v>4</v>
      </c>
      <c r="C148" s="4">
        <v>20</v>
      </c>
      <c r="D148" s="5" t="s">
        <v>2</v>
      </c>
      <c r="E148" s="4">
        <v>3</v>
      </c>
      <c r="F148" s="4">
        <v>6224.5</v>
      </c>
      <c r="G148" s="12">
        <f t="shared" si="44"/>
        <v>6.2244999999999999</v>
      </c>
      <c r="H148" s="7">
        <f t="shared" si="43"/>
        <v>0.62244999999999995</v>
      </c>
      <c r="I148" s="7">
        <f>H148+H147+H146</f>
        <v>1.6452</v>
      </c>
      <c r="J148" s="7">
        <f t="shared" si="50"/>
        <v>1.8251999999999999</v>
      </c>
      <c r="K148" s="8">
        <f t="shared" si="45"/>
        <v>9.2231904631888323E-2</v>
      </c>
      <c r="L148" s="8">
        <f t="shared" si="51"/>
        <v>6.0374965319665658E-2</v>
      </c>
      <c r="M148" s="8">
        <f t="shared" si="46"/>
        <v>4.6447987172618964E-2</v>
      </c>
      <c r="N148" s="8">
        <f t="shared" si="47"/>
        <v>3.0404832534983627E-2</v>
      </c>
    </row>
    <row r="149" spans="1:14" x14ac:dyDescent="0.35">
      <c r="A149" s="4" t="s">
        <v>15</v>
      </c>
      <c r="B149" s="4">
        <v>4</v>
      </c>
      <c r="C149" s="4">
        <v>20</v>
      </c>
      <c r="D149" s="5" t="s">
        <v>2</v>
      </c>
      <c r="E149" s="4">
        <v>4</v>
      </c>
      <c r="F149" s="4">
        <v>7190</v>
      </c>
      <c r="G149" s="12">
        <f t="shared" si="44"/>
        <v>7.19</v>
      </c>
      <c r="H149" s="7">
        <f t="shared" si="43"/>
        <v>0.71899999999999997</v>
      </c>
      <c r="I149" s="7">
        <f>H149+H148+H147+H146</f>
        <v>2.3641999999999999</v>
      </c>
      <c r="J149" s="7">
        <f t="shared" si="50"/>
        <v>2.5442</v>
      </c>
      <c r="K149" s="8">
        <f t="shared" si="45"/>
        <v>0.21504140952130921</v>
      </c>
      <c r="L149" s="8">
        <f t="shared" si="51"/>
        <v>0.12280950488942088</v>
      </c>
      <c r="M149" s="8">
        <f t="shared" si="46"/>
        <v>0.10829485383493133</v>
      </c>
      <c r="N149" s="8">
        <f t="shared" si="47"/>
        <v>6.1846866662312365E-2</v>
      </c>
    </row>
    <row r="150" spans="1:14" x14ac:dyDescent="0.35">
      <c r="A150" s="4" t="s">
        <v>15</v>
      </c>
      <c r="B150" s="4">
        <v>4</v>
      </c>
      <c r="C150" s="4">
        <v>20</v>
      </c>
      <c r="D150" s="5" t="s">
        <v>2</v>
      </c>
      <c r="E150" s="4">
        <v>5</v>
      </c>
      <c r="F150" s="4">
        <v>8564.5</v>
      </c>
      <c r="G150" s="12">
        <f t="shared" si="44"/>
        <v>8.5645000000000007</v>
      </c>
      <c r="H150" s="7">
        <f t="shared" si="43"/>
        <v>0.85645000000000004</v>
      </c>
      <c r="I150" s="7">
        <f>H150+H149+H148+H147+H146</f>
        <v>3.22065</v>
      </c>
      <c r="J150" s="7">
        <f t="shared" si="50"/>
        <v>3.4006500000000002</v>
      </c>
      <c r="K150" s="8">
        <f t="shared" si="45"/>
        <v>0.45050346833056154</v>
      </c>
      <c r="L150" s="8">
        <f t="shared" si="51"/>
        <v>0.23546205880925233</v>
      </c>
      <c r="M150" s="8">
        <f t="shared" si="46"/>
        <v>0.22687354665127082</v>
      </c>
      <c r="N150" s="8">
        <f t="shared" si="47"/>
        <v>0.11857869281633948</v>
      </c>
    </row>
    <row r="151" spans="1:14" x14ac:dyDescent="0.35">
      <c r="A151" s="4" t="s">
        <v>15</v>
      </c>
      <c r="B151" s="4">
        <v>4</v>
      </c>
      <c r="C151" s="4">
        <v>20</v>
      </c>
      <c r="D151" s="5" t="s">
        <v>2</v>
      </c>
      <c r="E151" s="4">
        <v>6</v>
      </c>
      <c r="F151" s="4">
        <v>12400.5</v>
      </c>
      <c r="G151" s="12">
        <f t="shared" si="44"/>
        <v>12.400499999999999</v>
      </c>
      <c r="H151" s="7">
        <f t="shared" si="43"/>
        <v>1.2400500000000001</v>
      </c>
      <c r="I151" s="7">
        <f>H151+H150+H149+H148+H147+H146</f>
        <v>4.4607000000000001</v>
      </c>
      <c r="J151" s="7">
        <f t="shared" si="50"/>
        <v>4.6406999999999998</v>
      </c>
      <c r="K151" s="8">
        <f t="shared" si="45"/>
        <v>0.99504125303721058</v>
      </c>
      <c r="L151" s="8">
        <f t="shared" si="51"/>
        <v>0.54453778470664904</v>
      </c>
      <c r="M151" s="8">
        <f t="shared" si="46"/>
        <v>0.50110277502953926</v>
      </c>
      <c r="N151" s="8">
        <f t="shared" si="47"/>
        <v>0.27422922837826846</v>
      </c>
    </row>
    <row r="152" spans="1:14" x14ac:dyDescent="0.35">
      <c r="A152" s="4" t="s">
        <v>15</v>
      </c>
      <c r="B152" s="4">
        <v>4</v>
      </c>
      <c r="C152" s="4">
        <v>20</v>
      </c>
      <c r="D152" s="5" t="s">
        <v>2</v>
      </c>
      <c r="E152" s="4">
        <v>7</v>
      </c>
      <c r="F152" s="4">
        <v>9222.5</v>
      </c>
      <c r="G152" s="12">
        <f t="shared" si="44"/>
        <v>9.2225000000000001</v>
      </c>
      <c r="H152" s="7">
        <f t="shared" si="43"/>
        <v>0.92225000000000001</v>
      </c>
      <c r="I152" s="7">
        <f>H152+H151+H150+H149+H148+H147+H146</f>
        <v>5.3829500000000001</v>
      </c>
      <c r="J152" s="7">
        <f t="shared" si="50"/>
        <v>5.5629499999999998</v>
      </c>
      <c r="K152" s="8">
        <f t="shared" si="45"/>
        <v>1.5793808187956879</v>
      </c>
      <c r="L152" s="8">
        <f t="shared" si="51"/>
        <v>0.58433956575847734</v>
      </c>
      <c r="M152" s="8">
        <f t="shared" si="46"/>
        <v>0.7953761803455085</v>
      </c>
      <c r="N152" s="8">
        <f t="shared" si="47"/>
        <v>0.29427340531596924</v>
      </c>
    </row>
    <row r="153" spans="1:14" x14ac:dyDescent="0.35">
      <c r="A153" s="4" t="s">
        <v>15</v>
      </c>
      <c r="B153" s="4">
        <v>4</v>
      </c>
      <c r="C153" s="4">
        <v>20</v>
      </c>
      <c r="D153" s="5" t="s">
        <v>2</v>
      </c>
      <c r="E153" s="4">
        <v>8</v>
      </c>
      <c r="F153" s="4">
        <v>8326.5</v>
      </c>
      <c r="G153" s="12">
        <f t="shared" si="44"/>
        <v>8.3264999999999993</v>
      </c>
      <c r="H153" s="7">
        <f t="shared" si="43"/>
        <v>0.83265</v>
      </c>
      <c r="I153" s="7">
        <f>H153+H152+H151+H150+H149+H148+H147+H146</f>
        <v>6.2156000000000002</v>
      </c>
      <c r="J153" s="7">
        <f t="shared" si="50"/>
        <v>6.3956</v>
      </c>
      <c r="K153" s="8">
        <f t="shared" si="45"/>
        <v>2.2536336473619643</v>
      </c>
      <c r="L153" s="8">
        <f t="shared" si="51"/>
        <v>0.67425282856627633</v>
      </c>
      <c r="M153" s="8">
        <f t="shared" si="46"/>
        <v>1.1349299048114854</v>
      </c>
      <c r="N153" s="8">
        <f t="shared" si="47"/>
        <v>0.33955372446597681</v>
      </c>
    </row>
    <row r="154" spans="1:14" x14ac:dyDescent="0.35">
      <c r="A154" s="4" t="s">
        <v>15</v>
      </c>
      <c r="B154" s="4">
        <v>5</v>
      </c>
      <c r="C154" s="4">
        <v>21</v>
      </c>
      <c r="D154" s="5" t="s">
        <v>2</v>
      </c>
      <c r="E154" s="4">
        <v>1</v>
      </c>
      <c r="F154" s="4">
        <v>7095.5</v>
      </c>
      <c r="G154" s="12">
        <f t="shared" si="44"/>
        <v>7.0955000000000004</v>
      </c>
      <c r="H154" s="7">
        <f t="shared" si="43"/>
        <v>0.70955000000000001</v>
      </c>
      <c r="I154" s="7">
        <f>H154</f>
        <v>0.70955000000000001</v>
      </c>
      <c r="J154" s="7">
        <f>I154+0.19</f>
        <v>0.89955000000000007</v>
      </c>
      <c r="K154" s="8">
        <f t="shared" si="45"/>
        <v>1.5194023058956237E-2</v>
      </c>
      <c r="L154" s="8">
        <f>K154</f>
        <v>1.5194023058956237E-2</v>
      </c>
      <c r="M154" s="8">
        <f t="shared" si="46"/>
        <v>7.6517100124903611E-3</v>
      </c>
      <c r="N154" s="8">
        <f t="shared" si="47"/>
        <v>7.6517100124903611E-3</v>
      </c>
    </row>
    <row r="155" spans="1:14" x14ac:dyDescent="0.35">
      <c r="A155" s="4" t="s">
        <v>15</v>
      </c>
      <c r="B155" s="4">
        <v>5</v>
      </c>
      <c r="C155" s="4">
        <v>21</v>
      </c>
      <c r="D155" s="5" t="s">
        <v>2</v>
      </c>
      <c r="E155" s="4">
        <v>2</v>
      </c>
      <c r="F155" s="4">
        <v>8244</v>
      </c>
      <c r="G155" s="12">
        <f t="shared" si="44"/>
        <v>8.2439999999999998</v>
      </c>
      <c r="H155" s="7">
        <f t="shared" si="43"/>
        <v>0.82440000000000002</v>
      </c>
      <c r="I155" s="7">
        <f>H155+H154</f>
        <v>1.5339499999999999</v>
      </c>
      <c r="J155" s="7">
        <f t="shared" ref="J155:J163" si="52">I155+0.19</f>
        <v>1.7239499999999999</v>
      </c>
      <c r="K155" s="8">
        <f t="shared" si="45"/>
        <v>7.9745676111216746E-2</v>
      </c>
      <c r="L155" s="8">
        <f t="shared" ref="L155:L163" si="53">K155-K154</f>
        <v>6.4551653052260516E-2</v>
      </c>
      <c r="M155" s="8">
        <f t="shared" si="46"/>
        <v>4.0159922489608757E-2</v>
      </c>
      <c r="N155" s="8">
        <f t="shared" si="47"/>
        <v>3.2508212477118402E-2</v>
      </c>
    </row>
    <row r="156" spans="1:14" x14ac:dyDescent="0.35">
      <c r="A156" s="4" t="s">
        <v>15</v>
      </c>
      <c r="B156" s="4">
        <v>5</v>
      </c>
      <c r="C156" s="4">
        <v>21</v>
      </c>
      <c r="D156" s="5" t="s">
        <v>2</v>
      </c>
      <c r="E156" s="4">
        <v>3</v>
      </c>
      <c r="F156" s="4">
        <v>9439.5</v>
      </c>
      <c r="G156" s="12">
        <f t="shared" si="44"/>
        <v>9.4395000000000007</v>
      </c>
      <c r="H156" s="7">
        <f t="shared" si="43"/>
        <v>0.94394999999999996</v>
      </c>
      <c r="I156" s="7">
        <f>H156+H155+H154</f>
        <v>2.4779</v>
      </c>
      <c r="J156" s="7">
        <f t="shared" si="52"/>
        <v>2.6678999999999999</v>
      </c>
      <c r="K156" s="8">
        <f t="shared" si="45"/>
        <v>0.24270237035473491</v>
      </c>
      <c r="L156" s="8">
        <f t="shared" si="53"/>
        <v>0.16295669424351816</v>
      </c>
      <c r="M156" s="8">
        <f t="shared" si="46"/>
        <v>0.12222491371064451</v>
      </c>
      <c r="N156" s="8">
        <f t="shared" si="47"/>
        <v>8.2064991221035749E-2</v>
      </c>
    </row>
    <row r="157" spans="1:14" x14ac:dyDescent="0.35">
      <c r="A157" s="4" t="s">
        <v>15</v>
      </c>
      <c r="B157" s="4">
        <v>5</v>
      </c>
      <c r="C157" s="4">
        <v>21</v>
      </c>
      <c r="D157" s="5" t="s">
        <v>2</v>
      </c>
      <c r="E157" s="4">
        <v>4</v>
      </c>
      <c r="F157" s="4">
        <v>13665.5</v>
      </c>
      <c r="G157" s="12">
        <f t="shared" si="44"/>
        <v>13.6655</v>
      </c>
      <c r="H157" s="7">
        <f t="shared" si="43"/>
        <v>1.3665499999999999</v>
      </c>
      <c r="I157" s="7">
        <f>H157+H156+H155+H154</f>
        <v>3.8444500000000001</v>
      </c>
      <c r="J157" s="7">
        <f t="shared" si="52"/>
        <v>4.0344500000000005</v>
      </c>
      <c r="K157" s="8">
        <f t="shared" si="45"/>
        <v>0.69642795538775015</v>
      </c>
      <c r="L157" s="8">
        <f t="shared" si="53"/>
        <v>0.45372558503301524</v>
      </c>
      <c r="M157" s="8">
        <f t="shared" si="46"/>
        <v>0.35072111833327102</v>
      </c>
      <c r="N157" s="8">
        <f t="shared" si="47"/>
        <v>0.22849620462262649</v>
      </c>
    </row>
    <row r="158" spans="1:14" x14ac:dyDescent="0.35">
      <c r="A158" s="4" t="s">
        <v>15</v>
      </c>
      <c r="B158" s="4">
        <v>5</v>
      </c>
      <c r="C158" s="4">
        <v>21</v>
      </c>
      <c r="D158" s="5" t="s">
        <v>2</v>
      </c>
      <c r="E158" s="4">
        <v>5</v>
      </c>
      <c r="F158" s="4">
        <v>13480</v>
      </c>
      <c r="G158" s="12">
        <f t="shared" si="44"/>
        <v>13.48</v>
      </c>
      <c r="H158" s="7">
        <f t="shared" si="43"/>
        <v>1.3480000000000001</v>
      </c>
      <c r="I158" s="7">
        <f>H158+H157+H156+H155+H154</f>
        <v>5.19245</v>
      </c>
      <c r="J158" s="7">
        <f t="shared" si="52"/>
        <v>5.3824500000000004</v>
      </c>
      <c r="K158" s="8">
        <f t="shared" si="45"/>
        <v>1.4520277321856954</v>
      </c>
      <c r="L158" s="8">
        <f t="shared" si="53"/>
        <v>0.75559977679794521</v>
      </c>
      <c r="M158" s="8">
        <f t="shared" si="46"/>
        <v>0.73124116592871624</v>
      </c>
      <c r="N158" s="8">
        <f t="shared" si="47"/>
        <v>0.38052004759544522</v>
      </c>
    </row>
    <row r="159" spans="1:14" x14ac:dyDescent="0.35">
      <c r="A159" s="4" t="s">
        <v>15</v>
      </c>
      <c r="B159" s="4">
        <v>5</v>
      </c>
      <c r="C159" s="4">
        <v>21</v>
      </c>
      <c r="D159" s="5" t="s">
        <v>2</v>
      </c>
      <c r="E159" s="4">
        <v>6</v>
      </c>
      <c r="F159" s="4">
        <v>8343</v>
      </c>
      <c r="G159" s="12">
        <f t="shared" si="44"/>
        <v>8.343</v>
      </c>
      <c r="H159" s="7">
        <f t="shared" si="43"/>
        <v>0.83430000000000004</v>
      </c>
      <c r="I159" s="7">
        <f>H159+H158+H157+H156+H155+H154</f>
        <v>6.0267499999999998</v>
      </c>
      <c r="J159" s="7">
        <f t="shared" si="52"/>
        <v>6.2167500000000002</v>
      </c>
      <c r="K159" s="8">
        <f t="shared" si="45"/>
        <v>2.0964643323538121</v>
      </c>
      <c r="L159" s="8">
        <f t="shared" si="53"/>
        <v>0.64443660016811677</v>
      </c>
      <c r="M159" s="8">
        <f t="shared" si="46"/>
        <v>1.0557794377733798</v>
      </c>
      <c r="N159" s="8">
        <f t="shared" si="47"/>
        <v>0.32453827184466366</v>
      </c>
    </row>
    <row r="160" spans="1:14" x14ac:dyDescent="0.35">
      <c r="A160" s="4" t="s">
        <v>15</v>
      </c>
      <c r="B160" s="4">
        <v>5</v>
      </c>
      <c r="C160" s="4">
        <v>21</v>
      </c>
      <c r="D160" s="5" t="s">
        <v>2</v>
      </c>
      <c r="E160" s="4">
        <v>7</v>
      </c>
      <c r="F160" s="4">
        <v>10829</v>
      </c>
      <c r="G160" s="12">
        <f t="shared" si="44"/>
        <v>10.829000000000001</v>
      </c>
      <c r="H160" s="7">
        <f t="shared" si="43"/>
        <v>1.0829</v>
      </c>
      <c r="I160" s="7">
        <f>H160+H159+H158+H157+H156+H155+H154</f>
        <v>7.1096500000000002</v>
      </c>
      <c r="J160" s="7">
        <f t="shared" si="52"/>
        <v>7.2996500000000006</v>
      </c>
      <c r="K160" s="8">
        <f t="shared" si="45"/>
        <v>3.1567290655076268</v>
      </c>
      <c r="L160" s="8">
        <f t="shared" si="53"/>
        <v>1.0602647331538146</v>
      </c>
      <c r="M160" s="8">
        <f t="shared" si="46"/>
        <v>1.589728757389641</v>
      </c>
      <c r="N160" s="8">
        <f t="shared" si="47"/>
        <v>0.53394931961626113</v>
      </c>
    </row>
    <row r="161" spans="1:14" x14ac:dyDescent="0.35">
      <c r="A161" s="4" t="s">
        <v>15</v>
      </c>
      <c r="B161" s="4">
        <v>5</v>
      </c>
      <c r="C161" s="4">
        <v>21</v>
      </c>
      <c r="D161" s="5" t="s">
        <v>2</v>
      </c>
      <c r="E161" s="4">
        <v>8</v>
      </c>
      <c r="F161" s="4">
        <v>20313</v>
      </c>
      <c r="G161" s="12">
        <f t="shared" si="44"/>
        <v>20.312999999999999</v>
      </c>
      <c r="H161" s="7">
        <f t="shared" si="43"/>
        <v>2.0312999999999999</v>
      </c>
      <c r="I161" s="7">
        <f>H161+H160+H159+H158+H157+H156+H155+H154</f>
        <v>9.1409500000000001</v>
      </c>
      <c r="J161" s="7">
        <f t="shared" si="52"/>
        <v>9.3309499999999996</v>
      </c>
      <c r="K161" s="8">
        <f t="shared" si="45"/>
        <v>5.9020123529274615</v>
      </c>
      <c r="L161" s="8">
        <f t="shared" si="53"/>
        <v>2.7452832874198347</v>
      </c>
      <c r="M161" s="8">
        <f t="shared" si="46"/>
        <v>2.9722534209342699</v>
      </c>
      <c r="N161" s="8">
        <f t="shared" si="47"/>
        <v>1.3825246635446289</v>
      </c>
    </row>
    <row r="162" spans="1:14" x14ac:dyDescent="0.35">
      <c r="A162" s="4" t="s">
        <v>15</v>
      </c>
      <c r="B162" s="4">
        <v>5</v>
      </c>
      <c r="C162" s="4">
        <v>21</v>
      </c>
      <c r="D162" s="5" t="s">
        <v>2</v>
      </c>
      <c r="E162" s="4">
        <v>9</v>
      </c>
      <c r="F162" s="4">
        <v>10942.5</v>
      </c>
      <c r="G162" s="12">
        <f t="shared" si="44"/>
        <v>10.942500000000001</v>
      </c>
      <c r="H162" s="7">
        <f t="shared" si="43"/>
        <v>1.0942499999999999</v>
      </c>
      <c r="I162" s="7">
        <f>H162+H161+H160+H159+H158+H157+H156+H155+H154</f>
        <v>10.235199999999999</v>
      </c>
      <c r="J162" s="7">
        <f t="shared" si="52"/>
        <v>10.425199999999998</v>
      </c>
      <c r="K162" s="8">
        <f t="shared" si="45"/>
        <v>7.8297263430991118</v>
      </c>
      <c r="L162" s="8">
        <f t="shared" si="53"/>
        <v>1.9277139901716502</v>
      </c>
      <c r="M162" s="8">
        <f t="shared" si="46"/>
        <v>3.9430501863847129</v>
      </c>
      <c r="N162" s="8">
        <f t="shared" si="47"/>
        <v>0.97079676545044313</v>
      </c>
    </row>
    <row r="163" spans="1:14" x14ac:dyDescent="0.35">
      <c r="A163" s="4" t="s">
        <v>15</v>
      </c>
      <c r="B163" s="4">
        <v>5</v>
      </c>
      <c r="C163" s="4">
        <v>21</v>
      </c>
      <c r="D163" s="5" t="s">
        <v>2</v>
      </c>
      <c r="E163" s="4">
        <v>10</v>
      </c>
      <c r="F163" s="4">
        <v>5527.5</v>
      </c>
      <c r="G163" s="12">
        <f t="shared" si="44"/>
        <v>5.5274999999999999</v>
      </c>
      <c r="H163" s="7">
        <f t="shared" si="43"/>
        <v>0.55274999999999996</v>
      </c>
      <c r="I163" s="7">
        <f>H163+H162+H161+H160+H159+H158+H157+H156+H155+H154</f>
        <v>10.787949999999999</v>
      </c>
      <c r="J163" s="7">
        <f t="shared" si="52"/>
        <v>10.977949999999998</v>
      </c>
      <c r="K163" s="8">
        <f t="shared" si="45"/>
        <v>8.9316898593122751</v>
      </c>
      <c r="L163" s="8">
        <f t="shared" si="53"/>
        <v>1.1019635162131634</v>
      </c>
      <c r="M163" s="8">
        <f t="shared" si="46"/>
        <v>4.4979990131496619</v>
      </c>
      <c r="N163" s="8">
        <f t="shared" si="47"/>
        <v>0.55494882676494917</v>
      </c>
    </row>
    <row r="164" spans="1:14" x14ac:dyDescent="0.35">
      <c r="A164" s="4" t="s">
        <v>15</v>
      </c>
      <c r="B164" s="4">
        <v>6</v>
      </c>
      <c r="C164" s="4">
        <v>22</v>
      </c>
      <c r="D164" s="5" t="s">
        <v>2</v>
      </c>
      <c r="E164" s="4">
        <v>1</v>
      </c>
      <c r="F164" s="4">
        <v>5241</v>
      </c>
      <c r="G164" s="12">
        <f t="shared" si="44"/>
        <v>5.2409999999999997</v>
      </c>
      <c r="H164" s="7">
        <f t="shared" si="43"/>
        <v>0.52410000000000001</v>
      </c>
      <c r="I164" s="7">
        <f>H164</f>
        <v>0.52410000000000001</v>
      </c>
      <c r="J164" s="7">
        <f>I164+0.25</f>
        <v>0.77410000000000001</v>
      </c>
      <c r="K164" s="8">
        <f t="shared" si="45"/>
        <v>1.0361414363856968E-2</v>
      </c>
      <c r="L164" s="8">
        <f>K164</f>
        <v>1.0361414363856968E-2</v>
      </c>
      <c r="M164" s="8">
        <f t="shared" si="46"/>
        <v>5.2180082736383694E-3</v>
      </c>
      <c r="N164" s="8">
        <f t="shared" si="47"/>
        <v>5.2180082736383694E-3</v>
      </c>
    </row>
    <row r="165" spans="1:14" x14ac:dyDescent="0.35">
      <c r="A165" s="4" t="s">
        <v>15</v>
      </c>
      <c r="B165" s="4">
        <v>6</v>
      </c>
      <c r="C165" s="4">
        <v>22</v>
      </c>
      <c r="D165" s="5" t="s">
        <v>2</v>
      </c>
      <c r="E165" s="4">
        <v>2</v>
      </c>
      <c r="F165" s="4">
        <v>4320.5</v>
      </c>
      <c r="G165" s="12">
        <f t="shared" si="44"/>
        <v>4.3205</v>
      </c>
      <c r="H165" s="7">
        <f t="shared" si="43"/>
        <v>0.43204999999999999</v>
      </c>
      <c r="I165" s="7">
        <f>H165+H164</f>
        <v>0.95615000000000006</v>
      </c>
      <c r="J165" s="7">
        <f t="shared" ref="J165:J171" si="54">I165+0.25</f>
        <v>1.2061500000000001</v>
      </c>
      <c r="K165" s="8">
        <f t="shared" si="45"/>
        <v>3.2086974106392142E-2</v>
      </c>
      <c r="L165" s="8">
        <f t="shared" ref="L165:L171" si="55">K165-K164</f>
        <v>2.1725559742535174E-2</v>
      </c>
      <c r="M165" s="8">
        <f t="shared" si="46"/>
        <v>1.6159000159979085E-2</v>
      </c>
      <c r="N165" s="8">
        <f t="shared" si="47"/>
        <v>1.0940991886340715E-2</v>
      </c>
    </row>
    <row r="166" spans="1:14" x14ac:dyDescent="0.35">
      <c r="A166" s="4" t="s">
        <v>15</v>
      </c>
      <c r="B166" s="4">
        <v>6</v>
      </c>
      <c r="C166" s="4">
        <v>22</v>
      </c>
      <c r="D166" s="5" t="s">
        <v>2</v>
      </c>
      <c r="E166" s="4">
        <v>3</v>
      </c>
      <c r="F166" s="4">
        <v>7341</v>
      </c>
      <c r="G166" s="12">
        <f t="shared" si="44"/>
        <v>7.3410000000000002</v>
      </c>
      <c r="H166" s="7">
        <f t="shared" si="43"/>
        <v>0.73409999999999997</v>
      </c>
      <c r="I166" s="7">
        <f>H166+H165+H164</f>
        <v>1.69025</v>
      </c>
      <c r="J166" s="7">
        <f t="shared" si="54"/>
        <v>1.94025</v>
      </c>
      <c r="K166" s="8">
        <f t="shared" si="45"/>
        <v>0.10778163368191937</v>
      </c>
      <c r="L166" s="8">
        <f t="shared" si="55"/>
        <v>7.5694659575527234E-2</v>
      </c>
      <c r="M166" s="8">
        <f t="shared" si="46"/>
        <v>5.4278830722214601E-2</v>
      </c>
      <c r="N166" s="8">
        <f t="shared" si="47"/>
        <v>3.8119830562235515E-2</v>
      </c>
    </row>
    <row r="167" spans="1:14" x14ac:dyDescent="0.35">
      <c r="A167" s="4" t="s">
        <v>15</v>
      </c>
      <c r="B167" s="4">
        <v>6</v>
      </c>
      <c r="C167" s="4">
        <v>22</v>
      </c>
      <c r="D167" s="5" t="s">
        <v>2</v>
      </c>
      <c r="E167" s="4">
        <v>4</v>
      </c>
      <c r="F167" s="4">
        <v>7560</v>
      </c>
      <c r="G167" s="12">
        <f t="shared" si="44"/>
        <v>7.56</v>
      </c>
      <c r="H167" s="7">
        <f t="shared" si="43"/>
        <v>0.75600000000000001</v>
      </c>
      <c r="I167" s="7">
        <f>H167+H166+H165+H164</f>
        <v>2.44625</v>
      </c>
      <c r="J167" s="7">
        <f t="shared" si="54"/>
        <v>2.69625</v>
      </c>
      <c r="K167" s="8">
        <f t="shared" si="45"/>
        <v>0.2493300174366625</v>
      </c>
      <c r="L167" s="8">
        <f t="shared" si="55"/>
        <v>0.14154838375474313</v>
      </c>
      <c r="M167" s="8">
        <f t="shared" si="46"/>
        <v>0.12556259678110324</v>
      </c>
      <c r="N167" s="8">
        <f t="shared" si="47"/>
        <v>7.1283766058888642E-2</v>
      </c>
    </row>
    <row r="168" spans="1:14" x14ac:dyDescent="0.35">
      <c r="A168" s="4" t="s">
        <v>15</v>
      </c>
      <c r="B168" s="4">
        <v>6</v>
      </c>
      <c r="C168" s="4">
        <v>22</v>
      </c>
      <c r="D168" s="5" t="s">
        <v>2</v>
      </c>
      <c r="E168" s="4">
        <v>5</v>
      </c>
      <c r="F168" s="4">
        <v>9410</v>
      </c>
      <c r="G168" s="12">
        <f t="shared" si="44"/>
        <v>9.41</v>
      </c>
      <c r="H168" s="7">
        <f t="shared" si="43"/>
        <v>0.94099999999999995</v>
      </c>
      <c r="I168" s="7">
        <f>H168+H167+H166+H165+H164</f>
        <v>3.3872499999999999</v>
      </c>
      <c r="J168" s="7">
        <f t="shared" si="54"/>
        <v>3.6372499999999999</v>
      </c>
      <c r="K168" s="8">
        <f t="shared" si="45"/>
        <v>0.53475110126531933</v>
      </c>
      <c r="L168" s="8">
        <f t="shared" si="55"/>
        <v>0.28542108382865683</v>
      </c>
      <c r="M168" s="8">
        <f t="shared" si="46"/>
        <v>0.26930065459721486</v>
      </c>
      <c r="N168" s="8">
        <f t="shared" si="47"/>
        <v>0.1437380578161116</v>
      </c>
    </row>
    <row r="169" spans="1:14" x14ac:dyDescent="0.35">
      <c r="A169" s="4" t="s">
        <v>15</v>
      </c>
      <c r="B169" s="4">
        <v>6</v>
      </c>
      <c r="C169" s="4">
        <v>22</v>
      </c>
      <c r="D169" s="5" t="s">
        <v>2</v>
      </c>
      <c r="E169" s="4">
        <v>6</v>
      </c>
      <c r="F169" s="4">
        <v>14223</v>
      </c>
      <c r="G169" s="12">
        <f t="shared" si="44"/>
        <v>14.223000000000001</v>
      </c>
      <c r="H169" s="7">
        <f t="shared" si="43"/>
        <v>1.4222999999999999</v>
      </c>
      <c r="I169" s="7">
        <f>H169+H168+H167+H166+H165+H164</f>
        <v>4.8095499999999998</v>
      </c>
      <c r="J169" s="7">
        <f t="shared" si="54"/>
        <v>5.0595499999999998</v>
      </c>
      <c r="K169" s="8">
        <f t="shared" si="45"/>
        <v>1.2402049687862653</v>
      </c>
      <c r="L169" s="8">
        <f t="shared" si="55"/>
        <v>0.70545386752094597</v>
      </c>
      <c r="M169" s="8">
        <f t="shared" si="46"/>
        <v>0.62456722228076322</v>
      </c>
      <c r="N169" s="8">
        <f t="shared" si="47"/>
        <v>0.35526656768354842</v>
      </c>
    </row>
    <row r="170" spans="1:14" x14ac:dyDescent="0.35">
      <c r="A170" s="4" t="s">
        <v>15</v>
      </c>
      <c r="B170" s="4">
        <v>6</v>
      </c>
      <c r="C170" s="4">
        <v>22</v>
      </c>
      <c r="D170" s="5" t="s">
        <v>2</v>
      </c>
      <c r="E170" s="4">
        <v>7</v>
      </c>
      <c r="F170" s="4">
        <v>10100.5</v>
      </c>
      <c r="G170" s="12">
        <f t="shared" si="44"/>
        <v>10.1005</v>
      </c>
      <c r="H170" s="7">
        <f t="shared" si="43"/>
        <v>1.0100499999999999</v>
      </c>
      <c r="I170" s="7">
        <f>H170+H169+H168+H167+H166+H165+H164</f>
        <v>5.8195999999999994</v>
      </c>
      <c r="J170" s="7">
        <f t="shared" si="54"/>
        <v>6.0695999999999994</v>
      </c>
      <c r="K170" s="8">
        <f t="shared" si="45"/>
        <v>1.9722931461340012</v>
      </c>
      <c r="L170" s="8">
        <f t="shared" si="55"/>
        <v>0.7320881773477359</v>
      </c>
      <c r="M170" s="8">
        <f t="shared" si="46"/>
        <v>0.99324682839308309</v>
      </c>
      <c r="N170" s="8">
        <f t="shared" si="47"/>
        <v>0.36867960611231981</v>
      </c>
    </row>
    <row r="171" spans="1:14" x14ac:dyDescent="0.35">
      <c r="A171" s="4" t="s">
        <v>15</v>
      </c>
      <c r="B171" s="4">
        <v>6</v>
      </c>
      <c r="C171" s="4">
        <v>22</v>
      </c>
      <c r="D171" s="5" t="s">
        <v>2</v>
      </c>
      <c r="E171" s="4">
        <v>8</v>
      </c>
      <c r="F171" s="4">
        <v>8261.5</v>
      </c>
      <c r="G171" s="12">
        <f t="shared" si="44"/>
        <v>8.2614999999999998</v>
      </c>
      <c r="H171" s="7">
        <f t="shared" si="43"/>
        <v>0.82615000000000005</v>
      </c>
      <c r="I171" s="7">
        <f>H171+H170+H169+H168+H167+H166+H165+H164</f>
        <v>6.6457499999999996</v>
      </c>
      <c r="J171" s="7">
        <f t="shared" si="54"/>
        <v>6.8957499999999996</v>
      </c>
      <c r="K171" s="8">
        <f t="shared" si="45"/>
        <v>2.7304210550212655</v>
      </c>
      <c r="L171" s="8">
        <f t="shared" si="55"/>
        <v>0.75812790888726433</v>
      </c>
      <c r="M171" s="8">
        <f t="shared" si="46"/>
        <v>1.3750400433087095</v>
      </c>
      <c r="N171" s="8">
        <f t="shared" si="47"/>
        <v>0.38179321491562634</v>
      </c>
    </row>
    <row r="172" spans="1:14" x14ac:dyDescent="0.35">
      <c r="A172" s="4" t="s">
        <v>15</v>
      </c>
      <c r="B172" s="4">
        <v>7</v>
      </c>
      <c r="C172" s="4">
        <v>23</v>
      </c>
      <c r="D172" s="5" t="s">
        <v>2</v>
      </c>
      <c r="E172" s="4">
        <v>1</v>
      </c>
      <c r="F172" s="4">
        <v>4020.5</v>
      </c>
      <c r="G172" s="12">
        <f t="shared" si="44"/>
        <v>4.0205000000000002</v>
      </c>
      <c r="H172" s="7">
        <f t="shared" si="43"/>
        <v>0.40205000000000002</v>
      </c>
      <c r="I172" s="7">
        <f>H172</f>
        <v>0.40205000000000002</v>
      </c>
      <c r="J172" s="7">
        <f>I172+0.17</f>
        <v>0.57205000000000006</v>
      </c>
      <c r="K172" s="8">
        <f t="shared" si="45"/>
        <v>4.7929271717706721E-3</v>
      </c>
      <c r="L172" s="8">
        <f>K172</f>
        <v>4.7929271717706721E-3</v>
      </c>
      <c r="M172" s="8">
        <f t="shared" si="46"/>
        <v>2.4137181237037105E-3</v>
      </c>
      <c r="N172" s="8">
        <f t="shared" si="47"/>
        <v>2.4137181237037105E-3</v>
      </c>
    </row>
    <row r="173" spans="1:14" x14ac:dyDescent="0.35">
      <c r="A173" s="4" t="s">
        <v>15</v>
      </c>
      <c r="B173" s="4">
        <v>7</v>
      </c>
      <c r="C173" s="4">
        <v>23</v>
      </c>
      <c r="D173" s="5" t="s">
        <v>2</v>
      </c>
      <c r="E173" s="4">
        <v>2</v>
      </c>
      <c r="F173" s="4">
        <v>4235</v>
      </c>
      <c r="G173" s="12">
        <f t="shared" si="44"/>
        <v>4.2350000000000003</v>
      </c>
      <c r="H173" s="7">
        <f t="shared" si="43"/>
        <v>0.42349999999999999</v>
      </c>
      <c r="I173" s="7">
        <f>H173+H172</f>
        <v>0.82555000000000001</v>
      </c>
      <c r="J173" s="7">
        <f t="shared" ref="J173:J180" si="56">I173+0.17</f>
        <v>0.99555000000000005</v>
      </c>
      <c r="K173" s="8">
        <f t="shared" si="45"/>
        <v>1.9675068193717532E-2</v>
      </c>
      <c r="L173" s="8">
        <f t="shared" ref="L173:L180" si="57">K173-K172</f>
        <v>1.4882141021946859E-2</v>
      </c>
      <c r="M173" s="8">
        <f t="shared" si="46"/>
        <v>9.9083643423561497E-3</v>
      </c>
      <c r="N173" s="8">
        <f t="shared" si="47"/>
        <v>7.4946462186524388E-3</v>
      </c>
    </row>
    <row r="174" spans="1:14" x14ac:dyDescent="0.35">
      <c r="A174" s="4" t="s">
        <v>15</v>
      </c>
      <c r="B174" s="4">
        <v>7</v>
      </c>
      <c r="C174" s="4">
        <v>23</v>
      </c>
      <c r="D174" s="5" t="s">
        <v>2</v>
      </c>
      <c r="E174" s="4">
        <v>3</v>
      </c>
      <c r="F174" s="4">
        <v>3581.5</v>
      </c>
      <c r="G174" s="12">
        <f t="shared" si="44"/>
        <v>3.5815000000000001</v>
      </c>
      <c r="H174" s="7">
        <f t="shared" si="43"/>
        <v>0.35815000000000002</v>
      </c>
      <c r="I174" s="7">
        <f>H174+H173+H172</f>
        <v>1.1837</v>
      </c>
      <c r="J174" s="7">
        <f t="shared" si="56"/>
        <v>1.3536999999999999</v>
      </c>
      <c r="K174" s="8">
        <f t="shared" si="45"/>
        <v>4.3060338867500714E-2</v>
      </c>
      <c r="L174" s="8">
        <f t="shared" si="57"/>
        <v>2.3385270673783182E-2</v>
      </c>
      <c r="M174" s="8">
        <f t="shared" si="46"/>
        <v>2.1685186653673361E-2</v>
      </c>
      <c r="N174" s="8">
        <f t="shared" si="47"/>
        <v>1.1776822311317211E-2</v>
      </c>
    </row>
    <row r="175" spans="1:14" x14ac:dyDescent="0.35">
      <c r="A175" s="4" t="s">
        <v>15</v>
      </c>
      <c r="B175" s="4">
        <v>7</v>
      </c>
      <c r="C175" s="4">
        <v>23</v>
      </c>
      <c r="D175" s="5" t="s">
        <v>2</v>
      </c>
      <c r="E175" s="4">
        <v>4</v>
      </c>
      <c r="F175" s="4">
        <v>5492</v>
      </c>
      <c r="G175" s="12">
        <f t="shared" si="44"/>
        <v>5.492</v>
      </c>
      <c r="H175" s="7">
        <f t="shared" si="43"/>
        <v>0.54920000000000002</v>
      </c>
      <c r="I175" s="7">
        <f>H175+H174+H173+H172</f>
        <v>1.7329000000000001</v>
      </c>
      <c r="J175" s="7">
        <f t="shared" si="56"/>
        <v>1.9029</v>
      </c>
      <c r="K175" s="8">
        <f t="shared" si="45"/>
        <v>0.10257192138959539</v>
      </c>
      <c r="L175" s="8">
        <f t="shared" si="57"/>
        <v>5.951158252209468E-2</v>
      </c>
      <c r="M175" s="8">
        <f t="shared" si="46"/>
        <v>5.1655219611800245E-2</v>
      </c>
      <c r="N175" s="8">
        <f t="shared" si="47"/>
        <v>2.9970032958126884E-2</v>
      </c>
    </row>
    <row r="176" spans="1:14" x14ac:dyDescent="0.35">
      <c r="A176" s="4" t="s">
        <v>15</v>
      </c>
      <c r="B176" s="4">
        <v>7</v>
      </c>
      <c r="C176" s="4">
        <v>23</v>
      </c>
      <c r="D176" s="5" t="s">
        <v>2</v>
      </c>
      <c r="E176" s="4">
        <v>5</v>
      </c>
      <c r="F176" s="4">
        <v>7013</v>
      </c>
      <c r="G176" s="12">
        <f t="shared" si="44"/>
        <v>7.0129999999999999</v>
      </c>
      <c r="H176" s="7">
        <f t="shared" si="43"/>
        <v>0.70130000000000003</v>
      </c>
      <c r="I176" s="7">
        <f>H176+H175+H174+H173+H172</f>
        <v>2.4342000000000001</v>
      </c>
      <c r="J176" s="7">
        <f t="shared" si="56"/>
        <v>2.6042000000000001</v>
      </c>
      <c r="K176" s="8">
        <f t="shared" si="45"/>
        <v>0.2282042983626815</v>
      </c>
      <c r="L176" s="8">
        <f t="shared" si="57"/>
        <v>0.1256323769730861</v>
      </c>
      <c r="M176" s="8">
        <f t="shared" si="46"/>
        <v>0.11492368465544642</v>
      </c>
      <c r="N176" s="8">
        <f t="shared" si="47"/>
        <v>6.3268465043646166E-2</v>
      </c>
    </row>
    <row r="177" spans="1:14" x14ac:dyDescent="0.35">
      <c r="A177" s="4" t="s">
        <v>15</v>
      </c>
      <c r="B177" s="4">
        <v>7</v>
      </c>
      <c r="C177" s="4">
        <v>23</v>
      </c>
      <c r="D177" s="5" t="s">
        <v>2</v>
      </c>
      <c r="E177" s="4">
        <v>6</v>
      </c>
      <c r="F177" s="4">
        <v>9787.5</v>
      </c>
      <c r="G177" s="12">
        <f t="shared" si="44"/>
        <v>9.7874999999999996</v>
      </c>
      <c r="H177" s="7">
        <f t="shared" si="43"/>
        <v>0.97875000000000001</v>
      </c>
      <c r="I177" s="7">
        <f>H177+H176+H175+H174+H173+H172</f>
        <v>3.4129500000000004</v>
      </c>
      <c r="J177" s="7">
        <f t="shared" si="56"/>
        <v>3.5829500000000003</v>
      </c>
      <c r="K177" s="8">
        <f t="shared" si="45"/>
        <v>0.51463805137949747</v>
      </c>
      <c r="L177" s="8">
        <f t="shared" si="57"/>
        <v>0.28643375301681595</v>
      </c>
      <c r="M177" s="8">
        <f t="shared" si="46"/>
        <v>0.25917172267471494</v>
      </c>
      <c r="N177" s="8">
        <f t="shared" si="47"/>
        <v>0.14424803801926853</v>
      </c>
    </row>
    <row r="178" spans="1:14" x14ac:dyDescent="0.35">
      <c r="A178" s="4" t="s">
        <v>15</v>
      </c>
      <c r="B178" s="4">
        <v>7</v>
      </c>
      <c r="C178" s="4">
        <v>23</v>
      </c>
      <c r="D178" s="5" t="s">
        <v>2</v>
      </c>
      <c r="E178" s="4">
        <v>7</v>
      </c>
      <c r="F178" s="4">
        <v>11411</v>
      </c>
      <c r="G178" s="12">
        <f t="shared" si="44"/>
        <v>11.411</v>
      </c>
      <c r="H178" s="7">
        <f t="shared" si="43"/>
        <v>1.1411</v>
      </c>
      <c r="I178" s="7">
        <f>H178+H177+H176+H175+H174+H173+H172</f>
        <v>4.5540500000000002</v>
      </c>
      <c r="J178" s="7">
        <f t="shared" si="56"/>
        <v>4.7240500000000001</v>
      </c>
      <c r="K178" s="8">
        <f t="shared" si="45"/>
        <v>1.0412279974966596</v>
      </c>
      <c r="L178" s="8">
        <f t="shared" si="57"/>
        <v>0.52658994611716214</v>
      </c>
      <c r="M178" s="8">
        <f t="shared" si="46"/>
        <v>0.52436241953931784</v>
      </c>
      <c r="N178" s="8">
        <f t="shared" si="47"/>
        <v>0.26519069686460289</v>
      </c>
    </row>
    <row r="179" spans="1:14" x14ac:dyDescent="0.35">
      <c r="A179" s="4" t="s">
        <v>15</v>
      </c>
      <c r="B179" s="4">
        <v>7</v>
      </c>
      <c r="C179" s="4">
        <v>23</v>
      </c>
      <c r="D179" s="5" t="s">
        <v>2</v>
      </c>
      <c r="E179" s="4">
        <v>8</v>
      </c>
      <c r="F179" s="4">
        <v>11001.5</v>
      </c>
      <c r="G179" s="12">
        <f t="shared" si="44"/>
        <v>11.0015</v>
      </c>
      <c r="H179" s="7">
        <f t="shared" si="43"/>
        <v>1.10015</v>
      </c>
      <c r="I179" s="7">
        <f>H179+H178+H177+H176+H175+H174+H173+H172</f>
        <v>5.6541999999999994</v>
      </c>
      <c r="J179" s="7">
        <f t="shared" si="56"/>
        <v>5.8241999999999994</v>
      </c>
      <c r="K179" s="8">
        <f t="shared" si="45"/>
        <v>1.775363581723854</v>
      </c>
      <c r="L179" s="8">
        <f t="shared" si="57"/>
        <v>0.73413558422719438</v>
      </c>
      <c r="M179" s="8">
        <f t="shared" si="46"/>
        <v>0.89407309975613292</v>
      </c>
      <c r="N179" s="8">
        <f t="shared" si="47"/>
        <v>0.36971068021681514</v>
      </c>
    </row>
    <row r="180" spans="1:14" x14ac:dyDescent="0.35">
      <c r="A180" s="4" t="s">
        <v>15</v>
      </c>
      <c r="B180" s="4">
        <v>7</v>
      </c>
      <c r="C180" s="4">
        <v>23</v>
      </c>
      <c r="D180" s="5" t="s">
        <v>2</v>
      </c>
      <c r="E180" s="4">
        <v>9</v>
      </c>
      <c r="F180" s="4">
        <v>9425.5</v>
      </c>
      <c r="G180" s="12">
        <f t="shared" si="44"/>
        <v>9.4254999999999995</v>
      </c>
      <c r="H180" s="7">
        <f t="shared" si="43"/>
        <v>0.94255</v>
      </c>
      <c r="I180" s="7">
        <f>H180+H179+H178+H177+H176+H175+H174+H173+H172</f>
        <v>6.5967499999999992</v>
      </c>
      <c r="J180" s="7">
        <f t="shared" si="56"/>
        <v>6.7667499999999992</v>
      </c>
      <c r="K180" s="8">
        <f t="shared" si="45"/>
        <v>2.6021118223860551</v>
      </c>
      <c r="L180" s="8">
        <f t="shared" si="57"/>
        <v>0.82674824066220109</v>
      </c>
      <c r="M180" s="8">
        <f t="shared" si="46"/>
        <v>1.3104235137536175</v>
      </c>
      <c r="N180" s="8">
        <f t="shared" si="47"/>
        <v>0.41635041399748451</v>
      </c>
    </row>
    <row r="181" spans="1:14" x14ac:dyDescent="0.35">
      <c r="A181" s="4" t="s">
        <v>15</v>
      </c>
      <c r="B181" s="4">
        <v>8</v>
      </c>
      <c r="C181" s="4">
        <v>24</v>
      </c>
      <c r="D181" s="5" t="s">
        <v>2</v>
      </c>
      <c r="E181" s="4">
        <v>1</v>
      </c>
      <c r="F181" s="4">
        <v>8162.5</v>
      </c>
      <c r="G181" s="12">
        <f t="shared" si="44"/>
        <v>8.1624999999999996</v>
      </c>
      <c r="H181" s="7">
        <f t="shared" si="43"/>
        <v>0.81625000000000003</v>
      </c>
      <c r="I181" s="7">
        <f>H181</f>
        <v>0.81625000000000003</v>
      </c>
      <c r="J181" s="7">
        <f>I181+0.3</f>
        <v>1.11625</v>
      </c>
      <c r="K181" s="8">
        <f t="shared" si="45"/>
        <v>2.6338286408881865E-2</v>
      </c>
      <c r="L181" s="8">
        <f>K181</f>
        <v>2.6338286408881865E-2</v>
      </c>
      <c r="M181" s="8">
        <f t="shared" si="46"/>
        <v>1.3263961035512908E-2</v>
      </c>
      <c r="N181" s="8">
        <f t="shared" si="47"/>
        <v>1.3263961035512908E-2</v>
      </c>
    </row>
    <row r="182" spans="1:14" x14ac:dyDescent="0.35">
      <c r="A182" s="4" t="s">
        <v>15</v>
      </c>
      <c r="B182" s="4">
        <v>8</v>
      </c>
      <c r="C182" s="4">
        <v>24</v>
      </c>
      <c r="D182" s="5" t="s">
        <v>2</v>
      </c>
      <c r="E182" s="4">
        <v>2</v>
      </c>
      <c r="F182" s="4">
        <v>7053.5</v>
      </c>
      <c r="G182" s="12">
        <f t="shared" si="44"/>
        <v>7.0534999999999997</v>
      </c>
      <c r="H182" s="7">
        <f t="shared" si="43"/>
        <v>0.70535000000000003</v>
      </c>
      <c r="I182" s="7">
        <f>H182+H181</f>
        <v>1.5216000000000001</v>
      </c>
      <c r="J182" s="7">
        <f t="shared" ref="J182:J188" si="58">I182+0.3</f>
        <v>1.8216000000000001</v>
      </c>
      <c r="K182" s="8">
        <f t="shared" si="45"/>
        <v>9.1768942615950228E-2</v>
      </c>
      <c r="L182" s="8">
        <f t="shared" ref="L182:L188" si="59">K182-K181</f>
        <v>6.5430656207068366E-2</v>
      </c>
      <c r="M182" s="8">
        <f t="shared" si="46"/>
        <v>4.6214839501392539E-2</v>
      </c>
      <c r="N182" s="8">
        <f t="shared" si="47"/>
        <v>3.2950878465879629E-2</v>
      </c>
    </row>
    <row r="183" spans="1:14" x14ac:dyDescent="0.35">
      <c r="A183" s="4" t="s">
        <v>15</v>
      </c>
      <c r="B183" s="4">
        <v>8</v>
      </c>
      <c r="C183" s="4">
        <v>24</v>
      </c>
      <c r="D183" s="5" t="s">
        <v>2</v>
      </c>
      <c r="E183" s="4">
        <v>3</v>
      </c>
      <c r="F183" s="4">
        <v>9365</v>
      </c>
      <c r="G183" s="12">
        <f t="shared" si="44"/>
        <v>9.3650000000000002</v>
      </c>
      <c r="H183" s="7">
        <f t="shared" si="43"/>
        <v>0.9365</v>
      </c>
      <c r="I183" s="7">
        <f>H183+H182+H181</f>
        <v>2.4581</v>
      </c>
      <c r="J183" s="7">
        <f t="shared" si="58"/>
        <v>2.7580999999999998</v>
      </c>
      <c r="K183" s="8">
        <f t="shared" si="45"/>
        <v>0.26416779155047754</v>
      </c>
      <c r="L183" s="8">
        <f t="shared" si="59"/>
        <v>0.17239884893452731</v>
      </c>
      <c r="M183" s="8">
        <f t="shared" si="46"/>
        <v>0.1330348998248205</v>
      </c>
      <c r="N183" s="8">
        <f t="shared" si="47"/>
        <v>8.6820060323427956E-2</v>
      </c>
    </row>
    <row r="184" spans="1:14" x14ac:dyDescent="0.35">
      <c r="A184" s="4" t="s">
        <v>15</v>
      </c>
      <c r="B184" s="4">
        <v>8</v>
      </c>
      <c r="C184" s="4">
        <v>24</v>
      </c>
      <c r="D184" s="5" t="s">
        <v>2</v>
      </c>
      <c r="E184" s="4">
        <v>4</v>
      </c>
      <c r="F184" s="4">
        <v>10355</v>
      </c>
      <c r="G184" s="12">
        <f t="shared" si="44"/>
        <v>10.355</v>
      </c>
      <c r="H184" s="7">
        <f t="shared" si="43"/>
        <v>1.0355000000000001</v>
      </c>
      <c r="I184" s="7">
        <f>H184+H183+H182+H181</f>
        <v>3.4936000000000003</v>
      </c>
      <c r="J184" s="7">
        <f t="shared" si="58"/>
        <v>3.7936000000000001</v>
      </c>
      <c r="K184" s="8">
        <f t="shared" si="45"/>
        <v>0.59530514084635178</v>
      </c>
      <c r="L184" s="8">
        <f t="shared" si="59"/>
        <v>0.33113734929587424</v>
      </c>
      <c r="M184" s="8">
        <f t="shared" si="46"/>
        <v>0.2997956689302228</v>
      </c>
      <c r="N184" s="8">
        <f t="shared" si="47"/>
        <v>0.16676076910540227</v>
      </c>
    </row>
    <row r="185" spans="1:14" x14ac:dyDescent="0.35">
      <c r="A185" s="4" t="s">
        <v>15</v>
      </c>
      <c r="B185" s="4">
        <v>8</v>
      </c>
      <c r="C185" s="4">
        <v>24</v>
      </c>
      <c r="D185" s="5" t="s">
        <v>2</v>
      </c>
      <c r="E185" s="4">
        <v>5</v>
      </c>
      <c r="F185" s="4">
        <v>10312</v>
      </c>
      <c r="G185" s="12">
        <f t="shared" si="44"/>
        <v>10.311999999999999</v>
      </c>
      <c r="H185" s="7">
        <f t="shared" si="43"/>
        <v>1.0311999999999999</v>
      </c>
      <c r="I185" s="7">
        <f>H185+H184+H183+H182+H181</f>
        <v>4.5247999999999999</v>
      </c>
      <c r="J185" s="7">
        <f t="shared" si="58"/>
        <v>4.8247999999999998</v>
      </c>
      <c r="K185" s="8">
        <f t="shared" si="45"/>
        <v>1.0987658568740419</v>
      </c>
      <c r="L185" s="8">
        <f t="shared" si="59"/>
        <v>0.50346071602769016</v>
      </c>
      <c r="M185" s="8">
        <f t="shared" si="46"/>
        <v>0.55333848552176756</v>
      </c>
      <c r="N185" s="8">
        <f t="shared" si="47"/>
        <v>0.25354281659154476</v>
      </c>
    </row>
    <row r="186" spans="1:14" x14ac:dyDescent="0.35">
      <c r="A186" s="4" t="s">
        <v>15</v>
      </c>
      <c r="B186" s="4">
        <v>8</v>
      </c>
      <c r="C186" s="4">
        <v>24</v>
      </c>
      <c r="D186" s="5" t="s">
        <v>2</v>
      </c>
      <c r="E186" s="4">
        <v>6</v>
      </c>
      <c r="F186" s="4">
        <v>10529</v>
      </c>
      <c r="G186" s="12">
        <f t="shared" si="44"/>
        <v>10.529</v>
      </c>
      <c r="H186" s="7">
        <f t="shared" si="43"/>
        <v>1.0528999999999999</v>
      </c>
      <c r="I186" s="7">
        <f>H186+H185+H184+H183+H182+H181</f>
        <v>5.5777000000000001</v>
      </c>
      <c r="J186" s="7">
        <f t="shared" si="58"/>
        <v>5.8776999999999999</v>
      </c>
      <c r="K186" s="8">
        <f t="shared" si="45"/>
        <v>1.8172259824614978</v>
      </c>
      <c r="L186" s="8">
        <f t="shared" si="59"/>
        <v>0.71846012558745587</v>
      </c>
      <c r="M186" s="8">
        <f t="shared" si="46"/>
        <v>0.91515500476761036</v>
      </c>
      <c r="N186" s="8">
        <f t="shared" si="47"/>
        <v>0.36181651924584279</v>
      </c>
    </row>
    <row r="187" spans="1:14" x14ac:dyDescent="0.35">
      <c r="A187" s="4" t="s">
        <v>15</v>
      </c>
      <c r="B187" s="4">
        <v>8</v>
      </c>
      <c r="C187" s="4">
        <v>24</v>
      </c>
      <c r="D187" s="5" t="s">
        <v>2</v>
      </c>
      <c r="E187" s="4">
        <v>7</v>
      </c>
      <c r="F187" s="4">
        <v>9825.5</v>
      </c>
      <c r="G187" s="12">
        <f t="shared" si="44"/>
        <v>9.8254999999999999</v>
      </c>
      <c r="H187" s="7">
        <f t="shared" si="43"/>
        <v>0.98255000000000003</v>
      </c>
      <c r="I187" s="7">
        <f>H187+H186+H185+H184+H183+H182+H181</f>
        <v>6.5602499999999999</v>
      </c>
      <c r="J187" s="7">
        <f t="shared" si="58"/>
        <v>6.8602499999999997</v>
      </c>
      <c r="K187" s="8">
        <f t="shared" si="45"/>
        <v>2.6947366049023014</v>
      </c>
      <c r="L187" s="8">
        <f t="shared" si="59"/>
        <v>0.87751062244080358</v>
      </c>
      <c r="M187" s="8">
        <f t="shared" si="46"/>
        <v>1.357069354228799</v>
      </c>
      <c r="N187" s="8">
        <f t="shared" si="47"/>
        <v>0.44191434946118874</v>
      </c>
    </row>
    <row r="188" spans="1:14" x14ac:dyDescent="0.35">
      <c r="A188" s="4" t="s">
        <v>15</v>
      </c>
      <c r="B188" s="4">
        <v>8</v>
      </c>
      <c r="C188" s="4">
        <v>24</v>
      </c>
      <c r="D188" s="5" t="s">
        <v>2</v>
      </c>
      <c r="E188" s="4">
        <v>8</v>
      </c>
      <c r="F188" s="4">
        <v>7651.5</v>
      </c>
      <c r="G188" s="12">
        <f t="shared" si="44"/>
        <v>7.6515000000000004</v>
      </c>
      <c r="H188" s="7">
        <f t="shared" si="43"/>
        <v>0.76515</v>
      </c>
      <c r="I188" s="7">
        <f>H188+H187+H186+H185+H184+H183+H182+H181</f>
        <v>7.3254000000000001</v>
      </c>
      <c r="J188" s="7">
        <f t="shared" si="58"/>
        <v>7.6254</v>
      </c>
      <c r="K188" s="8">
        <f t="shared" si="45"/>
        <v>3.5282883277351385</v>
      </c>
      <c r="L188" s="8">
        <f t="shared" si="59"/>
        <v>0.83355172283283707</v>
      </c>
      <c r="M188" s="8">
        <f t="shared" si="46"/>
        <v>1.7768460018474159</v>
      </c>
      <c r="N188" s="8">
        <f t="shared" si="47"/>
        <v>0.41977664761861677</v>
      </c>
    </row>
    <row r="189" spans="1:14" x14ac:dyDescent="0.35">
      <c r="A189" s="4" t="s">
        <v>15</v>
      </c>
      <c r="B189" s="4">
        <v>9</v>
      </c>
      <c r="C189" s="4">
        <v>25</v>
      </c>
      <c r="D189" s="5" t="s">
        <v>2</v>
      </c>
      <c r="E189" s="4">
        <v>1</v>
      </c>
      <c r="F189" s="4">
        <v>3584</v>
      </c>
      <c r="G189" s="12">
        <f t="shared" si="44"/>
        <v>3.5840000000000001</v>
      </c>
      <c r="H189" s="7">
        <f t="shared" si="43"/>
        <v>0.3584</v>
      </c>
      <c r="I189" s="7">
        <f>H189</f>
        <v>0.3584</v>
      </c>
      <c r="J189" s="7">
        <f>I189+0.15</f>
        <v>0.50839999999999996</v>
      </c>
      <c r="K189" s="8">
        <f t="shared" si="45"/>
        <v>3.5483770490347859E-3</v>
      </c>
      <c r="L189" s="8">
        <f>K189</f>
        <v>3.5483770490347859E-3</v>
      </c>
      <c r="M189" s="8">
        <f t="shared" si="46"/>
        <v>1.7869626818939183E-3</v>
      </c>
      <c r="N189" s="8">
        <f t="shared" si="47"/>
        <v>1.7869626818939183E-3</v>
      </c>
    </row>
    <row r="190" spans="1:14" x14ac:dyDescent="0.35">
      <c r="A190" s="4" t="s">
        <v>15</v>
      </c>
      <c r="B190" s="4">
        <v>9</v>
      </c>
      <c r="C190" s="4">
        <v>25</v>
      </c>
      <c r="D190" s="5" t="s">
        <v>2</v>
      </c>
      <c r="E190" s="4">
        <v>2</v>
      </c>
      <c r="F190" s="4">
        <v>3272</v>
      </c>
      <c r="G190" s="12">
        <f t="shared" si="44"/>
        <v>3.2719999999999998</v>
      </c>
      <c r="H190" s="7">
        <f t="shared" si="43"/>
        <v>0.32719999999999999</v>
      </c>
      <c r="I190" s="7">
        <f>H190+H189</f>
        <v>0.68559999999999999</v>
      </c>
      <c r="J190" s="7">
        <f t="shared" ref="J190:J200" si="60">I190+0.15</f>
        <v>0.83560000000000001</v>
      </c>
      <c r="K190" s="8">
        <f t="shared" si="45"/>
        <v>1.2590491325008156E-2</v>
      </c>
      <c r="L190" s="8">
        <f t="shared" ref="L190:L200" si="61">K190-K189</f>
        <v>9.0421142759733696E-3</v>
      </c>
      <c r="M190" s="8">
        <f t="shared" si="46"/>
        <v>6.3405714312741081E-3</v>
      </c>
      <c r="N190" s="8">
        <f t="shared" si="47"/>
        <v>4.5536087493801896E-3</v>
      </c>
    </row>
    <row r="191" spans="1:14" x14ac:dyDescent="0.35">
      <c r="A191" s="4" t="s">
        <v>15</v>
      </c>
      <c r="B191" s="4">
        <v>9</v>
      </c>
      <c r="C191" s="4">
        <v>25</v>
      </c>
      <c r="D191" s="5" t="s">
        <v>2</v>
      </c>
      <c r="E191" s="4">
        <v>3</v>
      </c>
      <c r="F191" s="4">
        <v>4181.5</v>
      </c>
      <c r="G191" s="12">
        <f t="shared" si="44"/>
        <v>4.1814999999999998</v>
      </c>
      <c r="H191" s="7">
        <f t="shared" si="43"/>
        <v>0.41815000000000002</v>
      </c>
      <c r="I191" s="7">
        <f>H191+H190+H189</f>
        <v>1.10375</v>
      </c>
      <c r="J191" s="7">
        <f t="shared" si="60"/>
        <v>1.2537499999999999</v>
      </c>
      <c r="K191" s="8">
        <f t="shared" si="45"/>
        <v>3.541384936417246E-2</v>
      </c>
      <c r="L191" s="8">
        <f t="shared" si="61"/>
        <v>2.2823358039164306E-2</v>
      </c>
      <c r="M191" s="8">
        <f t="shared" si="46"/>
        <v>1.7834414539797252E-2</v>
      </c>
      <c r="N191" s="8">
        <f t="shared" si="47"/>
        <v>1.1493843108523145E-2</v>
      </c>
    </row>
    <row r="192" spans="1:14" x14ac:dyDescent="0.35">
      <c r="A192" s="4" t="s">
        <v>15</v>
      </c>
      <c r="B192" s="4">
        <v>9</v>
      </c>
      <c r="C192" s="4">
        <v>25</v>
      </c>
      <c r="D192" s="5" t="s">
        <v>2</v>
      </c>
      <c r="E192" s="4">
        <v>4</v>
      </c>
      <c r="F192" s="4">
        <v>4839.5</v>
      </c>
      <c r="G192" s="12">
        <f t="shared" si="44"/>
        <v>4.8395000000000001</v>
      </c>
      <c r="H192" s="7">
        <f t="shared" si="43"/>
        <v>0.48394999999999999</v>
      </c>
      <c r="I192" s="7">
        <f>H192+H191+H190+H189</f>
        <v>1.5877000000000001</v>
      </c>
      <c r="J192" s="7">
        <f t="shared" si="60"/>
        <v>1.7377</v>
      </c>
      <c r="K192" s="8">
        <f t="shared" si="45"/>
        <v>8.1376845253933627E-2</v>
      </c>
      <c r="L192" s="8">
        <f t="shared" si="61"/>
        <v>4.5962995889761167E-2</v>
      </c>
      <c r="M192" s="8">
        <f t="shared" si="46"/>
        <v>4.0981379269880977E-2</v>
      </c>
      <c r="N192" s="8">
        <f t="shared" si="47"/>
        <v>2.3146964730083725E-2</v>
      </c>
    </row>
    <row r="193" spans="1:14" x14ac:dyDescent="0.35">
      <c r="A193" s="4" t="s">
        <v>15</v>
      </c>
      <c r="B193" s="4">
        <v>9</v>
      </c>
      <c r="C193" s="4">
        <v>25</v>
      </c>
      <c r="D193" s="5" t="s">
        <v>2</v>
      </c>
      <c r="E193" s="4">
        <v>5</v>
      </c>
      <c r="F193" s="4">
        <v>6644.5</v>
      </c>
      <c r="G193" s="12">
        <f t="shared" si="44"/>
        <v>6.6444999999999999</v>
      </c>
      <c r="H193" s="7">
        <f t="shared" si="43"/>
        <v>0.66444999999999999</v>
      </c>
      <c r="I193" s="7">
        <f>H193+H192+H191+H190+H189</f>
        <v>2.2521499999999999</v>
      </c>
      <c r="J193" s="7">
        <f t="shared" si="60"/>
        <v>2.4021499999999998</v>
      </c>
      <c r="K193" s="8">
        <f t="shared" si="45"/>
        <v>0.18574907938487312</v>
      </c>
      <c r="L193" s="8">
        <f t="shared" si="61"/>
        <v>0.10437223413093949</v>
      </c>
      <c r="M193" s="8">
        <f t="shared" si="46"/>
        <v>9.3543236378222108E-2</v>
      </c>
      <c r="N193" s="8">
        <f t="shared" si="47"/>
        <v>5.2561857108341131E-2</v>
      </c>
    </row>
    <row r="194" spans="1:14" x14ac:dyDescent="0.35">
      <c r="A194" s="4" t="s">
        <v>15</v>
      </c>
      <c r="B194" s="4">
        <v>9</v>
      </c>
      <c r="C194" s="4">
        <v>25</v>
      </c>
      <c r="D194" s="5" t="s">
        <v>2</v>
      </c>
      <c r="E194" s="4">
        <v>6</v>
      </c>
      <c r="F194" s="4">
        <v>6588</v>
      </c>
      <c r="G194" s="12">
        <f t="shared" si="44"/>
        <v>6.5880000000000001</v>
      </c>
      <c r="H194" s="7">
        <f t="shared" ref="H194:H257" si="62">F194/10000</f>
        <v>0.65880000000000005</v>
      </c>
      <c r="I194" s="7">
        <f>H194+H193+H192+H191+H190+H189</f>
        <v>2.9109499999999997</v>
      </c>
      <c r="J194" s="7">
        <f t="shared" si="60"/>
        <v>3.0609499999999996</v>
      </c>
      <c r="K194" s="8">
        <f t="shared" si="45"/>
        <v>0.3445112826968576</v>
      </c>
      <c r="L194" s="8">
        <f t="shared" si="61"/>
        <v>0.15876220331198448</v>
      </c>
      <c r="M194" s="8">
        <f t="shared" si="46"/>
        <v>0.17349588196613749</v>
      </c>
      <c r="N194" s="8">
        <f t="shared" si="47"/>
        <v>7.99526455879154E-2</v>
      </c>
    </row>
    <row r="195" spans="1:14" x14ac:dyDescent="0.35">
      <c r="A195" s="4" t="s">
        <v>15</v>
      </c>
      <c r="B195" s="4">
        <v>9</v>
      </c>
      <c r="C195" s="4">
        <v>25</v>
      </c>
      <c r="D195" s="5" t="s">
        <v>2</v>
      </c>
      <c r="E195" s="4">
        <v>7</v>
      </c>
      <c r="F195" s="4">
        <v>8023.5</v>
      </c>
      <c r="G195" s="12">
        <f t="shared" ref="G195:G258" si="63">F195/1000</f>
        <v>8.0235000000000003</v>
      </c>
      <c r="H195" s="7">
        <f t="shared" si="62"/>
        <v>0.80235000000000001</v>
      </c>
      <c r="I195" s="7">
        <f>H195+H194+H193+H192+H191+H190+H189</f>
        <v>3.7133000000000003</v>
      </c>
      <c r="J195" s="7">
        <f t="shared" si="60"/>
        <v>3.8633000000000002</v>
      </c>
      <c r="K195" s="8">
        <f t="shared" ref="K195:K258" si="64">0.0199*(J195^2.5488)</f>
        <v>0.62358079764410623</v>
      </c>
      <c r="L195" s="8">
        <f t="shared" si="61"/>
        <v>0.27906951494724863</v>
      </c>
      <c r="M195" s="8">
        <f t="shared" ref="M195:M258" si="65">K195*0.5036</f>
        <v>0.31403528969357192</v>
      </c>
      <c r="N195" s="8">
        <f t="shared" ref="N195:N258" si="66">L195*0.5036</f>
        <v>0.14053940772743442</v>
      </c>
    </row>
    <row r="196" spans="1:14" x14ac:dyDescent="0.35">
      <c r="A196" s="4" t="s">
        <v>15</v>
      </c>
      <c r="B196" s="4">
        <v>9</v>
      </c>
      <c r="C196" s="4">
        <v>25</v>
      </c>
      <c r="D196" s="5" t="s">
        <v>2</v>
      </c>
      <c r="E196" s="4">
        <v>8</v>
      </c>
      <c r="F196" s="4">
        <v>8475</v>
      </c>
      <c r="G196" s="12">
        <f t="shared" si="63"/>
        <v>8.4749999999999996</v>
      </c>
      <c r="H196" s="7">
        <f t="shared" si="62"/>
        <v>0.84750000000000003</v>
      </c>
      <c r="I196" s="7">
        <f>H196+H195+H194+H193+H192+H191+H190+H189</f>
        <v>4.5608000000000004</v>
      </c>
      <c r="J196" s="7">
        <f t="shared" si="60"/>
        <v>4.7108000000000008</v>
      </c>
      <c r="K196" s="8">
        <f t="shared" si="64"/>
        <v>1.033800557618358</v>
      </c>
      <c r="L196" s="8">
        <f t="shared" si="61"/>
        <v>0.41021975997425175</v>
      </c>
      <c r="M196" s="8">
        <f t="shared" si="65"/>
        <v>0.52062196081660517</v>
      </c>
      <c r="N196" s="8">
        <f t="shared" si="66"/>
        <v>0.20658667112303319</v>
      </c>
    </row>
    <row r="197" spans="1:14" x14ac:dyDescent="0.35">
      <c r="A197" s="4" t="s">
        <v>15</v>
      </c>
      <c r="B197" s="4">
        <v>9</v>
      </c>
      <c r="C197" s="4">
        <v>25</v>
      </c>
      <c r="D197" s="5" t="s">
        <v>2</v>
      </c>
      <c r="E197" s="4">
        <v>9</v>
      </c>
      <c r="F197" s="4">
        <v>9045.5</v>
      </c>
      <c r="G197" s="12">
        <f t="shared" si="63"/>
        <v>9.0455000000000005</v>
      </c>
      <c r="H197" s="7">
        <f t="shared" si="62"/>
        <v>0.90454999999999997</v>
      </c>
      <c r="I197" s="7">
        <f>H197+H196+H195+H194+H193+H192+H191+H190+H189</f>
        <v>5.4653499999999999</v>
      </c>
      <c r="J197" s="7">
        <f t="shared" si="60"/>
        <v>5.6153500000000003</v>
      </c>
      <c r="K197" s="8">
        <f t="shared" si="64"/>
        <v>1.6175761776767643</v>
      </c>
      <c r="L197" s="8">
        <f t="shared" si="61"/>
        <v>0.58377562005840633</v>
      </c>
      <c r="M197" s="8">
        <f t="shared" si="65"/>
        <v>0.81461136307801862</v>
      </c>
      <c r="N197" s="8">
        <f t="shared" si="66"/>
        <v>0.29398940226141346</v>
      </c>
    </row>
    <row r="198" spans="1:14" x14ac:dyDescent="0.35">
      <c r="A198" s="4" t="s">
        <v>15</v>
      </c>
      <c r="B198" s="4">
        <v>9</v>
      </c>
      <c r="C198" s="4">
        <v>25</v>
      </c>
      <c r="D198" s="5" t="s">
        <v>2</v>
      </c>
      <c r="E198" s="4">
        <v>10</v>
      </c>
      <c r="F198" s="4">
        <v>9385.5</v>
      </c>
      <c r="G198" s="12">
        <f t="shared" si="63"/>
        <v>9.3855000000000004</v>
      </c>
      <c r="H198" s="7">
        <f t="shared" si="62"/>
        <v>0.93855</v>
      </c>
      <c r="I198" s="7">
        <f>H198+H197+H196+H195+H194+H193+H192+H191+H190+H189</f>
        <v>6.4039000000000001</v>
      </c>
      <c r="J198" s="7">
        <f t="shared" si="60"/>
        <v>6.5539000000000005</v>
      </c>
      <c r="K198" s="8">
        <f t="shared" si="64"/>
        <v>2.39854457367945</v>
      </c>
      <c r="L198" s="8">
        <f t="shared" si="61"/>
        <v>0.78096839600268564</v>
      </c>
      <c r="M198" s="8">
        <f t="shared" si="65"/>
        <v>1.2079070473049711</v>
      </c>
      <c r="N198" s="8">
        <f t="shared" si="66"/>
        <v>0.39329568422695255</v>
      </c>
    </row>
    <row r="199" spans="1:14" x14ac:dyDescent="0.35">
      <c r="A199" s="4" t="s">
        <v>15</v>
      </c>
      <c r="B199" s="4">
        <v>9</v>
      </c>
      <c r="C199" s="4">
        <v>25</v>
      </c>
      <c r="D199" s="5" t="s">
        <v>2</v>
      </c>
      <c r="E199" s="4">
        <v>11</v>
      </c>
      <c r="F199" s="4">
        <v>6779</v>
      </c>
      <c r="G199" s="12">
        <f t="shared" si="63"/>
        <v>6.7789999999999999</v>
      </c>
      <c r="H199" s="7">
        <f t="shared" si="62"/>
        <v>0.67789999999999995</v>
      </c>
      <c r="I199" s="7">
        <f>H199+H198+H197+H196+H195+H194+H193+H192+H191+H190+H189</f>
        <v>7.0817999999999994</v>
      </c>
      <c r="J199" s="7">
        <f t="shared" si="60"/>
        <v>7.2317999999999998</v>
      </c>
      <c r="K199" s="8">
        <f t="shared" si="64"/>
        <v>3.0824803618344809</v>
      </c>
      <c r="L199" s="8">
        <f t="shared" si="61"/>
        <v>0.68393578815503098</v>
      </c>
      <c r="M199" s="8">
        <f t="shared" si="65"/>
        <v>1.5523371102198447</v>
      </c>
      <c r="N199" s="8">
        <f t="shared" si="66"/>
        <v>0.34443006291487366</v>
      </c>
    </row>
    <row r="200" spans="1:14" x14ac:dyDescent="0.35">
      <c r="A200" s="4" t="s">
        <v>15</v>
      </c>
      <c r="B200" s="4">
        <v>9</v>
      </c>
      <c r="C200" s="4">
        <v>25</v>
      </c>
      <c r="D200" s="5" t="s">
        <v>2</v>
      </c>
      <c r="E200" s="4">
        <v>12</v>
      </c>
      <c r="F200" s="4">
        <v>6040.5</v>
      </c>
      <c r="G200" s="12">
        <f t="shared" si="63"/>
        <v>6.0404999999999998</v>
      </c>
      <c r="H200" s="7">
        <f t="shared" si="62"/>
        <v>0.60404999999999998</v>
      </c>
      <c r="I200" s="7">
        <f>H200+H199+H198+H197+H196+H195+H194+H193+H192+H191+H190+H189</f>
        <v>7.6858500000000003</v>
      </c>
      <c r="J200" s="7">
        <f t="shared" si="60"/>
        <v>7.8358500000000006</v>
      </c>
      <c r="K200" s="8">
        <f t="shared" si="64"/>
        <v>3.7818104995280626</v>
      </c>
      <c r="L200" s="8">
        <f t="shared" si="61"/>
        <v>0.69933013769358165</v>
      </c>
      <c r="M200" s="8">
        <f t="shared" si="65"/>
        <v>1.9045197675623324</v>
      </c>
      <c r="N200" s="8">
        <f t="shared" si="66"/>
        <v>0.35218265734248777</v>
      </c>
    </row>
    <row r="201" spans="1:14" x14ac:dyDescent="0.35">
      <c r="A201" s="4" t="s">
        <v>15</v>
      </c>
      <c r="B201" s="4">
        <v>10</v>
      </c>
      <c r="C201" s="4">
        <v>26</v>
      </c>
      <c r="D201" s="5" t="s">
        <v>2</v>
      </c>
      <c r="E201" s="4">
        <v>1</v>
      </c>
      <c r="F201" s="4">
        <v>2495.5</v>
      </c>
      <c r="G201" s="12">
        <f t="shared" si="63"/>
        <v>2.4954999999999998</v>
      </c>
      <c r="H201" s="7">
        <f t="shared" si="62"/>
        <v>0.24954999999999999</v>
      </c>
      <c r="I201" s="7">
        <f>H201</f>
        <v>0.24954999999999999</v>
      </c>
      <c r="J201" s="7">
        <f>I201+0.18</f>
        <v>0.42954999999999999</v>
      </c>
      <c r="K201" s="8">
        <f t="shared" si="64"/>
        <v>2.3092898916122107E-3</v>
      </c>
      <c r="L201" s="8">
        <f>K201</f>
        <v>2.3092898916122107E-3</v>
      </c>
      <c r="M201" s="8">
        <f t="shared" si="65"/>
        <v>1.1629583894159094E-3</v>
      </c>
      <c r="N201" s="8">
        <f t="shared" si="66"/>
        <v>1.1629583894159094E-3</v>
      </c>
    </row>
    <row r="202" spans="1:14" x14ac:dyDescent="0.35">
      <c r="A202" s="4" t="s">
        <v>15</v>
      </c>
      <c r="B202" s="4">
        <v>10</v>
      </c>
      <c r="C202" s="4">
        <v>26</v>
      </c>
      <c r="D202" s="5" t="s">
        <v>2</v>
      </c>
      <c r="E202" s="4">
        <v>2</v>
      </c>
      <c r="F202" s="4">
        <v>2465.5</v>
      </c>
      <c r="G202" s="12">
        <f t="shared" si="63"/>
        <v>2.4655</v>
      </c>
      <c r="H202" s="7">
        <f t="shared" si="62"/>
        <v>0.24654999999999999</v>
      </c>
      <c r="I202" s="7">
        <f>H202+H201</f>
        <v>0.49609999999999999</v>
      </c>
      <c r="J202" s="7">
        <f t="shared" ref="J202:J213" si="67">I202+0.18</f>
        <v>0.67609999999999992</v>
      </c>
      <c r="K202" s="8">
        <f t="shared" si="64"/>
        <v>7.3381223730392825E-3</v>
      </c>
      <c r="L202" s="8">
        <f t="shared" ref="L202:L213" si="68">K202-K201</f>
        <v>5.0288324814270723E-3</v>
      </c>
      <c r="M202" s="8">
        <f t="shared" si="65"/>
        <v>3.6954784270625831E-3</v>
      </c>
      <c r="N202" s="8">
        <f t="shared" si="66"/>
        <v>2.5325200376466739E-3</v>
      </c>
    </row>
    <row r="203" spans="1:14" x14ac:dyDescent="0.35">
      <c r="A203" s="4" t="s">
        <v>15</v>
      </c>
      <c r="B203" s="4">
        <v>10</v>
      </c>
      <c r="C203" s="4">
        <v>26</v>
      </c>
      <c r="D203" s="5" t="s">
        <v>2</v>
      </c>
      <c r="E203" s="4">
        <v>3</v>
      </c>
      <c r="F203" s="4">
        <v>4730.5</v>
      </c>
      <c r="G203" s="12">
        <f t="shared" si="63"/>
        <v>4.7305000000000001</v>
      </c>
      <c r="H203" s="7">
        <f t="shared" si="62"/>
        <v>0.47305000000000003</v>
      </c>
      <c r="I203" s="7">
        <f>H203+H202+H201</f>
        <v>0.96914999999999996</v>
      </c>
      <c r="J203" s="7">
        <f t="shared" si="67"/>
        <v>1.1491499999999999</v>
      </c>
      <c r="K203" s="8">
        <f t="shared" si="64"/>
        <v>2.8362288079951295E-2</v>
      </c>
      <c r="L203" s="8">
        <f t="shared" si="68"/>
        <v>2.1024165706912012E-2</v>
      </c>
      <c r="M203" s="8">
        <f t="shared" si="65"/>
        <v>1.4283248277063473E-2</v>
      </c>
      <c r="N203" s="8">
        <f t="shared" si="66"/>
        <v>1.0587769850000891E-2</v>
      </c>
    </row>
    <row r="204" spans="1:14" x14ac:dyDescent="0.35">
      <c r="A204" s="4" t="s">
        <v>15</v>
      </c>
      <c r="B204" s="4">
        <v>10</v>
      </c>
      <c r="C204" s="4">
        <v>26</v>
      </c>
      <c r="D204" s="5" t="s">
        <v>2</v>
      </c>
      <c r="E204" s="4">
        <v>4</v>
      </c>
      <c r="F204" s="4">
        <v>4211</v>
      </c>
      <c r="G204" s="12">
        <f t="shared" si="63"/>
        <v>4.2110000000000003</v>
      </c>
      <c r="H204" s="7">
        <f t="shared" si="62"/>
        <v>0.42109999999999997</v>
      </c>
      <c r="I204" s="7">
        <f>H204+H203+H202+H201</f>
        <v>1.39025</v>
      </c>
      <c r="J204" s="7">
        <f t="shared" si="67"/>
        <v>1.5702499999999999</v>
      </c>
      <c r="K204" s="8">
        <f t="shared" si="64"/>
        <v>6.2854787019419683E-2</v>
      </c>
      <c r="L204" s="8">
        <f t="shared" si="68"/>
        <v>3.4492498939468388E-2</v>
      </c>
      <c r="M204" s="8">
        <f t="shared" si="65"/>
        <v>3.1653670742979756E-2</v>
      </c>
      <c r="N204" s="8">
        <f t="shared" si="66"/>
        <v>1.7370422465916281E-2</v>
      </c>
    </row>
    <row r="205" spans="1:14" x14ac:dyDescent="0.35">
      <c r="A205" s="4" t="s">
        <v>15</v>
      </c>
      <c r="B205" s="4">
        <v>10</v>
      </c>
      <c r="C205" s="4">
        <v>26</v>
      </c>
      <c r="D205" s="5" t="s">
        <v>2</v>
      </c>
      <c r="E205" s="4">
        <v>5</v>
      </c>
      <c r="F205" s="4">
        <v>4122</v>
      </c>
      <c r="G205" s="12">
        <f t="shared" si="63"/>
        <v>4.1219999999999999</v>
      </c>
      <c r="H205" s="7">
        <f t="shared" si="62"/>
        <v>0.41220000000000001</v>
      </c>
      <c r="I205" s="7">
        <f>H205+H204+H203+H202+H201</f>
        <v>1.8024499999999999</v>
      </c>
      <c r="J205" s="7">
        <f t="shared" si="67"/>
        <v>1.9824499999999998</v>
      </c>
      <c r="K205" s="8">
        <f t="shared" si="64"/>
        <v>0.11385763339432002</v>
      </c>
      <c r="L205" s="8">
        <f t="shared" si="68"/>
        <v>5.1002846374900337E-2</v>
      </c>
      <c r="M205" s="8">
        <f t="shared" si="65"/>
        <v>5.7338704177379567E-2</v>
      </c>
      <c r="N205" s="8">
        <f t="shared" si="66"/>
        <v>2.5685033434399811E-2</v>
      </c>
    </row>
    <row r="206" spans="1:14" x14ac:dyDescent="0.35">
      <c r="A206" s="4" t="s">
        <v>15</v>
      </c>
      <c r="B206" s="4">
        <v>10</v>
      </c>
      <c r="C206" s="4">
        <v>26</v>
      </c>
      <c r="D206" s="5" t="s">
        <v>2</v>
      </c>
      <c r="E206" s="4">
        <v>6</v>
      </c>
      <c r="F206" s="4">
        <v>5190.5</v>
      </c>
      <c r="G206" s="12">
        <f t="shared" si="63"/>
        <v>5.1905000000000001</v>
      </c>
      <c r="H206" s="7">
        <f t="shared" si="62"/>
        <v>0.51905000000000001</v>
      </c>
      <c r="I206" s="7">
        <f>H206+H205+H204+H203+H202+H201</f>
        <v>2.3214999999999999</v>
      </c>
      <c r="J206" s="7">
        <f t="shared" si="67"/>
        <v>2.5015000000000001</v>
      </c>
      <c r="K206" s="8">
        <f t="shared" si="64"/>
        <v>0.20596172911411759</v>
      </c>
      <c r="L206" s="8">
        <f t="shared" si="68"/>
        <v>9.2104095719797566E-2</v>
      </c>
      <c r="M206" s="8">
        <f t="shared" si="65"/>
        <v>0.10372232678186963</v>
      </c>
      <c r="N206" s="8">
        <f t="shared" si="66"/>
        <v>4.6383622604490062E-2</v>
      </c>
    </row>
    <row r="207" spans="1:14" x14ac:dyDescent="0.35">
      <c r="A207" s="4" t="s">
        <v>15</v>
      </c>
      <c r="B207" s="4">
        <v>10</v>
      </c>
      <c r="C207" s="4">
        <v>26</v>
      </c>
      <c r="D207" s="5" t="s">
        <v>2</v>
      </c>
      <c r="E207" s="4">
        <v>7</v>
      </c>
      <c r="F207" s="4">
        <v>9004</v>
      </c>
      <c r="G207" s="12">
        <f t="shared" si="63"/>
        <v>9.0039999999999996</v>
      </c>
      <c r="H207" s="7">
        <f t="shared" si="62"/>
        <v>0.90039999999999998</v>
      </c>
      <c r="I207" s="7">
        <f>H207+H206+H205+H204+H203+H202+H201</f>
        <v>3.2219000000000002</v>
      </c>
      <c r="J207" s="7">
        <f t="shared" si="67"/>
        <v>3.4019000000000004</v>
      </c>
      <c r="K207" s="8">
        <f t="shared" si="64"/>
        <v>0.45092565604143198</v>
      </c>
      <c r="L207" s="8">
        <f t="shared" si="68"/>
        <v>0.24496392692731439</v>
      </c>
      <c r="M207" s="8">
        <f t="shared" si="65"/>
        <v>0.22708616038246515</v>
      </c>
      <c r="N207" s="8">
        <f t="shared" si="66"/>
        <v>0.12336383360059554</v>
      </c>
    </row>
    <row r="208" spans="1:14" x14ac:dyDescent="0.35">
      <c r="A208" s="4" t="s">
        <v>15</v>
      </c>
      <c r="B208" s="4">
        <v>10</v>
      </c>
      <c r="C208" s="4">
        <v>26</v>
      </c>
      <c r="D208" s="5" t="s">
        <v>2</v>
      </c>
      <c r="E208" s="4">
        <v>8</v>
      </c>
      <c r="F208" s="4">
        <v>11579.5</v>
      </c>
      <c r="G208" s="12">
        <f t="shared" si="63"/>
        <v>11.579499999999999</v>
      </c>
      <c r="H208" s="7">
        <f t="shared" si="62"/>
        <v>1.15795</v>
      </c>
      <c r="I208" s="7">
        <f>H208+H207+H206+H205+H204+H203+H202+H201</f>
        <v>4.3798500000000002</v>
      </c>
      <c r="J208" s="7">
        <f t="shared" si="67"/>
        <v>4.55985</v>
      </c>
      <c r="K208" s="8">
        <f t="shared" si="64"/>
        <v>0.9514506225738758</v>
      </c>
      <c r="L208" s="8">
        <f t="shared" si="68"/>
        <v>0.50052496653244383</v>
      </c>
      <c r="M208" s="8">
        <f t="shared" si="65"/>
        <v>0.47915053352820391</v>
      </c>
      <c r="N208" s="8">
        <f t="shared" si="66"/>
        <v>0.25206437314573876</v>
      </c>
    </row>
    <row r="209" spans="1:14" x14ac:dyDescent="0.35">
      <c r="A209" s="4" t="s">
        <v>15</v>
      </c>
      <c r="B209" s="4">
        <v>10</v>
      </c>
      <c r="C209" s="4">
        <v>26</v>
      </c>
      <c r="D209" s="5" t="s">
        <v>2</v>
      </c>
      <c r="E209" s="4">
        <v>9</v>
      </c>
      <c r="F209" s="4">
        <v>10937.5</v>
      </c>
      <c r="G209" s="12">
        <f t="shared" si="63"/>
        <v>10.9375</v>
      </c>
      <c r="H209" s="7">
        <f t="shared" si="62"/>
        <v>1.09375</v>
      </c>
      <c r="I209" s="7">
        <f>H209+H208+H207+H206+H205+H204+H203+H202+H201</f>
        <v>5.4736000000000002</v>
      </c>
      <c r="J209" s="7">
        <f t="shared" si="67"/>
        <v>5.6536</v>
      </c>
      <c r="K209" s="8">
        <f t="shared" si="64"/>
        <v>1.6458082537938625</v>
      </c>
      <c r="L209" s="8">
        <f t="shared" si="68"/>
        <v>0.69435763121998673</v>
      </c>
      <c r="M209" s="8">
        <f t="shared" si="65"/>
        <v>0.82882903661058926</v>
      </c>
      <c r="N209" s="8">
        <f t="shared" si="66"/>
        <v>0.34967850308238535</v>
      </c>
    </row>
    <row r="210" spans="1:14" x14ac:dyDescent="0.35">
      <c r="A210" s="4" t="s">
        <v>15</v>
      </c>
      <c r="B210" s="4">
        <v>10</v>
      </c>
      <c r="C210" s="4">
        <v>26</v>
      </c>
      <c r="D210" s="5" t="s">
        <v>2</v>
      </c>
      <c r="E210" s="4">
        <v>10</v>
      </c>
      <c r="F210" s="4">
        <v>11656</v>
      </c>
      <c r="G210" s="12">
        <f t="shared" si="63"/>
        <v>11.656000000000001</v>
      </c>
      <c r="H210" s="7">
        <f t="shared" si="62"/>
        <v>1.1656</v>
      </c>
      <c r="I210" s="7">
        <f>H210+H209+H208+H207+H206+H205+H204+H203+H202+H201</f>
        <v>6.6392000000000007</v>
      </c>
      <c r="J210" s="7">
        <f t="shared" si="67"/>
        <v>6.8192000000000004</v>
      </c>
      <c r="K210" s="8">
        <f t="shared" si="64"/>
        <v>2.6538284024043306</v>
      </c>
      <c r="L210" s="8">
        <f t="shared" si="68"/>
        <v>1.0080201486104681</v>
      </c>
      <c r="M210" s="8">
        <f t="shared" si="65"/>
        <v>1.3364679834508211</v>
      </c>
      <c r="N210" s="8">
        <f t="shared" si="66"/>
        <v>0.50763894684023181</v>
      </c>
    </row>
    <row r="211" spans="1:14" x14ac:dyDescent="0.35">
      <c r="A211" s="4" t="s">
        <v>15</v>
      </c>
      <c r="B211" s="4">
        <v>10</v>
      </c>
      <c r="C211" s="4">
        <v>26</v>
      </c>
      <c r="D211" s="5" t="s">
        <v>2</v>
      </c>
      <c r="E211" s="4">
        <v>11</v>
      </c>
      <c r="F211" s="4">
        <v>9324.5</v>
      </c>
      <c r="G211" s="12">
        <f t="shared" si="63"/>
        <v>9.3245000000000005</v>
      </c>
      <c r="H211" s="7">
        <f t="shared" si="62"/>
        <v>0.93245</v>
      </c>
      <c r="I211" s="7">
        <f>H211+H210+H209+H208+H207+H206+H205+H204+H203+H202+H201</f>
        <v>7.5716500000000009</v>
      </c>
      <c r="J211" s="7">
        <f t="shared" si="67"/>
        <v>7.7516500000000006</v>
      </c>
      <c r="K211" s="8">
        <f t="shared" si="64"/>
        <v>3.6790941312867758</v>
      </c>
      <c r="L211" s="8">
        <f t="shared" si="68"/>
        <v>1.0252657288824452</v>
      </c>
      <c r="M211" s="8">
        <f t="shared" si="65"/>
        <v>1.8527918045160205</v>
      </c>
      <c r="N211" s="8">
        <f t="shared" si="66"/>
        <v>0.51632382106519947</v>
      </c>
    </row>
    <row r="212" spans="1:14" x14ac:dyDescent="0.35">
      <c r="A212" s="4" t="s">
        <v>15</v>
      </c>
      <c r="B212" s="4">
        <v>10</v>
      </c>
      <c r="C212" s="4">
        <v>26</v>
      </c>
      <c r="D212" s="5" t="s">
        <v>2</v>
      </c>
      <c r="E212" s="4">
        <v>12</v>
      </c>
      <c r="F212" s="4">
        <v>7772.5</v>
      </c>
      <c r="G212" s="12">
        <f t="shared" si="63"/>
        <v>7.7725</v>
      </c>
      <c r="H212" s="7">
        <f t="shared" si="62"/>
        <v>0.77725</v>
      </c>
      <c r="I212" s="7">
        <f>H212+H211+H210+H209+H208+H207+H206+H205+H204+H203+H202+H201</f>
        <v>8.3489000000000004</v>
      </c>
      <c r="J212" s="7">
        <f t="shared" si="67"/>
        <v>8.5289000000000001</v>
      </c>
      <c r="K212" s="8">
        <f t="shared" si="64"/>
        <v>4.6936771300079831</v>
      </c>
      <c r="L212" s="8">
        <f t="shared" si="68"/>
        <v>1.0145829987212074</v>
      </c>
      <c r="M212" s="8">
        <f t="shared" si="65"/>
        <v>2.3637358026720205</v>
      </c>
      <c r="N212" s="8">
        <f t="shared" si="66"/>
        <v>0.51094399815600011</v>
      </c>
    </row>
    <row r="213" spans="1:14" x14ac:dyDescent="0.35">
      <c r="A213" s="4" t="s">
        <v>15</v>
      </c>
      <c r="B213" s="4">
        <v>10</v>
      </c>
      <c r="C213" s="4">
        <v>26</v>
      </c>
      <c r="D213" s="5" t="s">
        <v>2</v>
      </c>
      <c r="E213" s="4">
        <v>13</v>
      </c>
      <c r="F213" s="4">
        <v>6613.5</v>
      </c>
      <c r="G213" s="12">
        <f t="shared" si="63"/>
        <v>6.6135000000000002</v>
      </c>
      <c r="H213" s="7">
        <f t="shared" si="62"/>
        <v>0.66134999999999999</v>
      </c>
      <c r="I213" s="7">
        <f>H213+H212+H211+H210+H209+H208+H207+H206+H205+H204+H203+H202+H201</f>
        <v>9.0102499999999992</v>
      </c>
      <c r="J213" s="7">
        <f t="shared" si="67"/>
        <v>9.1902499999999989</v>
      </c>
      <c r="K213" s="8">
        <f t="shared" si="64"/>
        <v>5.677821876003093</v>
      </c>
      <c r="L213" s="8">
        <f t="shared" si="68"/>
        <v>0.98414474599510982</v>
      </c>
      <c r="M213" s="8">
        <f t="shared" si="65"/>
        <v>2.8593510967551579</v>
      </c>
      <c r="N213" s="8">
        <f t="shared" si="66"/>
        <v>0.49561529408313737</v>
      </c>
    </row>
    <row r="214" spans="1:14" x14ac:dyDescent="0.35">
      <c r="A214" s="4" t="s">
        <v>15</v>
      </c>
      <c r="B214" s="4">
        <v>11</v>
      </c>
      <c r="C214" s="4">
        <v>27</v>
      </c>
      <c r="D214" s="5" t="s">
        <v>2</v>
      </c>
      <c r="E214" s="4">
        <v>1</v>
      </c>
      <c r="F214" s="4">
        <v>9171.5</v>
      </c>
      <c r="G214" s="12">
        <f t="shared" si="63"/>
        <v>9.1715</v>
      </c>
      <c r="H214" s="7">
        <f t="shared" si="62"/>
        <v>0.91715000000000002</v>
      </c>
      <c r="I214" s="7">
        <f>H214</f>
        <v>0.91715000000000002</v>
      </c>
      <c r="J214" s="7">
        <f>I214+0.29</f>
        <v>1.2071499999999999</v>
      </c>
      <c r="K214" s="8">
        <f t="shared" si="64"/>
        <v>3.215482287805109E-2</v>
      </c>
      <c r="L214" s="8">
        <f>K214</f>
        <v>3.215482287805109E-2</v>
      </c>
      <c r="M214" s="8">
        <f t="shared" si="65"/>
        <v>1.6193168801386531E-2</v>
      </c>
      <c r="N214" s="8">
        <f t="shared" si="66"/>
        <v>1.6193168801386531E-2</v>
      </c>
    </row>
    <row r="215" spans="1:14" x14ac:dyDescent="0.35">
      <c r="A215" s="4" t="s">
        <v>15</v>
      </c>
      <c r="B215" s="4">
        <v>11</v>
      </c>
      <c r="C215" s="4">
        <v>27</v>
      </c>
      <c r="D215" s="5" t="s">
        <v>2</v>
      </c>
      <c r="E215" s="4">
        <v>2</v>
      </c>
      <c r="F215" s="4">
        <v>6737.5</v>
      </c>
      <c r="G215" s="12">
        <f t="shared" si="63"/>
        <v>6.7374999999999998</v>
      </c>
      <c r="H215" s="7">
        <f t="shared" si="62"/>
        <v>0.67374999999999996</v>
      </c>
      <c r="I215" s="7">
        <f>H215+H214</f>
        <v>1.5909</v>
      </c>
      <c r="J215" s="7">
        <f t="shared" ref="J215:J222" si="69">I215+0.29</f>
        <v>1.8809</v>
      </c>
      <c r="K215" s="8">
        <f t="shared" si="64"/>
        <v>9.9576392637926087E-2</v>
      </c>
      <c r="L215" s="8">
        <f t="shared" ref="L215:L222" si="70">K215-K214</f>
        <v>6.7421569759874997E-2</v>
      </c>
      <c r="M215" s="8">
        <f t="shared" si="65"/>
        <v>5.0146671332459584E-2</v>
      </c>
      <c r="N215" s="8">
        <f t="shared" si="66"/>
        <v>3.395350253107305E-2</v>
      </c>
    </row>
    <row r="216" spans="1:14" x14ac:dyDescent="0.35">
      <c r="A216" s="4" t="s">
        <v>15</v>
      </c>
      <c r="B216" s="4">
        <v>11</v>
      </c>
      <c r="C216" s="4">
        <v>27</v>
      </c>
      <c r="D216" s="5" t="s">
        <v>2</v>
      </c>
      <c r="E216" s="4">
        <v>3</v>
      </c>
      <c r="F216" s="4">
        <v>5344.5</v>
      </c>
      <c r="G216" s="12">
        <f t="shared" si="63"/>
        <v>5.3445</v>
      </c>
      <c r="H216" s="7">
        <f t="shared" si="62"/>
        <v>0.53444999999999998</v>
      </c>
      <c r="I216" s="7">
        <f>H216+H215+H214</f>
        <v>2.1253500000000001</v>
      </c>
      <c r="J216" s="7">
        <f t="shared" si="69"/>
        <v>2.4153500000000001</v>
      </c>
      <c r="K216" s="8">
        <f t="shared" si="64"/>
        <v>0.18836173553190494</v>
      </c>
      <c r="L216" s="8">
        <f t="shared" si="70"/>
        <v>8.8785342893978852E-2</v>
      </c>
      <c r="M216" s="8">
        <f t="shared" si="65"/>
        <v>9.4858970013867339E-2</v>
      </c>
      <c r="N216" s="8">
        <f t="shared" si="66"/>
        <v>4.4712298681407754E-2</v>
      </c>
    </row>
    <row r="217" spans="1:14" x14ac:dyDescent="0.35">
      <c r="A217" s="4" t="s">
        <v>15</v>
      </c>
      <c r="B217" s="4">
        <v>11</v>
      </c>
      <c r="C217" s="4">
        <v>27</v>
      </c>
      <c r="D217" s="5" t="s">
        <v>2</v>
      </c>
      <c r="E217" s="4">
        <v>4</v>
      </c>
      <c r="F217" s="4">
        <v>7415</v>
      </c>
      <c r="G217" s="12">
        <f t="shared" si="63"/>
        <v>7.415</v>
      </c>
      <c r="H217" s="7">
        <f t="shared" si="62"/>
        <v>0.74150000000000005</v>
      </c>
      <c r="I217" s="7">
        <f>H217+H216+H215+H214</f>
        <v>2.8668499999999999</v>
      </c>
      <c r="J217" s="7">
        <f t="shared" si="69"/>
        <v>3.1568499999999999</v>
      </c>
      <c r="K217" s="8">
        <f t="shared" si="64"/>
        <v>0.37269325710654105</v>
      </c>
      <c r="L217" s="8">
        <f t="shared" si="70"/>
        <v>0.18433152157463611</v>
      </c>
      <c r="M217" s="8">
        <f t="shared" si="65"/>
        <v>0.1876883242788541</v>
      </c>
      <c r="N217" s="8">
        <f t="shared" si="66"/>
        <v>9.2829354264986758E-2</v>
      </c>
    </row>
    <row r="218" spans="1:14" x14ac:dyDescent="0.35">
      <c r="A218" s="4" t="s">
        <v>15</v>
      </c>
      <c r="B218" s="4">
        <v>11</v>
      </c>
      <c r="C218" s="4">
        <v>27</v>
      </c>
      <c r="D218" s="5" t="s">
        <v>2</v>
      </c>
      <c r="E218" s="4">
        <v>5</v>
      </c>
      <c r="F218" s="4">
        <v>11840.5</v>
      </c>
      <c r="G218" s="12">
        <f t="shared" si="63"/>
        <v>11.8405</v>
      </c>
      <c r="H218" s="7">
        <f t="shared" si="62"/>
        <v>1.18405</v>
      </c>
      <c r="I218" s="7">
        <f>H218+H217+H216+H215+H214</f>
        <v>4.0509000000000004</v>
      </c>
      <c r="J218" s="7">
        <f t="shared" si="69"/>
        <v>4.3409000000000004</v>
      </c>
      <c r="K218" s="8">
        <f t="shared" si="64"/>
        <v>0.83929845343121667</v>
      </c>
      <c r="L218" s="8">
        <f t="shared" si="70"/>
        <v>0.46660519632467562</v>
      </c>
      <c r="M218" s="8">
        <f t="shared" si="65"/>
        <v>0.42267070114796074</v>
      </c>
      <c r="N218" s="8">
        <f t="shared" si="66"/>
        <v>0.23498237686910667</v>
      </c>
    </row>
    <row r="219" spans="1:14" x14ac:dyDescent="0.35">
      <c r="A219" s="4" t="s">
        <v>15</v>
      </c>
      <c r="B219" s="4">
        <v>11</v>
      </c>
      <c r="C219" s="4">
        <v>27</v>
      </c>
      <c r="D219" s="5" t="s">
        <v>2</v>
      </c>
      <c r="E219" s="4">
        <v>6</v>
      </c>
      <c r="F219" s="4">
        <v>13471</v>
      </c>
      <c r="G219" s="12">
        <f t="shared" si="63"/>
        <v>13.471</v>
      </c>
      <c r="H219" s="7">
        <f t="shared" si="62"/>
        <v>1.3471</v>
      </c>
      <c r="I219" s="7">
        <f>H219+H218+H217+H216+H215+H214</f>
        <v>5.3980000000000006</v>
      </c>
      <c r="J219" s="7">
        <f t="shared" si="69"/>
        <v>5.6880000000000006</v>
      </c>
      <c r="K219" s="8">
        <f t="shared" si="64"/>
        <v>1.6714526325620138</v>
      </c>
      <c r="L219" s="8">
        <f t="shared" si="70"/>
        <v>0.83215417913079714</v>
      </c>
      <c r="M219" s="8">
        <f t="shared" si="65"/>
        <v>0.84174354575823029</v>
      </c>
      <c r="N219" s="8">
        <f t="shared" si="66"/>
        <v>0.4190728446102695</v>
      </c>
    </row>
    <row r="220" spans="1:14" x14ac:dyDescent="0.35">
      <c r="A220" s="4" t="s">
        <v>15</v>
      </c>
      <c r="B220" s="4">
        <v>11</v>
      </c>
      <c r="C220" s="4">
        <v>27</v>
      </c>
      <c r="D220" s="5" t="s">
        <v>2</v>
      </c>
      <c r="E220" s="4">
        <v>7</v>
      </c>
      <c r="F220" s="4">
        <v>19267.5</v>
      </c>
      <c r="G220" s="12">
        <f t="shared" si="63"/>
        <v>19.267499999999998</v>
      </c>
      <c r="H220" s="7">
        <f t="shared" si="62"/>
        <v>1.92675</v>
      </c>
      <c r="I220" s="7">
        <f>H220+H219+H218+H217+H216+H215+H214</f>
        <v>7.3247500000000008</v>
      </c>
      <c r="J220" s="7">
        <f t="shared" si="69"/>
        <v>7.6147500000000008</v>
      </c>
      <c r="K220" s="8">
        <f t="shared" si="64"/>
        <v>3.5157419906197003</v>
      </c>
      <c r="L220" s="8">
        <f t="shared" si="70"/>
        <v>1.8442893580576865</v>
      </c>
      <c r="M220" s="8">
        <f t="shared" si="65"/>
        <v>1.7705276664760812</v>
      </c>
      <c r="N220" s="8">
        <f t="shared" si="66"/>
        <v>0.92878412071785099</v>
      </c>
    </row>
    <row r="221" spans="1:14" x14ac:dyDescent="0.35">
      <c r="A221" s="4" t="s">
        <v>15</v>
      </c>
      <c r="B221" s="4">
        <v>11</v>
      </c>
      <c r="C221" s="4">
        <v>27</v>
      </c>
      <c r="D221" s="5" t="s">
        <v>2</v>
      </c>
      <c r="E221" s="4">
        <v>8</v>
      </c>
      <c r="F221" s="4">
        <v>14764.5</v>
      </c>
      <c r="G221" s="12">
        <f t="shared" si="63"/>
        <v>14.7645</v>
      </c>
      <c r="H221" s="7">
        <f t="shared" si="62"/>
        <v>1.47645</v>
      </c>
      <c r="I221" s="7">
        <f>H221+H220+H219+H218+H217+H216+H215+H214</f>
        <v>8.8011999999999997</v>
      </c>
      <c r="J221" s="7">
        <f t="shared" si="69"/>
        <v>9.0911999999999988</v>
      </c>
      <c r="K221" s="8">
        <f t="shared" si="64"/>
        <v>5.5231497905534832</v>
      </c>
      <c r="L221" s="8">
        <f t="shared" si="70"/>
        <v>2.0074077999337829</v>
      </c>
      <c r="M221" s="8">
        <f t="shared" si="65"/>
        <v>2.7814582345227343</v>
      </c>
      <c r="N221" s="8">
        <f t="shared" si="66"/>
        <v>1.0109305680466532</v>
      </c>
    </row>
    <row r="222" spans="1:14" x14ac:dyDescent="0.35">
      <c r="A222" s="4" t="s">
        <v>15</v>
      </c>
      <c r="B222" s="4">
        <v>11</v>
      </c>
      <c r="C222" s="4">
        <v>27</v>
      </c>
      <c r="D222" s="5" t="s">
        <v>2</v>
      </c>
      <c r="E222" s="4">
        <v>9</v>
      </c>
      <c r="F222" s="4">
        <v>10553.5</v>
      </c>
      <c r="G222" s="12">
        <f t="shared" si="63"/>
        <v>10.5535</v>
      </c>
      <c r="H222" s="7">
        <f t="shared" si="62"/>
        <v>1.05535</v>
      </c>
      <c r="I222" s="7">
        <f>H222+H221+H220+H219+H218+H217+H216+H215+H214</f>
        <v>9.8565500000000004</v>
      </c>
      <c r="J222" s="7">
        <f t="shared" si="69"/>
        <v>10.14655</v>
      </c>
      <c r="K222" s="8">
        <f t="shared" si="64"/>
        <v>7.3073080135756232</v>
      </c>
      <c r="L222" s="8">
        <f t="shared" si="70"/>
        <v>1.78415822302214</v>
      </c>
      <c r="M222" s="8">
        <f t="shared" si="65"/>
        <v>3.6799603156366842</v>
      </c>
      <c r="N222" s="8">
        <f t="shared" si="66"/>
        <v>0.8985020811139498</v>
      </c>
    </row>
    <row r="223" spans="1:14" x14ac:dyDescent="0.35">
      <c r="A223" s="4" t="s">
        <v>15</v>
      </c>
      <c r="B223" s="4">
        <v>12</v>
      </c>
      <c r="C223" s="4">
        <v>28</v>
      </c>
      <c r="D223" s="5" t="s">
        <v>2</v>
      </c>
      <c r="E223" s="4">
        <v>1</v>
      </c>
      <c r="F223" s="4">
        <v>3286.5</v>
      </c>
      <c r="G223" s="12">
        <f t="shared" si="63"/>
        <v>3.2865000000000002</v>
      </c>
      <c r="H223" s="7">
        <f t="shared" si="62"/>
        <v>0.32865</v>
      </c>
      <c r="I223" s="7">
        <f>H223</f>
        <v>0.32865</v>
      </c>
      <c r="J223" s="7">
        <f>I223+0.31</f>
        <v>0.63864999999999994</v>
      </c>
      <c r="K223" s="8">
        <f t="shared" si="64"/>
        <v>6.3461041895339892E-3</v>
      </c>
      <c r="L223" s="8">
        <f>K223</f>
        <v>6.3461041895339892E-3</v>
      </c>
      <c r="M223" s="8">
        <f t="shared" si="65"/>
        <v>3.1958980698493173E-3</v>
      </c>
      <c r="N223" s="8">
        <f t="shared" si="66"/>
        <v>3.1958980698493173E-3</v>
      </c>
    </row>
    <row r="224" spans="1:14" x14ac:dyDescent="0.35">
      <c r="A224" s="4" t="s">
        <v>15</v>
      </c>
      <c r="B224" s="4">
        <v>12</v>
      </c>
      <c r="C224" s="4">
        <v>28</v>
      </c>
      <c r="D224" s="5" t="s">
        <v>2</v>
      </c>
      <c r="E224" s="4">
        <v>2</v>
      </c>
      <c r="F224" s="4">
        <v>3689</v>
      </c>
      <c r="G224" s="12">
        <f t="shared" si="63"/>
        <v>3.6890000000000001</v>
      </c>
      <c r="H224" s="7">
        <f t="shared" si="62"/>
        <v>0.36890000000000001</v>
      </c>
      <c r="I224" s="7">
        <f>H224+H223</f>
        <v>0.69755</v>
      </c>
      <c r="J224" s="7">
        <f t="shared" ref="J224:J230" si="71">I224+0.31</f>
        <v>1.0075499999999999</v>
      </c>
      <c r="K224" s="8">
        <f t="shared" si="64"/>
        <v>2.0285186514726557E-2</v>
      </c>
      <c r="L224" s="8">
        <f t="shared" ref="L224:L230" si="72">K224-K223</f>
        <v>1.3939082325192568E-2</v>
      </c>
      <c r="M224" s="8">
        <f t="shared" si="65"/>
        <v>1.0215619928816295E-2</v>
      </c>
      <c r="N224" s="8">
        <f t="shared" si="66"/>
        <v>7.0197218589669779E-3</v>
      </c>
    </row>
    <row r="225" spans="1:14" x14ac:dyDescent="0.35">
      <c r="A225" s="4" t="s">
        <v>15</v>
      </c>
      <c r="B225" s="4">
        <v>12</v>
      </c>
      <c r="C225" s="4">
        <v>28</v>
      </c>
      <c r="D225" s="5" t="s">
        <v>2</v>
      </c>
      <c r="E225" s="4">
        <v>3</v>
      </c>
      <c r="F225" s="4">
        <v>5521.5</v>
      </c>
      <c r="G225" s="12">
        <f t="shared" si="63"/>
        <v>5.5214999999999996</v>
      </c>
      <c r="H225" s="7">
        <f t="shared" si="62"/>
        <v>0.55215000000000003</v>
      </c>
      <c r="I225" s="7">
        <f>H225+H224+H223</f>
        <v>1.2497</v>
      </c>
      <c r="J225" s="7">
        <f t="shared" si="71"/>
        <v>1.5597000000000001</v>
      </c>
      <c r="K225" s="8">
        <f t="shared" si="64"/>
        <v>6.1784019814890831E-2</v>
      </c>
      <c r="L225" s="8">
        <f t="shared" si="72"/>
        <v>4.1498833300164274E-2</v>
      </c>
      <c r="M225" s="8">
        <f t="shared" si="65"/>
        <v>3.1114432378779026E-2</v>
      </c>
      <c r="N225" s="8">
        <f t="shared" si="66"/>
        <v>2.089881244996273E-2</v>
      </c>
    </row>
    <row r="226" spans="1:14" x14ac:dyDescent="0.35">
      <c r="A226" s="4" t="s">
        <v>15</v>
      </c>
      <c r="B226" s="4">
        <v>12</v>
      </c>
      <c r="C226" s="4">
        <v>28</v>
      </c>
      <c r="D226" s="5" t="s">
        <v>2</v>
      </c>
      <c r="E226" s="4">
        <v>4</v>
      </c>
      <c r="F226" s="4">
        <v>7544.5</v>
      </c>
      <c r="G226" s="12">
        <f t="shared" si="63"/>
        <v>7.5445000000000002</v>
      </c>
      <c r="H226" s="7">
        <f t="shared" si="62"/>
        <v>0.75444999999999995</v>
      </c>
      <c r="I226" s="7">
        <f>H226+H225+H224+H223</f>
        <v>2.0041500000000001</v>
      </c>
      <c r="J226" s="7">
        <f t="shared" si="71"/>
        <v>2.3141500000000002</v>
      </c>
      <c r="K226" s="8">
        <f t="shared" si="64"/>
        <v>0.16889397091340136</v>
      </c>
      <c r="L226" s="8">
        <f t="shared" si="72"/>
        <v>0.10710995109851053</v>
      </c>
      <c r="M226" s="8">
        <f t="shared" si="65"/>
        <v>8.5055003751988933E-2</v>
      </c>
      <c r="N226" s="8">
        <f t="shared" si="66"/>
        <v>5.3940571373209907E-2</v>
      </c>
    </row>
    <row r="227" spans="1:14" x14ac:dyDescent="0.35">
      <c r="A227" s="4" t="s">
        <v>15</v>
      </c>
      <c r="B227" s="4">
        <v>12</v>
      </c>
      <c r="C227" s="4">
        <v>28</v>
      </c>
      <c r="D227" s="5" t="s">
        <v>2</v>
      </c>
      <c r="E227" s="4">
        <v>5</v>
      </c>
      <c r="F227" s="4">
        <v>9102</v>
      </c>
      <c r="G227" s="12">
        <f t="shared" si="63"/>
        <v>9.1020000000000003</v>
      </c>
      <c r="H227" s="7">
        <f t="shared" si="62"/>
        <v>0.91020000000000001</v>
      </c>
      <c r="I227" s="7">
        <f>H227+H226+H225+H224+H223</f>
        <v>2.9143500000000002</v>
      </c>
      <c r="J227" s="7">
        <f t="shared" si="71"/>
        <v>3.2243500000000003</v>
      </c>
      <c r="K227" s="8">
        <f t="shared" si="64"/>
        <v>0.39334216106196268</v>
      </c>
      <c r="L227" s="8">
        <f t="shared" si="72"/>
        <v>0.22444819014856132</v>
      </c>
      <c r="M227" s="8">
        <f t="shared" si="65"/>
        <v>0.19808711231080442</v>
      </c>
      <c r="N227" s="8">
        <f t="shared" si="66"/>
        <v>0.11303210855881549</v>
      </c>
    </row>
    <row r="228" spans="1:14" x14ac:dyDescent="0.35">
      <c r="A228" s="4" t="s">
        <v>15</v>
      </c>
      <c r="B228" s="4">
        <v>12</v>
      </c>
      <c r="C228" s="4">
        <v>28</v>
      </c>
      <c r="D228" s="5" t="s">
        <v>2</v>
      </c>
      <c r="E228" s="4">
        <v>6</v>
      </c>
      <c r="F228" s="4">
        <v>9952.5</v>
      </c>
      <c r="G228" s="12">
        <f t="shared" si="63"/>
        <v>9.9525000000000006</v>
      </c>
      <c r="H228" s="7">
        <f t="shared" si="62"/>
        <v>0.99524999999999997</v>
      </c>
      <c r="I228" s="7">
        <f>H228+H227+H226+H225+H224+H223</f>
        <v>3.9096000000000002</v>
      </c>
      <c r="J228" s="7">
        <f t="shared" si="71"/>
        <v>4.2195999999999998</v>
      </c>
      <c r="K228" s="8">
        <f t="shared" si="64"/>
        <v>0.78080848510311396</v>
      </c>
      <c r="L228" s="8">
        <f t="shared" si="72"/>
        <v>0.38746632404115128</v>
      </c>
      <c r="M228" s="8">
        <f t="shared" si="65"/>
        <v>0.39321515309792821</v>
      </c>
      <c r="N228" s="8">
        <f t="shared" si="66"/>
        <v>0.19512804078712381</v>
      </c>
    </row>
    <row r="229" spans="1:14" x14ac:dyDescent="0.35">
      <c r="A229" s="4" t="s">
        <v>15</v>
      </c>
      <c r="B229" s="4">
        <v>12</v>
      </c>
      <c r="C229" s="4">
        <v>28</v>
      </c>
      <c r="D229" s="5" t="s">
        <v>2</v>
      </c>
      <c r="E229" s="4">
        <v>7</v>
      </c>
      <c r="F229" s="4">
        <v>13510.5</v>
      </c>
      <c r="G229" s="12">
        <f t="shared" si="63"/>
        <v>13.5105</v>
      </c>
      <c r="H229" s="7">
        <f t="shared" si="62"/>
        <v>1.3510500000000001</v>
      </c>
      <c r="I229" s="7">
        <f>H229+H228+H227+H226+H225+H224+H223</f>
        <v>5.26065</v>
      </c>
      <c r="J229" s="7">
        <f t="shared" si="71"/>
        <v>5.5706499999999997</v>
      </c>
      <c r="K229" s="8">
        <f t="shared" si="64"/>
        <v>1.5849587553677722</v>
      </c>
      <c r="L229" s="8">
        <f t="shared" si="72"/>
        <v>0.80415027026465824</v>
      </c>
      <c r="M229" s="8">
        <f t="shared" si="65"/>
        <v>0.79818522920321011</v>
      </c>
      <c r="N229" s="8">
        <f t="shared" si="66"/>
        <v>0.40497007610528191</v>
      </c>
    </row>
    <row r="230" spans="1:14" x14ac:dyDescent="0.35">
      <c r="A230" s="4" t="s">
        <v>15</v>
      </c>
      <c r="B230" s="4">
        <v>12</v>
      </c>
      <c r="C230" s="4">
        <v>28</v>
      </c>
      <c r="D230" s="5" t="s">
        <v>2</v>
      </c>
      <c r="E230" s="4">
        <v>8</v>
      </c>
      <c r="F230" s="4">
        <v>15859.5</v>
      </c>
      <c r="G230" s="12">
        <f t="shared" si="63"/>
        <v>15.859500000000001</v>
      </c>
      <c r="H230" s="7">
        <f t="shared" si="62"/>
        <v>1.58595</v>
      </c>
      <c r="I230" s="7">
        <f>H230+H229+H228+H227+H226+H225+H224+H223</f>
        <v>6.8466000000000005</v>
      </c>
      <c r="J230" s="7">
        <f t="shared" si="71"/>
        <v>7.1566000000000001</v>
      </c>
      <c r="K230" s="8">
        <f t="shared" si="64"/>
        <v>3.0014397216627007</v>
      </c>
      <c r="L230" s="8">
        <f t="shared" si="72"/>
        <v>1.4164809662949285</v>
      </c>
      <c r="M230" s="8">
        <f t="shared" si="65"/>
        <v>1.5115250438293362</v>
      </c>
      <c r="N230" s="8">
        <f t="shared" si="66"/>
        <v>0.71333981462612606</v>
      </c>
    </row>
    <row r="231" spans="1:14" x14ac:dyDescent="0.35">
      <c r="A231" s="4" t="s">
        <v>15</v>
      </c>
      <c r="B231" s="4">
        <v>13</v>
      </c>
      <c r="C231" s="4">
        <v>29</v>
      </c>
      <c r="D231" s="5" t="s">
        <v>2</v>
      </c>
      <c r="E231" s="4">
        <v>1</v>
      </c>
      <c r="F231" s="4">
        <v>4366</v>
      </c>
      <c r="G231" s="12">
        <f t="shared" si="63"/>
        <v>4.3659999999999997</v>
      </c>
      <c r="H231" s="7">
        <f t="shared" si="62"/>
        <v>0.43659999999999999</v>
      </c>
      <c r="I231" s="7">
        <f>H231</f>
        <v>0.43659999999999999</v>
      </c>
      <c r="J231" s="7">
        <f>I231+0.15</f>
        <v>0.58660000000000001</v>
      </c>
      <c r="K231" s="8">
        <f t="shared" si="64"/>
        <v>5.1097930994857352E-3</v>
      </c>
      <c r="L231" s="8">
        <f>K231</f>
        <v>5.1097930994857352E-3</v>
      </c>
      <c r="M231" s="8">
        <f t="shared" si="65"/>
        <v>2.5732918049010166E-3</v>
      </c>
      <c r="N231" s="8">
        <f t="shared" si="66"/>
        <v>2.5732918049010166E-3</v>
      </c>
    </row>
    <row r="232" spans="1:14" x14ac:dyDescent="0.35">
      <c r="A232" s="4" t="s">
        <v>15</v>
      </c>
      <c r="B232" s="4">
        <v>13</v>
      </c>
      <c r="C232" s="4">
        <v>29</v>
      </c>
      <c r="D232" s="5" t="s">
        <v>2</v>
      </c>
      <c r="E232" s="4">
        <v>2</v>
      </c>
      <c r="F232" s="4">
        <v>4823.5</v>
      </c>
      <c r="G232" s="12">
        <f t="shared" si="63"/>
        <v>4.8235000000000001</v>
      </c>
      <c r="H232" s="7">
        <f t="shared" si="62"/>
        <v>0.48235</v>
      </c>
      <c r="I232" s="7">
        <f>H232+H231</f>
        <v>0.91894999999999993</v>
      </c>
      <c r="J232" s="7">
        <f t="shared" ref="J232:J240" si="73">I232+0.15</f>
        <v>1.0689499999999998</v>
      </c>
      <c r="K232" s="8">
        <f t="shared" si="64"/>
        <v>2.3586292289114678E-2</v>
      </c>
      <c r="L232" s="8">
        <f t="shared" ref="L232:L240" si="74">K232-K231</f>
        <v>1.8476499189628945E-2</v>
      </c>
      <c r="M232" s="8">
        <f t="shared" si="65"/>
        <v>1.1878056796798153E-2</v>
      </c>
      <c r="N232" s="8">
        <f t="shared" si="66"/>
        <v>9.3047649918971374E-3</v>
      </c>
    </row>
    <row r="233" spans="1:14" x14ac:dyDescent="0.35">
      <c r="A233" s="4" t="s">
        <v>15</v>
      </c>
      <c r="B233" s="4">
        <v>13</v>
      </c>
      <c r="C233" s="4">
        <v>29</v>
      </c>
      <c r="D233" s="5" t="s">
        <v>2</v>
      </c>
      <c r="E233" s="4">
        <v>3</v>
      </c>
      <c r="F233" s="4">
        <v>5958</v>
      </c>
      <c r="G233" s="12">
        <f t="shared" si="63"/>
        <v>5.9580000000000002</v>
      </c>
      <c r="H233" s="7">
        <f t="shared" si="62"/>
        <v>0.5958</v>
      </c>
      <c r="I233" s="7">
        <f>H233+H232+H231</f>
        <v>1.5147499999999998</v>
      </c>
      <c r="J233" s="7">
        <f t="shared" si="73"/>
        <v>1.6647499999999997</v>
      </c>
      <c r="K233" s="8">
        <f t="shared" si="64"/>
        <v>7.2950364745743901E-2</v>
      </c>
      <c r="L233" s="8">
        <f t="shared" si="74"/>
        <v>4.9364072456629222E-2</v>
      </c>
      <c r="M233" s="8">
        <f t="shared" si="65"/>
        <v>3.6737803685956631E-2</v>
      </c>
      <c r="N233" s="8">
        <f t="shared" si="66"/>
        <v>2.4859746889158478E-2</v>
      </c>
    </row>
    <row r="234" spans="1:14" x14ac:dyDescent="0.35">
      <c r="A234" s="4" t="s">
        <v>15</v>
      </c>
      <c r="B234" s="4">
        <v>13</v>
      </c>
      <c r="C234" s="4">
        <v>29</v>
      </c>
      <c r="D234" s="5" t="s">
        <v>2</v>
      </c>
      <c r="E234" s="4">
        <v>4</v>
      </c>
      <c r="F234" s="4">
        <v>4979.5</v>
      </c>
      <c r="G234" s="12">
        <f t="shared" si="63"/>
        <v>4.9794999999999998</v>
      </c>
      <c r="H234" s="7">
        <f t="shared" si="62"/>
        <v>0.49795</v>
      </c>
      <c r="I234" s="7">
        <f>H234+H233+H232+H231</f>
        <v>2.0127000000000002</v>
      </c>
      <c r="J234" s="7">
        <f t="shared" si="73"/>
        <v>2.1627000000000001</v>
      </c>
      <c r="K234" s="8">
        <f t="shared" si="64"/>
        <v>0.14213191107098255</v>
      </c>
      <c r="L234" s="8">
        <f t="shared" si="74"/>
        <v>6.9181546325238652E-2</v>
      </c>
      <c r="M234" s="8">
        <f t="shared" si="65"/>
        <v>7.1577630415346816E-2</v>
      </c>
      <c r="N234" s="8">
        <f t="shared" si="66"/>
        <v>3.4839826729390191E-2</v>
      </c>
    </row>
    <row r="235" spans="1:14" x14ac:dyDescent="0.35">
      <c r="A235" s="4" t="s">
        <v>15</v>
      </c>
      <c r="B235" s="4">
        <v>13</v>
      </c>
      <c r="C235" s="4">
        <v>29</v>
      </c>
      <c r="D235" s="5" t="s">
        <v>2</v>
      </c>
      <c r="E235" s="4">
        <v>5</v>
      </c>
      <c r="F235" s="4">
        <v>7395.5</v>
      </c>
      <c r="G235" s="12">
        <f t="shared" si="63"/>
        <v>7.3955000000000002</v>
      </c>
      <c r="H235" s="7">
        <f t="shared" si="62"/>
        <v>0.73955000000000004</v>
      </c>
      <c r="I235" s="7">
        <f>H235+H234+H233+H232+H231</f>
        <v>2.7522499999999996</v>
      </c>
      <c r="J235" s="7">
        <f t="shared" si="73"/>
        <v>2.9022499999999996</v>
      </c>
      <c r="K235" s="8">
        <f t="shared" si="64"/>
        <v>0.30079567350400371</v>
      </c>
      <c r="L235" s="8">
        <f t="shared" si="74"/>
        <v>0.15866376243302116</v>
      </c>
      <c r="M235" s="8">
        <f t="shared" si="65"/>
        <v>0.15148070117661627</v>
      </c>
      <c r="N235" s="8">
        <f t="shared" si="66"/>
        <v>7.9903070761269471E-2</v>
      </c>
    </row>
    <row r="236" spans="1:14" x14ac:dyDescent="0.35">
      <c r="A236" s="4" t="s">
        <v>15</v>
      </c>
      <c r="B236" s="4">
        <v>13</v>
      </c>
      <c r="C236" s="4">
        <v>29</v>
      </c>
      <c r="D236" s="5" t="s">
        <v>2</v>
      </c>
      <c r="E236" s="4">
        <v>6</v>
      </c>
      <c r="F236" s="4">
        <v>8214.5</v>
      </c>
      <c r="G236" s="12">
        <f t="shared" si="63"/>
        <v>8.2144999999999992</v>
      </c>
      <c r="H236" s="7">
        <f t="shared" si="62"/>
        <v>0.82145000000000001</v>
      </c>
      <c r="I236" s="7">
        <f>H236+H235+H234+H233+H232+H231</f>
        <v>3.5736999999999997</v>
      </c>
      <c r="J236" s="7">
        <f t="shared" si="73"/>
        <v>3.7236999999999996</v>
      </c>
      <c r="K236" s="8">
        <f t="shared" si="64"/>
        <v>0.56774504546361504</v>
      </c>
      <c r="L236" s="8">
        <f t="shared" si="74"/>
        <v>0.26694937195961133</v>
      </c>
      <c r="M236" s="8">
        <f t="shared" si="65"/>
        <v>0.28591640489547654</v>
      </c>
      <c r="N236" s="8">
        <f t="shared" si="66"/>
        <v>0.13443570371886027</v>
      </c>
    </row>
    <row r="237" spans="1:14" x14ac:dyDescent="0.35">
      <c r="A237" s="4" t="s">
        <v>15</v>
      </c>
      <c r="B237" s="4">
        <v>13</v>
      </c>
      <c r="C237" s="4">
        <v>29</v>
      </c>
      <c r="D237" s="5" t="s">
        <v>2</v>
      </c>
      <c r="E237" s="4">
        <v>7</v>
      </c>
      <c r="F237" s="4">
        <v>7804.5</v>
      </c>
      <c r="G237" s="12">
        <f t="shared" si="63"/>
        <v>7.8045</v>
      </c>
      <c r="H237" s="7">
        <f t="shared" si="62"/>
        <v>0.78044999999999998</v>
      </c>
      <c r="I237" s="7">
        <f>H237+H236+H235+H234+H233+H232+H231</f>
        <v>4.3541499999999997</v>
      </c>
      <c r="J237" s="7">
        <f t="shared" si="73"/>
        <v>4.5041500000000001</v>
      </c>
      <c r="K237" s="8">
        <f t="shared" si="64"/>
        <v>0.9221073767237451</v>
      </c>
      <c r="L237" s="8">
        <f t="shared" si="74"/>
        <v>0.35436233126013006</v>
      </c>
      <c r="M237" s="8">
        <f t="shared" si="65"/>
        <v>0.46437327491807806</v>
      </c>
      <c r="N237" s="8">
        <f t="shared" si="66"/>
        <v>0.17845687002260152</v>
      </c>
    </row>
    <row r="238" spans="1:14" x14ac:dyDescent="0.35">
      <c r="A238" s="4" t="s">
        <v>15</v>
      </c>
      <c r="B238" s="4">
        <v>13</v>
      </c>
      <c r="C238" s="4">
        <v>29</v>
      </c>
      <c r="D238" s="5" t="s">
        <v>2</v>
      </c>
      <c r="E238" s="4">
        <v>8</v>
      </c>
      <c r="F238" s="4">
        <v>7517</v>
      </c>
      <c r="G238" s="12">
        <f t="shared" si="63"/>
        <v>7.5170000000000003</v>
      </c>
      <c r="H238" s="7">
        <f t="shared" si="62"/>
        <v>0.75170000000000003</v>
      </c>
      <c r="I238" s="7">
        <f>H238+H237+H236+H235+H234+H233+H232+H231</f>
        <v>5.1058500000000002</v>
      </c>
      <c r="J238" s="7">
        <f t="shared" si="73"/>
        <v>5.2558500000000006</v>
      </c>
      <c r="K238" s="8">
        <f t="shared" si="64"/>
        <v>1.3665573371867499</v>
      </c>
      <c r="L238" s="8">
        <f t="shared" si="74"/>
        <v>0.44444996046300478</v>
      </c>
      <c r="M238" s="8">
        <f t="shared" si="65"/>
        <v>0.68819827500724728</v>
      </c>
      <c r="N238" s="8">
        <f t="shared" si="66"/>
        <v>0.22382500008916922</v>
      </c>
    </row>
    <row r="239" spans="1:14" x14ac:dyDescent="0.35">
      <c r="A239" s="4" t="s">
        <v>15</v>
      </c>
      <c r="B239" s="4">
        <v>13</v>
      </c>
      <c r="C239" s="4">
        <v>29</v>
      </c>
      <c r="D239" s="5" t="s">
        <v>2</v>
      </c>
      <c r="E239" s="4">
        <v>9</v>
      </c>
      <c r="F239" s="4">
        <v>5282.5</v>
      </c>
      <c r="G239" s="12">
        <f t="shared" si="63"/>
        <v>5.2824999999999998</v>
      </c>
      <c r="H239" s="7">
        <f t="shared" si="62"/>
        <v>0.52825</v>
      </c>
      <c r="I239" s="7">
        <f>H239+H238+H237+H236+H235+H234+H233+H232+H231</f>
        <v>5.6341000000000001</v>
      </c>
      <c r="J239" s="7">
        <f t="shared" si="73"/>
        <v>5.7841000000000005</v>
      </c>
      <c r="K239" s="8">
        <f t="shared" si="64"/>
        <v>1.7443742416350996</v>
      </c>
      <c r="L239" s="8">
        <f t="shared" si="74"/>
        <v>0.3778169044483497</v>
      </c>
      <c r="M239" s="8">
        <f t="shared" si="65"/>
        <v>0.87846686808743624</v>
      </c>
      <c r="N239" s="8">
        <f t="shared" si="66"/>
        <v>0.19026859308018892</v>
      </c>
    </row>
    <row r="240" spans="1:14" x14ac:dyDescent="0.35">
      <c r="A240" s="4" t="s">
        <v>15</v>
      </c>
      <c r="B240" s="4">
        <v>13</v>
      </c>
      <c r="C240" s="4">
        <v>29</v>
      </c>
      <c r="D240" s="5" t="s">
        <v>2</v>
      </c>
      <c r="E240" s="4">
        <v>10</v>
      </c>
      <c r="F240" s="4">
        <v>5842</v>
      </c>
      <c r="G240" s="12">
        <f t="shared" si="63"/>
        <v>5.8419999999999996</v>
      </c>
      <c r="H240" s="7">
        <f t="shared" si="62"/>
        <v>0.58420000000000005</v>
      </c>
      <c r="I240" s="7">
        <f>H240+H239+H238+H237+H236+H235+H234+H233+H232+H231</f>
        <v>6.218300000000001</v>
      </c>
      <c r="J240" s="7">
        <f t="shared" si="73"/>
        <v>6.3683000000000014</v>
      </c>
      <c r="K240" s="8">
        <f t="shared" si="64"/>
        <v>2.2291957641399089</v>
      </c>
      <c r="L240" s="8">
        <f t="shared" si="74"/>
        <v>0.48482152250480937</v>
      </c>
      <c r="M240" s="8">
        <f t="shared" si="65"/>
        <v>1.1226229868208581</v>
      </c>
      <c r="N240" s="8">
        <f t="shared" si="66"/>
        <v>0.24415611873342202</v>
      </c>
    </row>
    <row r="241" spans="1:14" x14ac:dyDescent="0.35">
      <c r="A241" s="4" t="s">
        <v>15</v>
      </c>
      <c r="B241" s="4">
        <v>14</v>
      </c>
      <c r="C241" s="4">
        <v>30</v>
      </c>
      <c r="D241" s="5" t="s">
        <v>2</v>
      </c>
      <c r="E241" s="4">
        <v>1</v>
      </c>
      <c r="F241" s="4">
        <v>4614</v>
      </c>
      <c r="G241" s="12">
        <f t="shared" si="63"/>
        <v>4.6139999999999999</v>
      </c>
      <c r="H241" s="7">
        <f t="shared" si="62"/>
        <v>0.46139999999999998</v>
      </c>
      <c r="I241" s="7">
        <f>H241</f>
        <v>0.46139999999999998</v>
      </c>
      <c r="J241" s="7">
        <f>I241+0.24</f>
        <v>0.70140000000000002</v>
      </c>
      <c r="K241" s="8">
        <f t="shared" si="64"/>
        <v>8.0584331858463976E-3</v>
      </c>
      <c r="L241" s="8">
        <f>K241</f>
        <v>8.0584331858463976E-3</v>
      </c>
      <c r="M241" s="8">
        <f t="shared" si="65"/>
        <v>4.0582269523922465E-3</v>
      </c>
      <c r="N241" s="8">
        <f t="shared" si="66"/>
        <v>4.0582269523922465E-3</v>
      </c>
    </row>
    <row r="242" spans="1:14" x14ac:dyDescent="0.35">
      <c r="A242" s="4" t="s">
        <v>15</v>
      </c>
      <c r="B242" s="4">
        <v>14</v>
      </c>
      <c r="C242" s="4">
        <v>30</v>
      </c>
      <c r="D242" s="5" t="s">
        <v>2</v>
      </c>
      <c r="E242" s="4">
        <v>2</v>
      </c>
      <c r="F242" s="4">
        <v>5208.5</v>
      </c>
      <c r="G242" s="12">
        <f t="shared" si="63"/>
        <v>5.2084999999999999</v>
      </c>
      <c r="H242" s="7">
        <f t="shared" si="62"/>
        <v>0.52085000000000004</v>
      </c>
      <c r="I242" s="7">
        <f>H242+H241</f>
        <v>0.98225000000000007</v>
      </c>
      <c r="J242" s="7">
        <f t="shared" ref="J242:J248" si="75">I242+0.24</f>
        <v>1.2222500000000001</v>
      </c>
      <c r="K242" s="8">
        <f t="shared" si="64"/>
        <v>3.3189950255096523E-2</v>
      </c>
      <c r="L242" s="8">
        <f t="shared" ref="L242:L248" si="76">K242-K241</f>
        <v>2.5131517069250126E-2</v>
      </c>
      <c r="M242" s="8">
        <f t="shared" si="65"/>
        <v>1.6714458948466612E-2</v>
      </c>
      <c r="N242" s="8">
        <f t="shared" si="66"/>
        <v>1.2656231996074364E-2</v>
      </c>
    </row>
    <row r="243" spans="1:14" x14ac:dyDescent="0.35">
      <c r="A243" s="4" t="s">
        <v>15</v>
      </c>
      <c r="B243" s="4">
        <v>14</v>
      </c>
      <c r="C243" s="4">
        <v>30</v>
      </c>
      <c r="D243" s="5" t="s">
        <v>2</v>
      </c>
      <c r="E243" s="4">
        <v>3</v>
      </c>
      <c r="F243" s="4">
        <v>5617</v>
      </c>
      <c r="G243" s="12">
        <f t="shared" si="63"/>
        <v>5.617</v>
      </c>
      <c r="H243" s="7">
        <f t="shared" si="62"/>
        <v>0.56169999999999998</v>
      </c>
      <c r="I243" s="7">
        <f>H243+H242+H241</f>
        <v>1.5439499999999999</v>
      </c>
      <c r="J243" s="7">
        <f t="shared" si="75"/>
        <v>1.7839499999999999</v>
      </c>
      <c r="K243" s="8">
        <f t="shared" si="64"/>
        <v>8.7011618282307301E-2</v>
      </c>
      <c r="L243" s="8">
        <f t="shared" si="76"/>
        <v>5.3821668027210778E-2</v>
      </c>
      <c r="M243" s="8">
        <f t="shared" si="65"/>
        <v>4.3819050966969961E-2</v>
      </c>
      <c r="N243" s="8">
        <f t="shared" si="66"/>
        <v>2.7104592018503352E-2</v>
      </c>
    </row>
    <row r="244" spans="1:14" x14ac:dyDescent="0.35">
      <c r="A244" s="4" t="s">
        <v>15</v>
      </c>
      <c r="B244" s="4">
        <v>14</v>
      </c>
      <c r="C244" s="4">
        <v>30</v>
      </c>
      <c r="D244" s="5" t="s">
        <v>2</v>
      </c>
      <c r="E244" s="4">
        <v>4</v>
      </c>
      <c r="F244" s="4">
        <v>9348</v>
      </c>
      <c r="G244" s="12">
        <f t="shared" si="63"/>
        <v>9.3480000000000008</v>
      </c>
      <c r="H244" s="7">
        <f t="shared" si="62"/>
        <v>0.93479999999999996</v>
      </c>
      <c r="I244" s="7">
        <f>H244+H243+H242+H241</f>
        <v>2.4787499999999998</v>
      </c>
      <c r="J244" s="7">
        <f t="shared" si="75"/>
        <v>2.71875</v>
      </c>
      <c r="K244" s="8">
        <f t="shared" si="64"/>
        <v>0.25466747523535443</v>
      </c>
      <c r="L244" s="8">
        <f t="shared" si="76"/>
        <v>0.16765585695304713</v>
      </c>
      <c r="M244" s="8">
        <f t="shared" si="65"/>
        <v>0.1282505405285245</v>
      </c>
      <c r="N244" s="8">
        <f t="shared" si="66"/>
        <v>8.4431489561554537E-2</v>
      </c>
    </row>
    <row r="245" spans="1:14" x14ac:dyDescent="0.35">
      <c r="A245" s="4" t="s">
        <v>15</v>
      </c>
      <c r="B245" s="4">
        <v>14</v>
      </c>
      <c r="C245" s="4">
        <v>30</v>
      </c>
      <c r="D245" s="5" t="s">
        <v>2</v>
      </c>
      <c r="E245" s="4">
        <v>5</v>
      </c>
      <c r="F245" s="4">
        <v>11553.5</v>
      </c>
      <c r="G245" s="12">
        <f t="shared" si="63"/>
        <v>11.5535</v>
      </c>
      <c r="H245" s="7">
        <f t="shared" si="62"/>
        <v>1.1553500000000001</v>
      </c>
      <c r="I245" s="7">
        <f>H245+H244+H243+H242+H241</f>
        <v>3.6340999999999997</v>
      </c>
      <c r="J245" s="7">
        <f t="shared" si="75"/>
        <v>3.8740999999999994</v>
      </c>
      <c r="K245" s="8">
        <f t="shared" si="64"/>
        <v>0.6280336004744661</v>
      </c>
      <c r="L245" s="8">
        <f t="shared" si="76"/>
        <v>0.37336612523911167</v>
      </c>
      <c r="M245" s="8">
        <f t="shared" si="65"/>
        <v>0.31627772119894115</v>
      </c>
      <c r="N245" s="8">
        <f t="shared" si="66"/>
        <v>0.18802718067041665</v>
      </c>
    </row>
    <row r="246" spans="1:14" x14ac:dyDescent="0.35">
      <c r="A246" s="4" t="s">
        <v>15</v>
      </c>
      <c r="B246" s="4">
        <v>14</v>
      </c>
      <c r="C246" s="4">
        <v>30</v>
      </c>
      <c r="D246" s="5" t="s">
        <v>2</v>
      </c>
      <c r="E246" s="4">
        <v>6</v>
      </c>
      <c r="F246" s="4">
        <v>20247</v>
      </c>
      <c r="G246" s="12">
        <f t="shared" si="63"/>
        <v>20.247</v>
      </c>
      <c r="H246" s="7">
        <f t="shared" si="62"/>
        <v>2.0247000000000002</v>
      </c>
      <c r="I246" s="7">
        <f>H246+H245+H244+H243+H242+H241</f>
        <v>5.6588000000000012</v>
      </c>
      <c r="J246" s="7">
        <f t="shared" si="75"/>
        <v>5.8988000000000014</v>
      </c>
      <c r="K246" s="8">
        <f t="shared" si="64"/>
        <v>1.8338994595599067</v>
      </c>
      <c r="L246" s="8">
        <f t="shared" si="76"/>
        <v>1.2058658590854407</v>
      </c>
      <c r="M246" s="8">
        <f t="shared" si="65"/>
        <v>0.9235517678343691</v>
      </c>
      <c r="N246" s="8">
        <f t="shared" si="66"/>
        <v>0.60727404663542806</v>
      </c>
    </row>
    <row r="247" spans="1:14" x14ac:dyDescent="0.35">
      <c r="A247" s="4" t="s">
        <v>15</v>
      </c>
      <c r="B247" s="4">
        <v>14</v>
      </c>
      <c r="C247" s="4">
        <v>30</v>
      </c>
      <c r="D247" s="5" t="s">
        <v>2</v>
      </c>
      <c r="E247" s="4">
        <v>7</v>
      </c>
      <c r="F247" s="4">
        <v>15606</v>
      </c>
      <c r="G247" s="12">
        <f t="shared" si="63"/>
        <v>15.606</v>
      </c>
      <c r="H247" s="7">
        <f t="shared" si="62"/>
        <v>1.5606</v>
      </c>
      <c r="I247" s="7">
        <f>H247+H246+H245+H244+H243+H242+H241</f>
        <v>7.2194000000000011</v>
      </c>
      <c r="J247" s="7">
        <f t="shared" si="75"/>
        <v>7.4594000000000014</v>
      </c>
      <c r="K247" s="8">
        <f t="shared" si="64"/>
        <v>3.3358058585937482</v>
      </c>
      <c r="L247" s="8">
        <f t="shared" si="76"/>
        <v>1.5019063990338415</v>
      </c>
      <c r="M247" s="8">
        <f t="shared" si="65"/>
        <v>1.6799118303878118</v>
      </c>
      <c r="N247" s="8">
        <f t="shared" si="66"/>
        <v>0.75636006255344268</v>
      </c>
    </row>
    <row r="248" spans="1:14" x14ac:dyDescent="0.35">
      <c r="A248" s="4" t="s">
        <v>15</v>
      </c>
      <c r="B248" s="4">
        <v>14</v>
      </c>
      <c r="C248" s="4">
        <v>30</v>
      </c>
      <c r="D248" s="5" t="s">
        <v>2</v>
      </c>
      <c r="E248" s="4">
        <v>8</v>
      </c>
      <c r="F248" s="4">
        <v>10232.5</v>
      </c>
      <c r="G248" s="12">
        <f t="shared" si="63"/>
        <v>10.2325</v>
      </c>
      <c r="H248" s="7">
        <f t="shared" si="62"/>
        <v>1.02325</v>
      </c>
      <c r="I248" s="7">
        <f>H248+H247+H246+H245+H244+H243+H242+H241</f>
        <v>8.2426500000000011</v>
      </c>
      <c r="J248" s="7">
        <f t="shared" si="75"/>
        <v>8.4826500000000014</v>
      </c>
      <c r="K248" s="8">
        <f t="shared" si="64"/>
        <v>4.6290757344476283</v>
      </c>
      <c r="L248" s="8">
        <f t="shared" si="76"/>
        <v>1.2932698758538801</v>
      </c>
      <c r="M248" s="8">
        <f t="shared" si="65"/>
        <v>2.3312025398678258</v>
      </c>
      <c r="N248" s="8">
        <f t="shared" si="66"/>
        <v>0.65129070948001411</v>
      </c>
    </row>
    <row r="249" spans="1:14" x14ac:dyDescent="0.35">
      <c r="A249" s="4" t="s">
        <v>15</v>
      </c>
      <c r="B249" s="4">
        <v>15</v>
      </c>
      <c r="C249" s="4">
        <v>31</v>
      </c>
      <c r="D249" s="5" t="s">
        <v>2</v>
      </c>
      <c r="E249" s="4">
        <v>1</v>
      </c>
      <c r="F249" s="4">
        <v>6780</v>
      </c>
      <c r="G249" s="12">
        <f t="shared" si="63"/>
        <v>6.78</v>
      </c>
      <c r="H249" s="7">
        <f t="shared" si="62"/>
        <v>0.67800000000000005</v>
      </c>
      <c r="I249" s="7">
        <f>H249</f>
        <v>0.67800000000000005</v>
      </c>
      <c r="J249" s="7">
        <f>I249+0.28</f>
        <v>0.95800000000000007</v>
      </c>
      <c r="K249" s="8">
        <f t="shared" si="64"/>
        <v>1.7838465219481191E-2</v>
      </c>
      <c r="L249" s="8">
        <f>K249</f>
        <v>1.7838465219481191E-2</v>
      </c>
      <c r="M249" s="8">
        <f t="shared" si="65"/>
        <v>8.9834510845307296E-3</v>
      </c>
      <c r="N249" s="8">
        <f t="shared" si="66"/>
        <v>8.9834510845307296E-3</v>
      </c>
    </row>
    <row r="250" spans="1:14" x14ac:dyDescent="0.35">
      <c r="A250" s="4" t="s">
        <v>15</v>
      </c>
      <c r="B250" s="4">
        <v>15</v>
      </c>
      <c r="C250" s="4">
        <v>31</v>
      </c>
      <c r="D250" s="5" t="s">
        <v>2</v>
      </c>
      <c r="E250" s="4">
        <v>2</v>
      </c>
      <c r="F250" s="4">
        <v>10964</v>
      </c>
      <c r="G250" s="12">
        <f t="shared" si="63"/>
        <v>10.964</v>
      </c>
      <c r="H250" s="7">
        <f t="shared" si="62"/>
        <v>1.0964</v>
      </c>
      <c r="I250" s="7">
        <f>H250+H249</f>
        <v>1.7744</v>
      </c>
      <c r="J250" s="7">
        <f t="shared" ref="J250:J257" si="77">I250+0.28</f>
        <v>2.0544000000000002</v>
      </c>
      <c r="K250" s="8">
        <f t="shared" si="64"/>
        <v>0.12468798903210279</v>
      </c>
      <c r="L250" s="8">
        <f t="shared" ref="L250:L257" si="78">K250-K249</f>
        <v>0.1068495238126216</v>
      </c>
      <c r="M250" s="8">
        <f t="shared" si="65"/>
        <v>6.2792871276566978E-2</v>
      </c>
      <c r="N250" s="8">
        <f t="shared" si="66"/>
        <v>5.3809420192036245E-2</v>
      </c>
    </row>
    <row r="251" spans="1:14" x14ac:dyDescent="0.35">
      <c r="A251" s="4" t="s">
        <v>15</v>
      </c>
      <c r="B251" s="4">
        <v>15</v>
      </c>
      <c r="C251" s="4">
        <v>31</v>
      </c>
      <c r="D251" s="5" t="s">
        <v>2</v>
      </c>
      <c r="E251" s="4">
        <v>3</v>
      </c>
      <c r="F251" s="4">
        <v>11258</v>
      </c>
      <c r="G251" s="12">
        <f t="shared" si="63"/>
        <v>11.257999999999999</v>
      </c>
      <c r="H251" s="7">
        <f t="shared" si="62"/>
        <v>1.1257999999999999</v>
      </c>
      <c r="I251" s="7">
        <f>H251+H250+H249</f>
        <v>2.9001999999999999</v>
      </c>
      <c r="J251" s="7">
        <f t="shared" si="77"/>
        <v>3.1802000000000001</v>
      </c>
      <c r="K251" s="8">
        <f t="shared" si="64"/>
        <v>0.37975975266889245</v>
      </c>
      <c r="L251" s="8">
        <f t="shared" si="78"/>
        <v>0.25507176363678963</v>
      </c>
      <c r="M251" s="8">
        <f t="shared" si="65"/>
        <v>0.19124701144405426</v>
      </c>
      <c r="N251" s="8">
        <f t="shared" si="66"/>
        <v>0.12845414016748727</v>
      </c>
    </row>
    <row r="252" spans="1:14" x14ac:dyDescent="0.35">
      <c r="A252" s="4" t="s">
        <v>15</v>
      </c>
      <c r="B252" s="4">
        <v>15</v>
      </c>
      <c r="C252" s="4">
        <v>31</v>
      </c>
      <c r="D252" s="5" t="s">
        <v>2</v>
      </c>
      <c r="E252" s="4">
        <v>4</v>
      </c>
      <c r="F252" s="4">
        <v>18257.5</v>
      </c>
      <c r="G252" s="12">
        <f t="shared" si="63"/>
        <v>18.2575</v>
      </c>
      <c r="H252" s="7">
        <f t="shared" si="62"/>
        <v>1.82575</v>
      </c>
      <c r="I252" s="7">
        <f>H252+H251+H250+H249</f>
        <v>4.7259500000000001</v>
      </c>
      <c r="J252" s="7">
        <f t="shared" si="77"/>
        <v>5.0059500000000003</v>
      </c>
      <c r="K252" s="8">
        <f t="shared" si="64"/>
        <v>1.2069917086597148</v>
      </c>
      <c r="L252" s="8">
        <f t="shared" si="78"/>
        <v>0.82723195599082233</v>
      </c>
      <c r="M252" s="8">
        <f t="shared" si="65"/>
        <v>0.6078410244810325</v>
      </c>
      <c r="N252" s="8">
        <f t="shared" si="66"/>
        <v>0.41659401303697818</v>
      </c>
    </row>
    <row r="253" spans="1:14" x14ac:dyDescent="0.35">
      <c r="A253" s="4" t="s">
        <v>15</v>
      </c>
      <c r="B253" s="4">
        <v>15</v>
      </c>
      <c r="C253" s="4">
        <v>31</v>
      </c>
      <c r="D253" s="5" t="s">
        <v>2</v>
      </c>
      <c r="E253" s="4">
        <v>5</v>
      </c>
      <c r="F253" s="4">
        <v>18719.5</v>
      </c>
      <c r="G253" s="12">
        <f t="shared" si="63"/>
        <v>18.7195</v>
      </c>
      <c r="H253" s="7">
        <f t="shared" si="62"/>
        <v>1.87195</v>
      </c>
      <c r="I253" s="7">
        <f>H253+H252+H251+H250+H249</f>
        <v>6.5979000000000001</v>
      </c>
      <c r="J253" s="7">
        <f t="shared" si="77"/>
        <v>6.8779000000000003</v>
      </c>
      <c r="K253" s="8">
        <f t="shared" si="64"/>
        <v>2.7124426541776465</v>
      </c>
      <c r="L253" s="8">
        <f t="shared" si="78"/>
        <v>1.5054509455179317</v>
      </c>
      <c r="M253" s="8">
        <f t="shared" si="65"/>
        <v>1.3659861206438628</v>
      </c>
      <c r="N253" s="8">
        <f t="shared" si="66"/>
        <v>0.75814509616283043</v>
      </c>
    </row>
    <row r="254" spans="1:14" x14ac:dyDescent="0.35">
      <c r="A254" s="4" t="s">
        <v>15</v>
      </c>
      <c r="B254" s="4">
        <v>15</v>
      </c>
      <c r="C254" s="4">
        <v>31</v>
      </c>
      <c r="D254" s="5" t="s">
        <v>2</v>
      </c>
      <c r="E254" s="4">
        <v>6</v>
      </c>
      <c r="F254" s="4">
        <v>17603</v>
      </c>
      <c r="G254" s="12">
        <f t="shared" si="63"/>
        <v>17.603000000000002</v>
      </c>
      <c r="H254" s="7">
        <f t="shared" si="62"/>
        <v>1.7603</v>
      </c>
      <c r="I254" s="7">
        <f>H254+H253+H252+H251+H250+H249</f>
        <v>8.3582000000000001</v>
      </c>
      <c r="J254" s="7">
        <f t="shared" si="77"/>
        <v>8.6381999999999994</v>
      </c>
      <c r="K254" s="8">
        <f t="shared" si="64"/>
        <v>4.8485141661109852</v>
      </c>
      <c r="L254" s="8">
        <f t="shared" si="78"/>
        <v>2.1360715119333387</v>
      </c>
      <c r="M254" s="8">
        <f t="shared" si="65"/>
        <v>2.4417117340534924</v>
      </c>
      <c r="N254" s="8">
        <f t="shared" si="66"/>
        <v>1.0757256134096294</v>
      </c>
    </row>
    <row r="255" spans="1:14" x14ac:dyDescent="0.35">
      <c r="A255" s="4" t="s">
        <v>15</v>
      </c>
      <c r="B255" s="4">
        <v>15</v>
      </c>
      <c r="C255" s="4">
        <v>31</v>
      </c>
      <c r="D255" s="5" t="s">
        <v>2</v>
      </c>
      <c r="E255" s="4">
        <v>7</v>
      </c>
      <c r="F255" s="4">
        <v>17999.5</v>
      </c>
      <c r="G255" s="12">
        <f t="shared" si="63"/>
        <v>17.999500000000001</v>
      </c>
      <c r="H255" s="7">
        <f t="shared" si="62"/>
        <v>1.7999499999999999</v>
      </c>
      <c r="I255" s="7">
        <f>H255+H254+H253+H252+H251+H250+H249</f>
        <v>10.158149999999999</v>
      </c>
      <c r="J255" s="7">
        <f t="shared" si="77"/>
        <v>10.438149999999998</v>
      </c>
      <c r="K255" s="8">
        <f t="shared" si="64"/>
        <v>7.8545396916848347</v>
      </c>
      <c r="L255" s="8">
        <f t="shared" si="78"/>
        <v>3.0060255255738495</v>
      </c>
      <c r="M255" s="8">
        <f t="shared" si="65"/>
        <v>3.955546188732483</v>
      </c>
      <c r="N255" s="8">
        <f t="shared" si="66"/>
        <v>1.5138344546789908</v>
      </c>
    </row>
    <row r="256" spans="1:14" x14ac:dyDescent="0.35">
      <c r="A256" s="4" t="s">
        <v>15</v>
      </c>
      <c r="B256" s="4">
        <v>15</v>
      </c>
      <c r="C256" s="4">
        <v>31</v>
      </c>
      <c r="D256" s="5" t="s">
        <v>2</v>
      </c>
      <c r="E256" s="4">
        <v>8</v>
      </c>
      <c r="F256" s="4">
        <v>14026</v>
      </c>
      <c r="G256" s="12">
        <f t="shared" si="63"/>
        <v>14.026</v>
      </c>
      <c r="H256" s="7">
        <f t="shared" si="62"/>
        <v>1.4026000000000001</v>
      </c>
      <c r="I256" s="7">
        <f>H256+H255+H254+H253+H252+H251+H250+H249</f>
        <v>11.560749999999999</v>
      </c>
      <c r="J256" s="7">
        <f t="shared" si="77"/>
        <v>11.840749999999998</v>
      </c>
      <c r="K256" s="8">
        <f t="shared" si="64"/>
        <v>10.831335573852229</v>
      </c>
      <c r="L256" s="8">
        <f t="shared" si="78"/>
        <v>2.9767958821673943</v>
      </c>
      <c r="M256" s="8">
        <f t="shared" si="65"/>
        <v>5.4546605949919833</v>
      </c>
      <c r="N256" s="8">
        <f t="shared" si="66"/>
        <v>1.4991144062594999</v>
      </c>
    </row>
    <row r="257" spans="1:14" x14ac:dyDescent="0.35">
      <c r="A257" s="4" t="s">
        <v>15</v>
      </c>
      <c r="B257" s="4">
        <v>15</v>
      </c>
      <c r="C257" s="4">
        <v>31</v>
      </c>
      <c r="D257" s="5" t="s">
        <v>2</v>
      </c>
      <c r="E257" s="4">
        <v>9</v>
      </c>
      <c r="F257" s="4">
        <v>10681</v>
      </c>
      <c r="G257" s="12">
        <f t="shared" si="63"/>
        <v>10.680999999999999</v>
      </c>
      <c r="H257" s="7">
        <f t="shared" si="62"/>
        <v>1.0681</v>
      </c>
      <c r="I257" s="7">
        <f>H257+H256+H255+H254+H253+H252+H251+H250+H249</f>
        <v>12.62885</v>
      </c>
      <c r="J257" s="7">
        <f t="shared" si="77"/>
        <v>12.908849999999999</v>
      </c>
      <c r="K257" s="8">
        <f t="shared" si="64"/>
        <v>13.498430504721494</v>
      </c>
      <c r="L257" s="8">
        <f t="shared" si="78"/>
        <v>2.6670949308692649</v>
      </c>
      <c r="M257" s="8">
        <f t="shared" si="65"/>
        <v>6.797809602177745</v>
      </c>
      <c r="N257" s="8">
        <f t="shared" si="66"/>
        <v>1.3431490071857619</v>
      </c>
    </row>
    <row r="258" spans="1:14" x14ac:dyDescent="0.35">
      <c r="A258" s="4" t="s">
        <v>15</v>
      </c>
      <c r="B258" s="4">
        <v>16</v>
      </c>
      <c r="C258" s="4">
        <v>32</v>
      </c>
      <c r="D258" s="5" t="s">
        <v>2</v>
      </c>
      <c r="E258" s="4">
        <v>1</v>
      </c>
      <c r="F258" s="4">
        <v>3513</v>
      </c>
      <c r="G258" s="12">
        <f t="shared" si="63"/>
        <v>3.5129999999999999</v>
      </c>
      <c r="H258" s="7">
        <f t="shared" ref="H258:H267" si="79">F258/10000</f>
        <v>0.3513</v>
      </c>
      <c r="I258" s="7">
        <f>H258</f>
        <v>0.3513</v>
      </c>
      <c r="J258" s="7">
        <f>I258+0.29</f>
        <v>0.64129999999999998</v>
      </c>
      <c r="K258" s="8">
        <f t="shared" si="64"/>
        <v>6.4134359920399418E-3</v>
      </c>
      <c r="L258" s="8">
        <f>K258</f>
        <v>6.4134359920399418E-3</v>
      </c>
      <c r="M258" s="8">
        <f t="shared" si="65"/>
        <v>3.229806365591315E-3</v>
      </c>
      <c r="N258" s="8">
        <f t="shared" si="66"/>
        <v>3.229806365591315E-3</v>
      </c>
    </row>
    <row r="259" spans="1:14" x14ac:dyDescent="0.35">
      <c r="A259" s="4" t="s">
        <v>15</v>
      </c>
      <c r="B259" s="4">
        <v>16</v>
      </c>
      <c r="C259" s="4">
        <v>32</v>
      </c>
      <c r="D259" s="5" t="s">
        <v>2</v>
      </c>
      <c r="E259" s="4">
        <v>2</v>
      </c>
      <c r="F259" s="4">
        <v>4671.5</v>
      </c>
      <c r="G259" s="12">
        <f t="shared" ref="G259:G267" si="80">F259/1000</f>
        <v>4.6715</v>
      </c>
      <c r="H259" s="7">
        <f t="shared" si="79"/>
        <v>0.46715000000000001</v>
      </c>
      <c r="I259" s="7">
        <f>H259+H258</f>
        <v>0.81845000000000001</v>
      </c>
      <c r="J259" s="7">
        <f t="shared" ref="J259:J267" si="81">I259+0.29</f>
        <v>1.1084499999999999</v>
      </c>
      <c r="K259" s="8">
        <f t="shared" ref="K259:K267" si="82">0.0199*(J259^2.5488)</f>
        <v>2.587173128242325E-2</v>
      </c>
      <c r="L259" s="8">
        <f t="shared" ref="L259:L267" si="83">K259-K258</f>
        <v>1.9458295290383308E-2</v>
      </c>
      <c r="M259" s="8">
        <f t="shared" ref="M259:M267" si="84">K259*0.5036</f>
        <v>1.3029003873828351E-2</v>
      </c>
      <c r="N259" s="8">
        <f t="shared" ref="N259:N267" si="85">L259*0.5036</f>
        <v>9.7991975082370349E-3</v>
      </c>
    </row>
    <row r="260" spans="1:14" x14ac:dyDescent="0.35">
      <c r="A260" s="4" t="s">
        <v>15</v>
      </c>
      <c r="B260" s="4">
        <v>16</v>
      </c>
      <c r="C260" s="4">
        <v>32</v>
      </c>
      <c r="D260" s="5" t="s">
        <v>2</v>
      </c>
      <c r="E260" s="4">
        <v>3</v>
      </c>
      <c r="F260" s="4">
        <v>6135.5</v>
      </c>
      <c r="G260" s="12">
        <f t="shared" si="80"/>
        <v>6.1355000000000004</v>
      </c>
      <c r="H260" s="7">
        <f t="shared" si="79"/>
        <v>0.61355000000000004</v>
      </c>
      <c r="I260" s="7">
        <f>H260+H259+H258</f>
        <v>1.4319999999999999</v>
      </c>
      <c r="J260" s="7">
        <f t="shared" si="81"/>
        <v>1.722</v>
      </c>
      <c r="K260" s="8">
        <f t="shared" si="82"/>
        <v>7.9515970108755593E-2</v>
      </c>
      <c r="L260" s="8">
        <f t="shared" si="83"/>
        <v>5.3644238826332347E-2</v>
      </c>
      <c r="M260" s="8">
        <f t="shared" si="84"/>
        <v>4.0044242546769318E-2</v>
      </c>
      <c r="N260" s="8">
        <f t="shared" si="85"/>
        <v>2.7015238672940971E-2</v>
      </c>
    </row>
    <row r="261" spans="1:14" x14ac:dyDescent="0.35">
      <c r="A261" s="4" t="s">
        <v>15</v>
      </c>
      <c r="B261" s="4">
        <v>16</v>
      </c>
      <c r="C261" s="4">
        <v>32</v>
      </c>
      <c r="D261" s="5" t="s">
        <v>2</v>
      </c>
      <c r="E261" s="4">
        <v>4</v>
      </c>
      <c r="F261" s="4">
        <v>7032.5</v>
      </c>
      <c r="G261" s="12">
        <f t="shared" si="80"/>
        <v>7.0324999999999998</v>
      </c>
      <c r="H261" s="7">
        <f t="shared" si="79"/>
        <v>0.70325000000000004</v>
      </c>
      <c r="I261" s="7">
        <f>H261+H260+H259+H258</f>
        <v>2.1352500000000001</v>
      </c>
      <c r="J261" s="7">
        <f t="shared" si="81"/>
        <v>2.4252500000000001</v>
      </c>
      <c r="K261" s="8">
        <f t="shared" si="82"/>
        <v>0.19033579806116421</v>
      </c>
      <c r="L261" s="8">
        <f t="shared" si="83"/>
        <v>0.11081982795240862</v>
      </c>
      <c r="M261" s="8">
        <f t="shared" si="84"/>
        <v>9.5853107903602311E-2</v>
      </c>
      <c r="N261" s="8">
        <f t="shared" si="85"/>
        <v>5.5808865356832986E-2</v>
      </c>
    </row>
    <row r="262" spans="1:14" x14ac:dyDescent="0.35">
      <c r="A262" s="4" t="s">
        <v>15</v>
      </c>
      <c r="B262" s="4">
        <v>16</v>
      </c>
      <c r="C262" s="4">
        <v>32</v>
      </c>
      <c r="D262" s="5" t="s">
        <v>2</v>
      </c>
      <c r="E262" s="4">
        <v>5</v>
      </c>
      <c r="F262" s="4">
        <v>8109</v>
      </c>
      <c r="G262" s="12">
        <f t="shared" si="80"/>
        <v>8.109</v>
      </c>
      <c r="H262" s="7">
        <f t="shared" si="79"/>
        <v>0.81089999999999995</v>
      </c>
      <c r="I262" s="7">
        <f>H262+H261+H260+H259+H258</f>
        <v>2.9461500000000003</v>
      </c>
      <c r="J262" s="7">
        <f t="shared" si="81"/>
        <v>3.2361500000000003</v>
      </c>
      <c r="K262" s="8">
        <f t="shared" si="82"/>
        <v>0.39702155233167974</v>
      </c>
      <c r="L262" s="8">
        <f t="shared" si="83"/>
        <v>0.20668575427051553</v>
      </c>
      <c r="M262" s="8">
        <f t="shared" si="84"/>
        <v>0.19994005375423393</v>
      </c>
      <c r="N262" s="8">
        <f t="shared" si="85"/>
        <v>0.10408694585063163</v>
      </c>
    </row>
    <row r="263" spans="1:14" x14ac:dyDescent="0.35">
      <c r="A263" s="4" t="s">
        <v>15</v>
      </c>
      <c r="B263" s="4">
        <v>16</v>
      </c>
      <c r="C263" s="4">
        <v>32</v>
      </c>
      <c r="D263" s="5" t="s">
        <v>2</v>
      </c>
      <c r="E263" s="4">
        <v>6</v>
      </c>
      <c r="F263" s="4">
        <v>8805</v>
      </c>
      <c r="G263" s="12">
        <f t="shared" si="80"/>
        <v>8.8049999999999997</v>
      </c>
      <c r="H263" s="7">
        <f t="shared" si="79"/>
        <v>0.88049999999999995</v>
      </c>
      <c r="I263" s="7">
        <f>H263+H262+H261+H260+H259+H258</f>
        <v>3.8266500000000003</v>
      </c>
      <c r="J263" s="7">
        <f t="shared" si="81"/>
        <v>4.1166499999999999</v>
      </c>
      <c r="K263" s="8">
        <f t="shared" si="82"/>
        <v>0.73316661737312461</v>
      </c>
      <c r="L263" s="8">
        <f t="shared" si="83"/>
        <v>0.33614506504144487</v>
      </c>
      <c r="M263" s="8">
        <f t="shared" si="84"/>
        <v>0.3692227085091056</v>
      </c>
      <c r="N263" s="8">
        <f t="shared" si="85"/>
        <v>0.16928265475487164</v>
      </c>
    </row>
    <row r="264" spans="1:14" x14ac:dyDescent="0.35">
      <c r="A264" s="4" t="s">
        <v>15</v>
      </c>
      <c r="B264" s="4">
        <v>16</v>
      </c>
      <c r="C264" s="4">
        <v>32</v>
      </c>
      <c r="D264" s="5" t="s">
        <v>2</v>
      </c>
      <c r="E264" s="4">
        <v>7</v>
      </c>
      <c r="F264" s="4">
        <v>9523</v>
      </c>
      <c r="G264" s="12">
        <f t="shared" si="80"/>
        <v>9.5229999999999997</v>
      </c>
      <c r="H264" s="7">
        <f t="shared" si="79"/>
        <v>0.95230000000000004</v>
      </c>
      <c r="I264" s="7">
        <f>H264+H263+H262+H261+H260+H259+H258</f>
        <v>4.77895</v>
      </c>
      <c r="J264" s="7">
        <f t="shared" si="81"/>
        <v>5.0689500000000001</v>
      </c>
      <c r="K264" s="8">
        <f t="shared" si="82"/>
        <v>1.2460862207432835</v>
      </c>
      <c r="L264" s="8">
        <f t="shared" si="83"/>
        <v>0.51291960337015885</v>
      </c>
      <c r="M264" s="8">
        <f t="shared" si="84"/>
        <v>0.62752902076631756</v>
      </c>
      <c r="N264" s="8">
        <f t="shared" si="85"/>
        <v>0.25830631225721201</v>
      </c>
    </row>
    <row r="265" spans="1:14" x14ac:dyDescent="0.35">
      <c r="A265" s="4" t="s">
        <v>15</v>
      </c>
      <c r="B265" s="4">
        <v>16</v>
      </c>
      <c r="C265" s="4">
        <v>32</v>
      </c>
      <c r="D265" s="5" t="s">
        <v>2</v>
      </c>
      <c r="E265" s="4">
        <v>8</v>
      </c>
      <c r="F265" s="4">
        <v>11170.5</v>
      </c>
      <c r="G265" s="12">
        <f t="shared" si="80"/>
        <v>11.170500000000001</v>
      </c>
      <c r="H265" s="7">
        <f t="shared" si="79"/>
        <v>1.1170500000000001</v>
      </c>
      <c r="I265" s="7">
        <f>H265+H264+H263+H262+H261+H260+H259+H258</f>
        <v>5.8959999999999999</v>
      </c>
      <c r="J265" s="7">
        <f t="shared" si="81"/>
        <v>6.1859999999999999</v>
      </c>
      <c r="K265" s="8">
        <f t="shared" si="82"/>
        <v>2.0701350065571784</v>
      </c>
      <c r="L265" s="8">
        <f t="shared" si="83"/>
        <v>0.82404878581389496</v>
      </c>
      <c r="M265" s="8">
        <f t="shared" si="84"/>
        <v>1.0425199893021952</v>
      </c>
      <c r="N265" s="8">
        <f t="shared" si="85"/>
        <v>0.41499096853587752</v>
      </c>
    </row>
    <row r="266" spans="1:14" x14ac:dyDescent="0.35">
      <c r="A266" s="4" t="s">
        <v>15</v>
      </c>
      <c r="B266" s="4">
        <v>16</v>
      </c>
      <c r="C266" s="4">
        <v>32</v>
      </c>
      <c r="D266" s="5" t="s">
        <v>2</v>
      </c>
      <c r="E266" s="4">
        <v>9</v>
      </c>
      <c r="F266" s="4">
        <v>7983.5</v>
      </c>
      <c r="G266" s="12">
        <f t="shared" si="80"/>
        <v>7.9835000000000003</v>
      </c>
      <c r="H266" s="7">
        <f t="shared" si="79"/>
        <v>0.79835</v>
      </c>
      <c r="I266" s="7">
        <f>H266+H265+H264+H263+H262+H261+H260+H259+H258</f>
        <v>6.69435</v>
      </c>
      <c r="J266" s="7">
        <f t="shared" si="81"/>
        <v>6.9843500000000001</v>
      </c>
      <c r="K266" s="8">
        <f t="shared" si="82"/>
        <v>2.8207293114486522</v>
      </c>
      <c r="L266" s="8">
        <f t="shared" si="83"/>
        <v>0.75059430489147383</v>
      </c>
      <c r="M266" s="8">
        <f t="shared" si="84"/>
        <v>1.4205192812455414</v>
      </c>
      <c r="N266" s="8">
        <f t="shared" si="85"/>
        <v>0.37799929194334625</v>
      </c>
    </row>
    <row r="267" spans="1:14" x14ac:dyDescent="0.35">
      <c r="A267" s="4" t="s">
        <v>15</v>
      </c>
      <c r="B267" s="4">
        <v>16</v>
      </c>
      <c r="C267" s="4">
        <v>32</v>
      </c>
      <c r="D267" s="5" t="s">
        <v>2</v>
      </c>
      <c r="E267" s="4">
        <v>10</v>
      </c>
      <c r="F267" s="4">
        <v>8424</v>
      </c>
      <c r="G267" s="12">
        <f t="shared" si="80"/>
        <v>8.4239999999999995</v>
      </c>
      <c r="H267" s="7">
        <f t="shared" si="79"/>
        <v>0.84240000000000004</v>
      </c>
      <c r="I267" s="7">
        <f>H267+H266+H265+H264+H263+H262+H261+H260+H259+H258</f>
        <v>7.5367500000000005</v>
      </c>
      <c r="J267" s="7">
        <f t="shared" si="81"/>
        <v>7.8267500000000005</v>
      </c>
      <c r="K267" s="8">
        <f t="shared" si="82"/>
        <v>3.7706264229482853</v>
      </c>
      <c r="L267" s="8">
        <f t="shared" si="83"/>
        <v>0.94989711149963307</v>
      </c>
      <c r="M267" s="8">
        <f t="shared" si="84"/>
        <v>1.8988874665967566</v>
      </c>
      <c r="N267" s="8">
        <f t="shared" si="85"/>
        <v>0.47836818535121528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J2" sqref="J2"/>
    </sheetView>
  </sheetViews>
  <sheetFormatPr baseColWidth="10" defaultColWidth="11.453125" defaultRowHeight="14.5" x14ac:dyDescent="0.35"/>
  <cols>
    <col min="1" max="7" width="11.453125" style="4"/>
    <col min="8" max="8" width="19.36328125" style="4" customWidth="1"/>
    <col min="9" max="16384" width="11.453125" style="4"/>
  </cols>
  <sheetData>
    <row r="1" spans="1:12" x14ac:dyDescent="0.35">
      <c r="A1" s="15" t="s">
        <v>4</v>
      </c>
      <c r="B1" s="15" t="s">
        <v>0</v>
      </c>
      <c r="C1" s="15" t="s">
        <v>19</v>
      </c>
      <c r="D1" s="15" t="s">
        <v>22</v>
      </c>
      <c r="E1" s="15" t="s">
        <v>23</v>
      </c>
      <c r="F1" s="15" t="s">
        <v>1</v>
      </c>
      <c r="G1" s="15" t="s">
        <v>20</v>
      </c>
      <c r="H1" s="15" t="s">
        <v>21</v>
      </c>
    </row>
    <row r="2" spans="1:12" x14ac:dyDescent="0.35">
      <c r="A2" s="14">
        <v>1</v>
      </c>
      <c r="B2" s="16">
        <v>12.174750000000001</v>
      </c>
      <c r="C2" s="17">
        <v>12</v>
      </c>
      <c r="D2" s="14">
        <v>13.6</v>
      </c>
      <c r="E2" s="14">
        <v>15</v>
      </c>
      <c r="F2" s="14">
        <f>(D2+E2)/2</f>
        <v>14.3</v>
      </c>
      <c r="G2" s="16">
        <f>F2-B2</f>
        <v>2.1252499999999994</v>
      </c>
      <c r="H2" s="16">
        <f>G2/C2</f>
        <v>0.17710416666666662</v>
      </c>
      <c r="J2" s="1" t="s">
        <v>24</v>
      </c>
    </row>
    <row r="3" spans="1:12" x14ac:dyDescent="0.35">
      <c r="A3" s="14">
        <v>2</v>
      </c>
      <c r="B3" s="16">
        <v>6.8797999999999986</v>
      </c>
      <c r="C3" s="17">
        <v>11</v>
      </c>
      <c r="D3" s="14">
        <v>9.5</v>
      </c>
      <c r="E3" s="14">
        <v>9</v>
      </c>
      <c r="F3" s="14">
        <f t="shared" ref="F3:F17" si="0">(D3+E3)/2</f>
        <v>9.25</v>
      </c>
      <c r="G3" s="16">
        <f t="shared" ref="G3:G17" si="1">F3-B3</f>
        <v>2.3702000000000014</v>
      </c>
      <c r="H3" s="16">
        <f t="shared" ref="H3:H17" si="2">G3/C3</f>
        <v>0.2154727272727274</v>
      </c>
      <c r="I3" s="13"/>
      <c r="J3" s="13" t="s">
        <v>25</v>
      </c>
      <c r="K3" s="10"/>
    </row>
    <row r="4" spans="1:12" x14ac:dyDescent="0.35">
      <c r="A4" s="14">
        <v>3</v>
      </c>
      <c r="B4" s="16">
        <v>6.3362499999999997</v>
      </c>
      <c r="C4" s="17">
        <v>9</v>
      </c>
      <c r="D4" s="14">
        <v>7.8</v>
      </c>
      <c r="E4" s="14">
        <v>7.9</v>
      </c>
      <c r="F4" s="14">
        <f t="shared" si="0"/>
        <v>7.85</v>
      </c>
      <c r="G4" s="16">
        <f t="shared" si="1"/>
        <v>1.5137499999999999</v>
      </c>
      <c r="H4" s="16">
        <f t="shared" si="2"/>
        <v>0.16819444444444442</v>
      </c>
      <c r="J4" s="13" t="s">
        <v>26</v>
      </c>
      <c r="K4" s="10"/>
    </row>
    <row r="5" spans="1:12" x14ac:dyDescent="0.35">
      <c r="A5" s="14">
        <v>4</v>
      </c>
      <c r="B5" s="16">
        <v>6.2156000000000002</v>
      </c>
      <c r="C5" s="17">
        <v>8</v>
      </c>
      <c r="D5" s="14">
        <v>7.5</v>
      </c>
      <c r="E5" s="14">
        <v>7.8</v>
      </c>
      <c r="F5" s="14">
        <f t="shared" si="0"/>
        <v>7.65</v>
      </c>
      <c r="G5" s="16">
        <f t="shared" si="1"/>
        <v>1.4344000000000001</v>
      </c>
      <c r="H5" s="16">
        <f t="shared" si="2"/>
        <v>0.17930000000000001</v>
      </c>
      <c r="J5" s="11" t="s">
        <v>16</v>
      </c>
      <c r="K5"/>
      <c r="L5"/>
    </row>
    <row r="6" spans="1:12" x14ac:dyDescent="0.35">
      <c r="A6" s="14">
        <v>5</v>
      </c>
      <c r="B6" s="16">
        <v>10.787949999999999</v>
      </c>
      <c r="C6" s="17">
        <v>10</v>
      </c>
      <c r="D6" s="14">
        <v>12.7</v>
      </c>
      <c r="E6" s="14">
        <v>12.7</v>
      </c>
      <c r="F6" s="14">
        <f t="shared" si="0"/>
        <v>12.7</v>
      </c>
      <c r="G6" s="16">
        <f t="shared" si="1"/>
        <v>1.9120500000000007</v>
      </c>
      <c r="H6" s="16">
        <f t="shared" si="2"/>
        <v>0.19120500000000007</v>
      </c>
      <c r="J6" s="11" t="s">
        <v>17</v>
      </c>
      <c r="K6"/>
      <c r="L6"/>
    </row>
    <row r="7" spans="1:12" x14ac:dyDescent="0.35">
      <c r="A7" s="14">
        <v>6</v>
      </c>
      <c r="B7" s="16">
        <v>6.6457499999999996</v>
      </c>
      <c r="C7" s="17">
        <v>8</v>
      </c>
      <c r="D7" s="14">
        <v>8.9</v>
      </c>
      <c r="E7" s="14">
        <v>8.4</v>
      </c>
      <c r="F7" s="14">
        <f t="shared" si="0"/>
        <v>8.65</v>
      </c>
      <c r="G7" s="16">
        <f t="shared" si="1"/>
        <v>2.0042500000000008</v>
      </c>
      <c r="H7" s="16">
        <f t="shared" si="2"/>
        <v>0.25053125000000009</v>
      </c>
    </row>
    <row r="8" spans="1:12" x14ac:dyDescent="0.35">
      <c r="A8" s="14">
        <v>7</v>
      </c>
      <c r="B8" s="16">
        <v>6.5967499999999992</v>
      </c>
      <c r="C8" s="17">
        <v>9</v>
      </c>
      <c r="D8" s="14">
        <v>7.8</v>
      </c>
      <c r="E8" s="14">
        <v>8.4</v>
      </c>
      <c r="F8" s="14">
        <f t="shared" si="0"/>
        <v>8.1</v>
      </c>
      <c r="G8" s="16">
        <f t="shared" si="1"/>
        <v>1.5032500000000004</v>
      </c>
      <c r="H8" s="16">
        <f t="shared" si="2"/>
        <v>0.16702777777777783</v>
      </c>
    </row>
    <row r="9" spans="1:12" x14ac:dyDescent="0.35">
      <c r="A9" s="14">
        <v>8</v>
      </c>
      <c r="B9" s="16">
        <v>7.3254000000000001</v>
      </c>
      <c r="C9" s="17">
        <v>8</v>
      </c>
      <c r="D9" s="14">
        <v>10</v>
      </c>
      <c r="E9" s="14">
        <v>9.4</v>
      </c>
      <c r="F9" s="14">
        <f t="shared" si="0"/>
        <v>9.6999999999999993</v>
      </c>
      <c r="G9" s="16">
        <f t="shared" si="1"/>
        <v>2.3745999999999992</v>
      </c>
      <c r="H9" s="16">
        <f t="shared" si="2"/>
        <v>0.29682499999999989</v>
      </c>
    </row>
    <row r="10" spans="1:12" x14ac:dyDescent="0.35">
      <c r="A10" s="14">
        <v>9</v>
      </c>
      <c r="B10" s="16">
        <v>7.6858500000000003</v>
      </c>
      <c r="C10" s="17">
        <v>12</v>
      </c>
      <c r="D10" s="14">
        <v>9.5</v>
      </c>
      <c r="E10" s="14">
        <v>9.4</v>
      </c>
      <c r="F10" s="14">
        <f t="shared" si="0"/>
        <v>9.4499999999999993</v>
      </c>
      <c r="G10" s="16">
        <f t="shared" si="1"/>
        <v>1.764149999999999</v>
      </c>
      <c r="H10" s="16">
        <f t="shared" si="2"/>
        <v>0.14701249999999991</v>
      </c>
    </row>
    <row r="11" spans="1:12" x14ac:dyDescent="0.35">
      <c r="A11" s="14">
        <v>10</v>
      </c>
      <c r="B11" s="16">
        <v>9.0102499999999992</v>
      </c>
      <c r="C11" s="17">
        <v>13</v>
      </c>
      <c r="D11" s="14">
        <v>10.9</v>
      </c>
      <c r="E11" s="14">
        <v>11.8</v>
      </c>
      <c r="F11" s="14">
        <f t="shared" si="0"/>
        <v>11.350000000000001</v>
      </c>
      <c r="G11" s="16">
        <f t="shared" si="1"/>
        <v>2.3397500000000022</v>
      </c>
      <c r="H11" s="16">
        <f t="shared" si="2"/>
        <v>0.17998076923076939</v>
      </c>
    </row>
    <row r="12" spans="1:12" x14ac:dyDescent="0.35">
      <c r="A12" s="14">
        <v>11</v>
      </c>
      <c r="B12" s="16">
        <v>9.8565500000000004</v>
      </c>
      <c r="C12" s="17">
        <v>9</v>
      </c>
      <c r="D12" s="14">
        <v>12.5</v>
      </c>
      <c r="E12" s="14">
        <v>12.5</v>
      </c>
      <c r="F12" s="14">
        <f t="shared" si="0"/>
        <v>12.5</v>
      </c>
      <c r="G12" s="16">
        <f t="shared" si="1"/>
        <v>2.6434499999999996</v>
      </c>
      <c r="H12" s="16">
        <f t="shared" si="2"/>
        <v>0.29371666666666663</v>
      </c>
    </row>
    <row r="13" spans="1:12" x14ac:dyDescent="0.35">
      <c r="A13" s="14">
        <v>12</v>
      </c>
      <c r="B13" s="16">
        <v>6.8466000000000005</v>
      </c>
      <c r="C13" s="17">
        <v>8</v>
      </c>
      <c r="D13" s="14">
        <v>9.3000000000000007</v>
      </c>
      <c r="E13" s="14">
        <v>9.3000000000000007</v>
      </c>
      <c r="F13" s="14">
        <f t="shared" si="0"/>
        <v>9.3000000000000007</v>
      </c>
      <c r="G13" s="16">
        <f t="shared" si="1"/>
        <v>2.4534000000000002</v>
      </c>
      <c r="H13" s="16">
        <f t="shared" si="2"/>
        <v>0.30667500000000003</v>
      </c>
    </row>
    <row r="14" spans="1:12" x14ac:dyDescent="0.35">
      <c r="A14" s="14">
        <v>13</v>
      </c>
      <c r="B14" s="16">
        <v>6.218300000000001</v>
      </c>
      <c r="C14" s="17">
        <v>10</v>
      </c>
      <c r="D14" s="14">
        <v>8.1</v>
      </c>
      <c r="E14" s="14">
        <v>7.4</v>
      </c>
      <c r="F14" s="14">
        <f t="shared" si="0"/>
        <v>7.75</v>
      </c>
      <c r="G14" s="16">
        <f t="shared" si="1"/>
        <v>1.531699999999999</v>
      </c>
      <c r="H14" s="16">
        <f t="shared" si="2"/>
        <v>0.15316999999999989</v>
      </c>
    </row>
    <row r="15" spans="1:12" x14ac:dyDescent="0.35">
      <c r="A15" s="14">
        <v>14</v>
      </c>
      <c r="B15" s="16">
        <v>8.2426500000000011</v>
      </c>
      <c r="C15" s="17">
        <v>8</v>
      </c>
      <c r="D15" s="14">
        <v>9.9</v>
      </c>
      <c r="E15" s="14">
        <v>10.5</v>
      </c>
      <c r="F15" s="14">
        <f t="shared" si="0"/>
        <v>10.199999999999999</v>
      </c>
      <c r="G15" s="16">
        <f t="shared" si="1"/>
        <v>1.9573499999999981</v>
      </c>
      <c r="H15" s="16">
        <f t="shared" si="2"/>
        <v>0.24466874999999977</v>
      </c>
    </row>
    <row r="16" spans="1:12" x14ac:dyDescent="0.35">
      <c r="A16" s="14">
        <v>15</v>
      </c>
      <c r="B16" s="16">
        <v>12.62885</v>
      </c>
      <c r="C16" s="17">
        <v>9</v>
      </c>
      <c r="D16" s="14">
        <v>14.2</v>
      </c>
      <c r="E16" s="14">
        <v>16.100000000000001</v>
      </c>
      <c r="F16" s="14">
        <f t="shared" si="0"/>
        <v>15.15</v>
      </c>
      <c r="G16" s="16">
        <f t="shared" si="1"/>
        <v>2.5211500000000004</v>
      </c>
      <c r="H16" s="16">
        <f t="shared" si="2"/>
        <v>0.28012777777777781</v>
      </c>
    </row>
    <row r="17" spans="1:8" x14ac:dyDescent="0.35">
      <c r="A17" s="14">
        <v>16</v>
      </c>
      <c r="B17" s="16">
        <v>7.5367500000000005</v>
      </c>
      <c r="C17" s="17">
        <v>10</v>
      </c>
      <c r="D17" s="14">
        <v>10.5</v>
      </c>
      <c r="E17" s="14">
        <v>10.3</v>
      </c>
      <c r="F17" s="14">
        <f t="shared" si="0"/>
        <v>10.4</v>
      </c>
      <c r="G17" s="16">
        <f t="shared" si="1"/>
        <v>2.8632499999999999</v>
      </c>
      <c r="H17" s="16">
        <f t="shared" si="2"/>
        <v>0.286325</v>
      </c>
    </row>
    <row r="20" spans="1:8" x14ac:dyDescent="0.35">
      <c r="F20" s="1"/>
      <c r="G20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 1</vt:lpstr>
      <vt:lpstr>Sheet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</dc:creator>
  <cp:lastModifiedBy>Alberto</cp:lastModifiedBy>
  <dcterms:created xsi:type="dcterms:W3CDTF">2020-12-11T18:01:29Z</dcterms:created>
  <dcterms:modified xsi:type="dcterms:W3CDTF">2022-04-11T16:29:04Z</dcterms:modified>
</cp:coreProperties>
</file>