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panyiyun/Desktop/"/>
    </mc:Choice>
  </mc:AlternateContent>
  <bookViews>
    <workbookView xWindow="640" yWindow="1180" windowWidth="28160" windowHeight="1688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  <c r="E28" i="1"/>
  <c r="C28" i="1"/>
  <c r="B28" i="1"/>
  <c r="E27" i="1"/>
  <c r="D27" i="1"/>
  <c r="C27" i="1"/>
  <c r="B27" i="1"/>
  <c r="E26" i="1"/>
  <c r="D26" i="1"/>
  <c r="C26" i="1"/>
  <c r="B26" i="1"/>
  <c r="E25" i="1"/>
  <c r="B25" i="1"/>
  <c r="C22" i="1"/>
  <c r="E21" i="1"/>
  <c r="D21" i="1"/>
  <c r="C21" i="1"/>
  <c r="B21" i="1"/>
  <c r="E20" i="1"/>
  <c r="D20" i="1"/>
  <c r="C20" i="1"/>
  <c r="B20" i="1"/>
  <c r="E19" i="1"/>
  <c r="D19" i="1"/>
  <c r="B19" i="1"/>
  <c r="E18" i="1"/>
  <c r="D18" i="1"/>
  <c r="C18" i="1"/>
  <c r="B18" i="1"/>
  <c r="C17" i="1"/>
  <c r="B17" i="1"/>
  <c r="D15" i="1"/>
  <c r="C15" i="1"/>
  <c r="B15" i="1"/>
  <c r="E14" i="1"/>
  <c r="D14" i="1"/>
  <c r="C14" i="1"/>
  <c r="B14" i="1"/>
  <c r="E13" i="1"/>
  <c r="D13" i="1"/>
  <c r="C13" i="1"/>
  <c r="D11" i="1"/>
  <c r="C11" i="1"/>
  <c r="B11" i="1"/>
  <c r="E10" i="1"/>
  <c r="D10" i="1"/>
  <c r="C10" i="1"/>
  <c r="B10" i="1"/>
  <c r="E9" i="1"/>
  <c r="D9" i="1"/>
  <c r="C9" i="1"/>
  <c r="B9" i="1"/>
  <c r="D8" i="1"/>
  <c r="C8" i="1"/>
  <c r="B8" i="1"/>
  <c r="D5" i="1"/>
  <c r="C5" i="1"/>
  <c r="B5" i="1"/>
  <c r="D3" i="1"/>
  <c r="C3" i="1"/>
  <c r="B3" i="1"/>
</calcChain>
</file>

<file path=xl/sharedStrings.xml><?xml version="1.0" encoding="utf-8"?>
<sst xmlns="http://schemas.openxmlformats.org/spreadsheetml/2006/main" count="34" uniqueCount="34">
  <si>
    <t>esp</t>
  </si>
  <si>
    <t>hyl</t>
  </si>
  <si>
    <t>esp+hyl</t>
    <phoneticPr fontId="1" type="noConversion"/>
  </si>
  <si>
    <t>ND</t>
    <phoneticPr fontId="1" type="noConversion"/>
  </si>
  <si>
    <r>
      <t xml:space="preserve">Ampicillin 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</si>
  <si>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 xml:space="preserve">Ampicillin 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</si>
  <si>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Ciprofloxacin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</si>
  <si>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Ciprofloxacin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</si>
  <si>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Daptomycin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</si>
  <si>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Daptomycin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</si>
  <si>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Doxycycline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</si>
  <si>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Doxycycline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</si>
  <si>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Erythromycin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</si>
  <si>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Erythromycin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</si>
  <si>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Gentamicin-Synerge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</si>
  <si>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Gentamicin-Synerge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</si>
  <si>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Levofloxacin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</si>
  <si>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Levofloxacin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</si>
  <si>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Linezolid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</si>
  <si>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Linezolid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</si>
  <si>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Minocycline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</si>
  <si>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Minocycline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</si>
  <si>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Nitrofurantoin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</si>
  <si>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Nitrofurantoin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</si>
  <si>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Penicillin G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5" type="noConversion"/>
  </si>
  <si>
    <r>
      <t>Penicillin G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5" type="noConversion"/>
  </si>
  <si>
    <r>
      <t>Quinupristin-dalfopristin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</si>
  <si>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Quinupristin-dalfopristin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</si>
  <si>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Teicoplanin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</si>
  <si>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Teicoplanin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</si>
  <si>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Tetracycline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</si>
  <si>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Tetracycline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</si>
  <si>
    <r>
      <t>Vancomycin</t>
    </r>
    <r>
      <rPr>
        <vertAlign val="superscript"/>
        <sz val="12"/>
        <color theme="1"/>
        <rFont val="新細明體"/>
        <family val="1"/>
        <charset val="136"/>
        <scheme val="minor"/>
      </rPr>
      <t>R</t>
    </r>
    <phoneticPr fontId="1" type="noConversion"/>
  </si>
  <si>
    <r>
      <t>Vancomycin</t>
    </r>
    <r>
      <rPr>
        <vertAlign val="superscript"/>
        <sz val="12"/>
        <color theme="1"/>
        <rFont val="新細明體"/>
        <family val="1"/>
        <charset val="136"/>
        <scheme val="minor"/>
      </rPr>
      <t>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</si>
</sst>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i/>
      <sz val="14"/>
      <color rgb="FF00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vertAlign val="superscript"/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0" fillId="0" borderId="0" xfId="0" applyBorder="1" applyAlignment="1" applyProtection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1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Border="1" applyAlignment="1" applyProtection="1">
      <alignment vertical="center"/>
    </xf>
  </cellXfs>
  <cellStyles count="1">
    <cellStyle name="一般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I6" sqref="I6"/>
    </sheetView>
  </sheetViews>
  <sheetFormatPr baseColWidth="10" defaultRowHeight="15" x14ac:dyDescent="0.15"/>
  <sheetData>
    <row r="1" spans="1:6" ht="16" thickBot="1" x14ac:dyDescent="0.2">
      <c r="A1" s="1"/>
      <c r="B1" s="1"/>
      <c r="C1" s="1"/>
      <c r="D1" s="1"/>
      <c r="E1" s="1"/>
      <c r="F1" s="1"/>
    </row>
    <row r="2" spans="1:6" ht="21" thickBot="1" x14ac:dyDescent="0.2">
      <c r="A2" s="1"/>
      <c r="B2" s="2" t="s">
        <v>0</v>
      </c>
      <c r="C2" s="2" t="s">
        <v>1</v>
      </c>
      <c r="D2" s="2" t="s">
        <v>2</v>
      </c>
      <c r="E2" s="3" t="s">
        <v>3</v>
      </c>
      <c r="F2" s="1"/>
    </row>
    <row r="3" spans="1:6" ht="17" x14ac:dyDescent="0.15">
      <c r="A3" s="4" t="s">
        <v>4</v>
      </c>
      <c r="B3" s="5">
        <f>21/60*100</f>
        <v>35</v>
      </c>
      <c r="C3" s="6">
        <f>23/60*100</f>
        <v>38.333333333333336</v>
      </c>
      <c r="D3" s="6">
        <f>8/60*100</f>
        <v>13.333333333333334</v>
      </c>
      <c r="E3" s="6">
        <v>13.333333333333334</v>
      </c>
      <c r="F3" s="7"/>
    </row>
    <row r="4" spans="1:6" ht="20" x14ac:dyDescent="0.15">
      <c r="A4" s="4" t="s">
        <v>5</v>
      </c>
      <c r="B4" s="8">
        <v>0</v>
      </c>
      <c r="C4" s="8">
        <v>0</v>
      </c>
      <c r="D4" s="8">
        <v>0</v>
      </c>
      <c r="E4" s="8">
        <v>0</v>
      </c>
      <c r="F4" s="9"/>
    </row>
    <row r="5" spans="1:6" ht="17" x14ac:dyDescent="0.15">
      <c r="A5" s="4" t="s">
        <v>6</v>
      </c>
      <c r="B5" s="5">
        <f>21/60*100</f>
        <v>35</v>
      </c>
      <c r="C5" s="6">
        <f>23/60*100</f>
        <v>38.333333333333336</v>
      </c>
      <c r="D5" s="6">
        <f>8/60*100</f>
        <v>13.333333333333334</v>
      </c>
      <c r="E5" s="6">
        <v>13.333333333333334</v>
      </c>
      <c r="F5" s="9"/>
    </row>
    <row r="6" spans="1:6" ht="20" x14ac:dyDescent="0.15">
      <c r="A6" s="4" t="s">
        <v>7</v>
      </c>
      <c r="B6" s="8">
        <v>0</v>
      </c>
      <c r="C6" s="8">
        <v>0</v>
      </c>
      <c r="D6" s="8">
        <v>0</v>
      </c>
      <c r="E6" s="8">
        <v>0</v>
      </c>
      <c r="F6" s="9"/>
    </row>
    <row r="7" spans="1:6" ht="20" x14ac:dyDescent="0.15">
      <c r="A7" s="4" t="s">
        <v>8</v>
      </c>
      <c r="B7" s="8">
        <v>0</v>
      </c>
      <c r="C7" s="8">
        <v>0</v>
      </c>
      <c r="D7" s="8">
        <v>0</v>
      </c>
      <c r="E7" s="8">
        <v>0</v>
      </c>
      <c r="F7" s="9"/>
    </row>
    <row r="8" spans="1:6" ht="17" x14ac:dyDescent="0.15">
      <c r="A8" s="4" t="s">
        <v>9</v>
      </c>
      <c r="B8" s="5">
        <f>21/60*100</f>
        <v>35</v>
      </c>
      <c r="C8" s="6">
        <f>23/60*100</f>
        <v>38.333333333333336</v>
      </c>
      <c r="D8" s="6">
        <f>8/60*100</f>
        <v>13.333333333333334</v>
      </c>
      <c r="E8" s="6">
        <v>13.333333333333334</v>
      </c>
      <c r="F8" s="9"/>
    </row>
    <row r="9" spans="1:6" ht="17" x14ac:dyDescent="0.15">
      <c r="A9" s="4" t="s">
        <v>10</v>
      </c>
      <c r="B9" s="5">
        <f>4/60*100</f>
        <v>6.666666666666667</v>
      </c>
      <c r="C9" s="5">
        <f>10/60*100</f>
        <v>16.666666666666664</v>
      </c>
      <c r="D9" s="5">
        <f>3/60*100</f>
        <v>5</v>
      </c>
      <c r="E9" s="5">
        <f>2/60*100</f>
        <v>3.3333333333333335</v>
      </c>
      <c r="F9" s="9"/>
    </row>
    <row r="10" spans="1:6" ht="17" x14ac:dyDescent="0.15">
      <c r="A10" s="4" t="s">
        <v>11</v>
      </c>
      <c r="B10" s="5">
        <f>17/60*100</f>
        <v>28.333333333333332</v>
      </c>
      <c r="C10" s="5">
        <f>13/60*100</f>
        <v>21.666666666666668</v>
      </c>
      <c r="D10" s="5">
        <f>5/60*100</f>
        <v>8.3333333333333321</v>
      </c>
      <c r="E10" s="5">
        <f>6/60*100</f>
        <v>10</v>
      </c>
      <c r="F10" s="9"/>
    </row>
    <row r="11" spans="1:6" ht="17" x14ac:dyDescent="0.15">
      <c r="A11" s="4" t="s">
        <v>12</v>
      </c>
      <c r="B11" s="5">
        <f>21/60*100</f>
        <v>35</v>
      </c>
      <c r="C11" s="5">
        <f>23/60*100</f>
        <v>38.333333333333336</v>
      </c>
      <c r="D11" s="5">
        <f>8/60*100</f>
        <v>13.333333333333334</v>
      </c>
      <c r="E11" s="9">
        <v>13.333333333333334</v>
      </c>
      <c r="F11" s="9"/>
    </row>
    <row r="12" spans="1:6" ht="20" x14ac:dyDescent="0.15">
      <c r="A12" s="4" t="s">
        <v>13</v>
      </c>
      <c r="B12" s="8">
        <v>0</v>
      </c>
      <c r="C12" s="8">
        <v>0</v>
      </c>
      <c r="D12" s="8">
        <v>0</v>
      </c>
      <c r="E12" s="8">
        <v>0</v>
      </c>
      <c r="F12" s="9"/>
    </row>
    <row r="13" spans="1:6" ht="17" x14ac:dyDescent="0.15">
      <c r="A13" s="4" t="s">
        <v>14</v>
      </c>
      <c r="B13" s="1">
        <v>8.3000000000000007</v>
      </c>
      <c r="C13" s="5">
        <f>18/60*100</f>
        <v>30</v>
      </c>
      <c r="D13" s="5">
        <f>6/60*100</f>
        <v>10</v>
      </c>
      <c r="E13" s="5">
        <f>5/60*100</f>
        <v>8.3333333333333321</v>
      </c>
      <c r="F13" s="9"/>
    </row>
    <row r="14" spans="1:6" ht="17" x14ac:dyDescent="0.15">
      <c r="A14" s="4" t="s">
        <v>15</v>
      </c>
      <c r="B14" s="5">
        <f>16/60*100</f>
        <v>26.666666666666668</v>
      </c>
      <c r="C14" s="5">
        <f>5/60*100</f>
        <v>8.3333333333333321</v>
      </c>
      <c r="D14" s="5">
        <f>2/60*100</f>
        <v>3.3333333333333335</v>
      </c>
      <c r="E14" s="5">
        <f>3/60*100</f>
        <v>5</v>
      </c>
      <c r="F14" s="9"/>
    </row>
    <row r="15" spans="1:6" ht="17" x14ac:dyDescent="0.15">
      <c r="A15" s="4" t="s">
        <v>16</v>
      </c>
      <c r="B15" s="5">
        <f>21/60*100</f>
        <v>35</v>
      </c>
      <c r="C15" s="5">
        <f>23/60*100</f>
        <v>38.333333333333336</v>
      </c>
      <c r="D15" s="5">
        <f>8/60*100</f>
        <v>13.333333333333334</v>
      </c>
      <c r="E15" s="9">
        <v>13.333333333333334</v>
      </c>
      <c r="F15" s="9"/>
    </row>
    <row r="16" spans="1:6" ht="20" x14ac:dyDescent="0.15">
      <c r="A16" s="4" t="s">
        <v>17</v>
      </c>
      <c r="B16" s="8">
        <v>0</v>
      </c>
      <c r="C16" s="8">
        <v>0</v>
      </c>
      <c r="D16" s="8">
        <v>0</v>
      </c>
      <c r="E16" s="8">
        <v>0</v>
      </c>
      <c r="F16" s="9"/>
    </row>
    <row r="17" spans="1:6" ht="20" x14ac:dyDescent="0.15">
      <c r="A17" s="4" t="s">
        <v>18</v>
      </c>
      <c r="B17" s="5">
        <f>2/60*100</f>
        <v>3.3333333333333335</v>
      </c>
      <c r="C17" s="5">
        <f>4/60*100</f>
        <v>6.666666666666667</v>
      </c>
      <c r="D17" s="8">
        <v>0</v>
      </c>
      <c r="E17" s="8">
        <v>0</v>
      </c>
      <c r="F17" s="9"/>
    </row>
    <row r="18" spans="1:6" ht="17" x14ac:dyDescent="0.15">
      <c r="A18" s="4" t="s">
        <v>19</v>
      </c>
      <c r="B18" s="5">
        <f>20/60*100</f>
        <v>33.333333333333329</v>
      </c>
      <c r="C18" s="5">
        <f>20/60*100</f>
        <v>33.333333333333329</v>
      </c>
      <c r="D18" s="5">
        <f>7/60*100</f>
        <v>11.666666666666666</v>
      </c>
      <c r="E18" s="5">
        <f>8/60*100</f>
        <v>13.333333333333334</v>
      </c>
      <c r="F18" s="9"/>
    </row>
    <row r="19" spans="1:6" ht="17" x14ac:dyDescent="0.15">
      <c r="A19" s="4" t="s">
        <v>20</v>
      </c>
      <c r="B19" s="5">
        <f>13/60*100</f>
        <v>21.666666666666668</v>
      </c>
      <c r="C19" s="5">
        <v>21.666666666666668</v>
      </c>
      <c r="D19" s="5">
        <f>3/60*100</f>
        <v>5</v>
      </c>
      <c r="E19" s="5">
        <f>5/60*100</f>
        <v>8.3333333333333321</v>
      </c>
      <c r="F19" s="9"/>
    </row>
    <row r="20" spans="1:6" ht="17" x14ac:dyDescent="0.15">
      <c r="A20" s="4" t="s">
        <v>21</v>
      </c>
      <c r="B20" s="5">
        <f>8/60*100</f>
        <v>13.333333333333334</v>
      </c>
      <c r="C20" s="5">
        <f>10/60*100</f>
        <v>16.666666666666664</v>
      </c>
      <c r="D20" s="5">
        <f>5/60*100</f>
        <v>8.3333333333333321</v>
      </c>
      <c r="E20" s="5">
        <f>3/60*100</f>
        <v>5</v>
      </c>
      <c r="F20" s="9"/>
    </row>
    <row r="21" spans="1:6" ht="17" x14ac:dyDescent="0.15">
      <c r="A21" s="4" t="s">
        <v>22</v>
      </c>
      <c r="B21" s="5">
        <f>21/60*100</f>
        <v>35</v>
      </c>
      <c r="C21" s="5">
        <f>20/60*100</f>
        <v>33.333333333333329</v>
      </c>
      <c r="D21" s="5">
        <f>10/60*100</f>
        <v>16.666666666666664</v>
      </c>
      <c r="E21" s="5">
        <f>8/60*100</f>
        <v>13.333333333333334</v>
      </c>
      <c r="F21" s="9"/>
    </row>
    <row r="22" spans="1:6" ht="20" x14ac:dyDescent="0.15">
      <c r="A22" s="4" t="s">
        <v>23</v>
      </c>
      <c r="B22" s="8">
        <v>0</v>
      </c>
      <c r="C22" s="5">
        <f>1/60*100</f>
        <v>1.6666666666666667</v>
      </c>
      <c r="D22" s="8">
        <v>0</v>
      </c>
      <c r="E22" s="8">
        <v>0</v>
      </c>
      <c r="F22" s="1"/>
    </row>
    <row r="23" spans="1:6" ht="17" x14ac:dyDescent="0.15">
      <c r="A23" s="4" t="s">
        <v>24</v>
      </c>
      <c r="B23" s="5">
        <v>35</v>
      </c>
      <c r="C23" s="5">
        <v>38.333333333333336</v>
      </c>
      <c r="D23" s="5">
        <v>13.333333333333334</v>
      </c>
      <c r="E23" s="5">
        <v>13.333333333333334</v>
      </c>
      <c r="F23" s="1"/>
    </row>
    <row r="24" spans="1:6" ht="20" x14ac:dyDescent="0.15">
      <c r="A24" s="4" t="s">
        <v>25</v>
      </c>
      <c r="B24" s="8">
        <v>0</v>
      </c>
      <c r="C24" s="8">
        <v>0</v>
      </c>
      <c r="D24" s="8">
        <v>0</v>
      </c>
      <c r="E24" s="8">
        <v>0</v>
      </c>
      <c r="F24" s="1"/>
    </row>
    <row r="25" spans="1:6" ht="17" x14ac:dyDescent="0.15">
      <c r="A25" s="4" t="s">
        <v>26</v>
      </c>
      <c r="B25" s="5">
        <f>3/60*100</f>
        <v>5</v>
      </c>
      <c r="C25" s="1">
        <v>3.3</v>
      </c>
      <c r="D25" s="5">
        <v>0</v>
      </c>
      <c r="E25" s="10">
        <f>2/60*100</f>
        <v>3.3333333333333335</v>
      </c>
      <c r="F25" s="10"/>
    </row>
    <row r="26" spans="1:6" ht="17" x14ac:dyDescent="0.15">
      <c r="A26" s="4" t="s">
        <v>27</v>
      </c>
      <c r="B26" s="5">
        <f>18/60*100</f>
        <v>30</v>
      </c>
      <c r="C26" s="6">
        <f>21/60*100</f>
        <v>35</v>
      </c>
      <c r="D26" s="6">
        <f>8/60*100</f>
        <v>13.333333333333334</v>
      </c>
      <c r="E26" s="6">
        <f>6/60*100</f>
        <v>10</v>
      </c>
      <c r="F26" s="7"/>
    </row>
    <row r="27" spans="1:6" ht="17" x14ac:dyDescent="0.15">
      <c r="A27" s="4" t="s">
        <v>28</v>
      </c>
      <c r="B27" s="11">
        <f>16/60*100</f>
        <v>26.666666666666668</v>
      </c>
      <c r="C27" s="5">
        <f>22/60*100</f>
        <v>36.666666666666664</v>
      </c>
      <c r="D27" s="5">
        <f>7/60*100</f>
        <v>11.666666666666666</v>
      </c>
      <c r="E27" s="5">
        <f>5/60*100</f>
        <v>8.3333333333333321</v>
      </c>
      <c r="F27" s="9"/>
    </row>
    <row r="28" spans="1:6" ht="17" x14ac:dyDescent="0.15">
      <c r="A28" s="4" t="s">
        <v>29</v>
      </c>
      <c r="B28" s="11">
        <f>6/60*100</f>
        <v>10</v>
      </c>
      <c r="C28" s="5">
        <f>1/60*100</f>
        <v>1.6666666666666667</v>
      </c>
      <c r="D28" s="5"/>
      <c r="E28" s="5">
        <f>3/60*100</f>
        <v>5</v>
      </c>
      <c r="F28" s="9"/>
    </row>
    <row r="29" spans="1:6" ht="17" x14ac:dyDescent="0.15">
      <c r="A29" s="4" t="s">
        <v>30</v>
      </c>
      <c r="B29" s="5">
        <f>17/60*100</f>
        <v>28.333333333333332</v>
      </c>
      <c r="C29" s="5">
        <f>13/60*100</f>
        <v>21.666666666666668</v>
      </c>
      <c r="D29" s="5">
        <f>5/60*100</f>
        <v>8.3333333333333321</v>
      </c>
      <c r="E29" s="5">
        <f>5/60*100</f>
        <v>8.3333333333333321</v>
      </c>
      <c r="F29" s="1"/>
    </row>
    <row r="30" spans="1:6" ht="17" x14ac:dyDescent="0.15">
      <c r="A30" s="4" t="s">
        <v>31</v>
      </c>
      <c r="B30" s="5">
        <f>4/60*100</f>
        <v>6.666666666666667</v>
      </c>
      <c r="C30" s="5">
        <f>10/60*100</f>
        <v>16.666666666666664</v>
      </c>
      <c r="D30" s="5">
        <f>3/60*100</f>
        <v>5</v>
      </c>
      <c r="E30" s="5">
        <f>3/60*100</f>
        <v>5</v>
      </c>
      <c r="F30" s="1"/>
    </row>
    <row r="31" spans="1:6" ht="17" x14ac:dyDescent="0.15">
      <c r="A31" s="4" t="s">
        <v>32</v>
      </c>
      <c r="B31" s="5">
        <v>35</v>
      </c>
      <c r="C31" s="5">
        <v>38.333333333333336</v>
      </c>
      <c r="D31" s="5">
        <v>13.333333333333334</v>
      </c>
      <c r="E31" s="5">
        <v>13.333333333333334</v>
      </c>
      <c r="F31" s="1"/>
    </row>
    <row r="32" spans="1:6" ht="20" x14ac:dyDescent="0.15">
      <c r="A32" s="4" t="s">
        <v>33</v>
      </c>
      <c r="B32" s="8">
        <v>0</v>
      </c>
      <c r="C32" s="8">
        <v>0</v>
      </c>
      <c r="D32" s="8">
        <v>0</v>
      </c>
      <c r="E32" s="8">
        <v>0</v>
      </c>
      <c r="F32" s="1"/>
    </row>
  </sheetData>
  <mergeCells count="1">
    <mergeCell ref="E25:F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Microsoft Office 使用者</cp:lastModifiedBy>
  <dcterms:created xsi:type="dcterms:W3CDTF">2022-07-20T08:13:34Z</dcterms:created>
  <dcterms:modified xsi:type="dcterms:W3CDTF">2022-07-20T08:13:59Z</dcterms:modified>
</cp:coreProperties>
</file>