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OneDrive\Desktop\GM-CSF 13 Oct 2021\16 Oct 22\GM-CSF raw data\"/>
    </mc:Choice>
  </mc:AlternateContent>
  <xr:revisionPtr revIDLastSave="0" documentId="13_ncr:1_{B281D749-AB37-45F2-8232-21ED992F8758}" xr6:coauthVersionLast="47" xr6:coauthVersionMax="47" xr10:uidLastSave="{00000000-0000-0000-0000-000000000000}"/>
  <bookViews>
    <workbookView xWindow="-108" yWindow="-108" windowWidth="23256" windowHeight="12456" xr2:uid="{B83147CF-DBBE-4557-B4F0-D0BECC6F86D1}"/>
  </bookViews>
  <sheets>
    <sheet name="GM-CSF ELISA resul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2" l="1"/>
  <c r="J7" i="2"/>
  <c r="I13" i="2"/>
  <c r="J13" i="2"/>
  <c r="I17" i="2"/>
  <c r="J17" i="2"/>
  <c r="I19" i="2"/>
  <c r="J19" i="2"/>
</calcChain>
</file>

<file path=xl/sharedStrings.xml><?xml version="1.0" encoding="utf-8"?>
<sst xmlns="http://schemas.openxmlformats.org/spreadsheetml/2006/main" count="65" uniqueCount="25">
  <si>
    <t>Date</t>
  </si>
  <si>
    <t>Mean</t>
  </si>
  <si>
    <t>SD</t>
  </si>
  <si>
    <t>KKU-055</t>
  </si>
  <si>
    <t>2018.04.11</t>
  </si>
  <si>
    <t>&lt; 4 pg/ml</t>
  </si>
  <si>
    <t>KKU-100</t>
  </si>
  <si>
    <t>2018.06.27</t>
  </si>
  <si>
    <t>2018.06.29</t>
  </si>
  <si>
    <t>KKU-213L5</t>
  </si>
  <si>
    <t>2018.07.06</t>
  </si>
  <si>
    <t>KKU-214L5</t>
  </si>
  <si>
    <t>2018.08.24</t>
  </si>
  <si>
    <t>2018.10.02</t>
  </si>
  <si>
    <t>2018.11.16</t>
  </si>
  <si>
    <t>Cell lines</t>
  </si>
  <si>
    <t>Actual OD at 450 nm</t>
  </si>
  <si>
    <t>Dilution factor</t>
  </si>
  <si>
    <t>Calculated Conc.</t>
  </si>
  <si>
    <t>ELISA MAX™ Deluxe Set Human GM-CSF (BioLegend)</t>
  </si>
  <si>
    <t>KKU-213A</t>
  </si>
  <si>
    <t>KKU-213B</t>
  </si>
  <si>
    <t>Conc. (pg/ml)</t>
  </si>
  <si>
    <t>2018.06.20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</si>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</sst>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2" xfId="0" applyBorder="1"/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right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165" fontId="0" fillId="0" borderId="0" xfId="0" applyNumberForma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1D140-2411-4061-8E78-7EC943562A51}">
  <dimension ref="A1:J26"/>
  <sheetViews>
    <sheetView tabSelected="1" workbookViewId="0">
      <selection activeCell="J23" sqref="J23"/>
    </sheetView>
  </sheetViews>
  <sheetFormatPr defaultRowHeight="14.4" x14ac:dyDescent="0.3"/>
  <cols>
    <col min="1" max="1" width="14.109375" customWidth="1"/>
    <col min="2" max="2" width="14.33203125" customWidth="1"/>
    <col min="3" max="3" width="14.88671875" customWidth="1"/>
    <col min="4" max="4" width="14.109375" customWidth="1"/>
    <col min="5" max="5" width="14.77734375" customWidth="1"/>
    <col min="7" max="7" width="12.33203125" customWidth="1"/>
    <col min="8" max="8" width="14.21875" customWidth="1"/>
    <col min="9" max="9" width="11.88671875" customWidth="1"/>
    <col min="10" max="10" width="12.44140625" customWidth="1"/>
  </cols>
  <sheetData>
    <row r="1" spans="1:10" x14ac:dyDescent="0.3">
      <c r="A1" s="19" t="s">
        <v>15</v>
      </c>
      <c r="B1" s="20" t="s">
        <v>0</v>
      </c>
      <c r="C1" s="19" t="s">
        <v>16</v>
      </c>
      <c r="D1" s="19" t="s">
        <v>17</v>
      </c>
      <c r="E1" s="19" t="s">
        <v>18</v>
      </c>
      <c r="G1" s="20" t="s">
        <v>15</v>
      </c>
      <c r="H1" s="20" t="s">
        <v>22</v>
      </c>
      <c r="I1" s="20" t="s">
        <v>1</v>
      </c>
      <c r="J1" s="20" t="s">
        <v>2</v>
      </c>
    </row>
    <row r="2" spans="1:10" x14ac:dyDescent="0.3">
      <c r="A2" t="s">
        <v>3</v>
      </c>
      <c r="B2" s="2" t="s">
        <v>4</v>
      </c>
      <c r="C2" s="2">
        <v>0</v>
      </c>
      <c r="D2" s="11" t="s">
        <v>24</v>
      </c>
      <c r="E2" s="3" t="s">
        <v>5</v>
      </c>
      <c r="G2" s="13" t="s">
        <v>3</v>
      </c>
      <c r="H2" s="15" t="s">
        <v>5</v>
      </c>
      <c r="I2" s="21" t="s">
        <v>5</v>
      </c>
      <c r="J2" s="22"/>
    </row>
    <row r="3" spans="1:10" x14ac:dyDescent="0.3">
      <c r="A3" s="4" t="s">
        <v>6</v>
      </c>
      <c r="B3" s="5"/>
      <c r="C3" s="5">
        <v>9.0000000000000045E-3</v>
      </c>
      <c r="D3" s="11" t="s">
        <v>24</v>
      </c>
      <c r="E3" s="6" t="s">
        <v>5</v>
      </c>
      <c r="G3" s="13"/>
      <c r="H3" s="15" t="s">
        <v>5</v>
      </c>
      <c r="I3" s="21"/>
      <c r="J3" s="22"/>
    </row>
    <row r="4" spans="1:10" x14ac:dyDescent="0.3">
      <c r="A4" s="7" t="s">
        <v>20</v>
      </c>
      <c r="B4" s="8" t="s">
        <v>23</v>
      </c>
      <c r="C4" s="8">
        <v>1.19</v>
      </c>
      <c r="D4" s="11" t="s">
        <v>24</v>
      </c>
      <c r="E4" s="9">
        <v>78.342960000000005</v>
      </c>
      <c r="H4" s="15" t="s">
        <v>5</v>
      </c>
    </row>
    <row r="5" spans="1:10" x14ac:dyDescent="0.3">
      <c r="A5" s="7" t="s">
        <v>20</v>
      </c>
      <c r="B5" s="8" t="s">
        <v>7</v>
      </c>
      <c r="C5" s="8">
        <v>0.56599999999999995</v>
      </c>
      <c r="D5" s="8">
        <v>2</v>
      </c>
      <c r="E5" s="9">
        <v>81.26995058</v>
      </c>
      <c r="G5" s="13" t="s">
        <v>6</v>
      </c>
      <c r="H5" s="15" t="s">
        <v>5</v>
      </c>
      <c r="I5" s="21" t="s">
        <v>5</v>
      </c>
      <c r="J5" s="22"/>
    </row>
    <row r="6" spans="1:10" x14ac:dyDescent="0.3">
      <c r="A6" s="10" t="s">
        <v>3</v>
      </c>
      <c r="B6" s="11" t="s">
        <v>8</v>
      </c>
      <c r="C6" s="11">
        <v>2.5000000000000001E-2</v>
      </c>
      <c r="D6" s="11" t="s">
        <v>24</v>
      </c>
      <c r="E6" s="12" t="s">
        <v>5</v>
      </c>
      <c r="G6" s="13"/>
      <c r="H6" s="15" t="s">
        <v>5</v>
      </c>
      <c r="I6" s="21"/>
      <c r="J6" s="22"/>
    </row>
    <row r="7" spans="1:10" x14ac:dyDescent="0.3">
      <c r="A7" s="13" t="s">
        <v>6</v>
      </c>
      <c r="B7" s="14"/>
      <c r="C7" s="14">
        <v>3.2000000000000001E-2</v>
      </c>
      <c r="D7" s="14" t="s">
        <v>24</v>
      </c>
      <c r="E7" s="15" t="s">
        <v>5</v>
      </c>
      <c r="G7" s="13" t="s">
        <v>20</v>
      </c>
      <c r="H7" s="16">
        <v>78.342960000000005</v>
      </c>
      <c r="I7" s="23">
        <f>AVERAGE(H7:H12)</f>
        <v>83.726252125000002</v>
      </c>
      <c r="J7" s="23">
        <f>_xlfn.STDEV.S(H7:H12)</f>
        <v>5.8082027160294478</v>
      </c>
    </row>
    <row r="8" spans="1:10" x14ac:dyDescent="0.3">
      <c r="A8" s="13" t="s">
        <v>20</v>
      </c>
      <c r="B8" s="14"/>
      <c r="C8" s="14">
        <v>0.71599999999999997</v>
      </c>
      <c r="D8" s="14">
        <v>2</v>
      </c>
      <c r="E8" s="16">
        <v>93.331800000000001</v>
      </c>
      <c r="G8" s="13"/>
      <c r="H8" s="16">
        <v>81.26995058</v>
      </c>
      <c r="I8" s="23"/>
      <c r="J8" s="23"/>
    </row>
    <row r="9" spans="1:10" x14ac:dyDescent="0.3">
      <c r="A9" s="13" t="s">
        <v>20</v>
      </c>
      <c r="B9" s="14"/>
      <c r="C9" s="14">
        <v>0.377</v>
      </c>
      <c r="D9" s="14">
        <v>4</v>
      </c>
      <c r="E9" s="16">
        <v>88.32</v>
      </c>
      <c r="G9" s="13"/>
      <c r="H9" s="16">
        <v>93.331800000000001</v>
      </c>
      <c r="I9" s="23"/>
      <c r="J9" s="23"/>
    </row>
    <row r="10" spans="1:10" x14ac:dyDescent="0.3">
      <c r="A10" s="13" t="s">
        <v>21</v>
      </c>
      <c r="B10" s="14"/>
      <c r="C10" s="14">
        <v>0.84199999999999997</v>
      </c>
      <c r="D10" s="14">
        <v>2</v>
      </c>
      <c r="E10" s="16">
        <v>112.72753116</v>
      </c>
      <c r="G10" s="13"/>
      <c r="H10" s="16">
        <v>88.32</v>
      </c>
      <c r="I10" s="23"/>
      <c r="J10" s="23"/>
    </row>
    <row r="11" spans="1:10" x14ac:dyDescent="0.3">
      <c r="A11" s="13" t="s">
        <v>21</v>
      </c>
      <c r="B11" s="14"/>
      <c r="C11" s="14">
        <v>0.45299999999999996</v>
      </c>
      <c r="D11" s="14">
        <v>4</v>
      </c>
      <c r="E11" s="16">
        <v>109.410748</v>
      </c>
      <c r="G11" s="13"/>
      <c r="H11" s="16">
        <v>80.35816217</v>
      </c>
      <c r="I11" s="23"/>
      <c r="J11" s="23"/>
    </row>
    <row r="12" spans="1:10" x14ac:dyDescent="0.3">
      <c r="A12" s="13" t="s">
        <v>9</v>
      </c>
      <c r="B12" s="14"/>
      <c r="C12" s="14">
        <v>0.53799999999999992</v>
      </c>
      <c r="D12" s="14">
        <v>10</v>
      </c>
      <c r="E12" s="16">
        <v>334.19499999999999</v>
      </c>
      <c r="G12" s="13"/>
      <c r="H12" s="16">
        <v>80.734639999999999</v>
      </c>
      <c r="I12" s="23"/>
      <c r="J12" s="23"/>
    </row>
    <row r="13" spans="1:10" x14ac:dyDescent="0.3">
      <c r="A13" s="4" t="s">
        <v>9</v>
      </c>
      <c r="B13" s="5"/>
      <c r="C13" s="5">
        <v>0.31899999999999995</v>
      </c>
      <c r="D13" s="5">
        <v>20</v>
      </c>
      <c r="E13" s="17">
        <v>363.94</v>
      </c>
      <c r="G13" s="13" t="s">
        <v>21</v>
      </c>
      <c r="H13" s="16">
        <v>112.72753116</v>
      </c>
      <c r="I13" s="23">
        <f>AVERAGE(H13:H16)</f>
        <v>100.1135133115</v>
      </c>
      <c r="J13" s="23">
        <f>_xlfn.STDEV.S(H13:H16)</f>
        <v>12.832307949320107</v>
      </c>
    </row>
    <row r="14" spans="1:10" x14ac:dyDescent="0.3">
      <c r="A14" s="10" t="s">
        <v>20</v>
      </c>
      <c r="B14" s="11" t="s">
        <v>10</v>
      </c>
      <c r="C14" s="11">
        <v>0.60199999999999998</v>
      </c>
      <c r="D14" s="11">
        <v>2</v>
      </c>
      <c r="E14" s="18">
        <v>80.35816217</v>
      </c>
      <c r="G14" s="13"/>
      <c r="H14" s="16">
        <v>109.410748</v>
      </c>
      <c r="I14" s="23"/>
      <c r="J14" s="23"/>
    </row>
    <row r="15" spans="1:10" x14ac:dyDescent="0.3">
      <c r="A15" s="13" t="s">
        <v>20</v>
      </c>
      <c r="B15" s="14"/>
      <c r="C15" s="14">
        <v>0.32499999999999996</v>
      </c>
      <c r="D15" s="14">
        <v>4</v>
      </c>
      <c r="E15" s="16">
        <v>80.734639999999999</v>
      </c>
      <c r="G15" s="13"/>
      <c r="H15" s="16">
        <v>91.207383190000002</v>
      </c>
      <c r="I15" s="23"/>
      <c r="J15" s="23"/>
    </row>
    <row r="16" spans="1:10" x14ac:dyDescent="0.3">
      <c r="A16" s="13" t="s">
        <v>11</v>
      </c>
      <c r="B16" s="14"/>
      <c r="C16" s="14">
        <v>0.38299999999999995</v>
      </c>
      <c r="D16" s="14">
        <v>20</v>
      </c>
      <c r="E16" s="16">
        <v>485.31999999999994</v>
      </c>
      <c r="G16" s="13"/>
      <c r="H16" s="16">
        <v>87.108390896000003</v>
      </c>
      <c r="I16" s="23"/>
      <c r="J16" s="23"/>
    </row>
    <row r="17" spans="1:10" x14ac:dyDescent="0.3">
      <c r="A17" s="4" t="s">
        <v>11</v>
      </c>
      <c r="B17" s="5"/>
      <c r="C17" s="5">
        <v>9.6000000000000002E-2</v>
      </c>
      <c r="D17" s="5">
        <v>100</v>
      </c>
      <c r="E17" s="17">
        <v>518.79999999999995</v>
      </c>
      <c r="G17" s="13" t="s">
        <v>9</v>
      </c>
      <c r="H17" s="16">
        <v>334.19499999999999</v>
      </c>
      <c r="I17" s="23">
        <f>AVERAGE(H17:H18)</f>
        <v>349.0675</v>
      </c>
      <c r="J17" s="23">
        <f>_xlfn.STDEV.S(H17:H18)</f>
        <v>21.03289120639386</v>
      </c>
    </row>
    <row r="18" spans="1:10" x14ac:dyDescent="0.3">
      <c r="A18" s="10" t="s">
        <v>3</v>
      </c>
      <c r="B18" s="14" t="s">
        <v>12</v>
      </c>
      <c r="C18" s="11">
        <v>2.1000000000000001E-2</v>
      </c>
      <c r="D18" s="11" t="s">
        <v>24</v>
      </c>
      <c r="E18" s="15" t="s">
        <v>5</v>
      </c>
      <c r="G18" s="13"/>
      <c r="H18" s="16">
        <v>363.94</v>
      </c>
      <c r="I18" s="23"/>
      <c r="J18" s="23"/>
    </row>
    <row r="19" spans="1:10" x14ac:dyDescent="0.3">
      <c r="A19" s="13" t="s">
        <v>21</v>
      </c>
      <c r="B19" s="14"/>
      <c r="C19" s="14">
        <v>0.64800000000000002</v>
      </c>
      <c r="D19" s="14">
        <v>2</v>
      </c>
      <c r="E19" s="16">
        <v>91.207383190000002</v>
      </c>
      <c r="G19" s="13" t="s">
        <v>11</v>
      </c>
      <c r="H19" s="16">
        <v>485.31999999999994</v>
      </c>
      <c r="I19" s="23">
        <f>AVERAGE(H19:H24)</f>
        <v>544.21148082499997</v>
      </c>
      <c r="J19" s="23">
        <f>_xlfn.STDEV.S(H19:H24)</f>
        <v>56.294800371990242</v>
      </c>
    </row>
    <row r="20" spans="1:10" x14ac:dyDescent="0.3">
      <c r="A20" s="4" t="s">
        <v>21</v>
      </c>
      <c r="B20" s="5"/>
      <c r="C20" s="5">
        <v>0.34799999999999998</v>
      </c>
      <c r="D20" s="5">
        <v>4</v>
      </c>
      <c r="E20" s="17">
        <v>87.108390896000003</v>
      </c>
      <c r="G20" s="13"/>
      <c r="H20" s="16">
        <v>518.79999999999995</v>
      </c>
      <c r="I20" s="2"/>
      <c r="J20" s="2"/>
    </row>
    <row r="21" spans="1:10" x14ac:dyDescent="0.3">
      <c r="A21" s="10" t="s">
        <v>11</v>
      </c>
      <c r="B21" s="11" t="s">
        <v>13</v>
      </c>
      <c r="C21" s="11">
        <v>0.70599999999999996</v>
      </c>
      <c r="D21" s="11">
        <v>10</v>
      </c>
      <c r="E21" s="18">
        <v>526.01726639000003</v>
      </c>
      <c r="G21" s="13"/>
      <c r="H21" s="16">
        <v>526.01726639000003</v>
      </c>
      <c r="I21" s="2"/>
      <c r="J21" s="2"/>
    </row>
    <row r="22" spans="1:10" x14ac:dyDescent="0.3">
      <c r="A22" s="4" t="s">
        <v>11</v>
      </c>
      <c r="B22" s="5"/>
      <c r="C22" s="5">
        <v>0.377</v>
      </c>
      <c r="D22" s="5">
        <v>20</v>
      </c>
      <c r="E22" s="17">
        <v>505.85959928</v>
      </c>
      <c r="G22" s="13"/>
      <c r="H22" s="16">
        <v>505.85959928</v>
      </c>
      <c r="I22" s="2"/>
      <c r="J22" s="2"/>
    </row>
    <row r="23" spans="1:10" x14ac:dyDescent="0.3">
      <c r="A23" s="10" t="s">
        <v>11</v>
      </c>
      <c r="B23" s="11" t="s">
        <v>14</v>
      </c>
      <c r="C23" s="11">
        <v>0.63500000000000001</v>
      </c>
      <c r="D23" s="11">
        <v>10</v>
      </c>
      <c r="E23" s="18">
        <v>612.35039172000006</v>
      </c>
      <c r="G23" s="13"/>
      <c r="H23" s="16">
        <v>612.35039172000006</v>
      </c>
      <c r="I23" s="2"/>
      <c r="J23" s="2"/>
    </row>
    <row r="24" spans="1:10" x14ac:dyDescent="0.3">
      <c r="A24" s="4" t="s">
        <v>11</v>
      </c>
      <c r="B24" s="4"/>
      <c r="C24" s="5">
        <v>0.33999999999999997</v>
      </c>
      <c r="D24" s="5">
        <v>20</v>
      </c>
      <c r="E24" s="17">
        <v>616.92162756000005</v>
      </c>
      <c r="G24" s="13"/>
      <c r="H24" s="16">
        <v>616.92162756000005</v>
      </c>
      <c r="I24" s="2"/>
      <c r="J24" s="2"/>
    </row>
    <row r="26" spans="1:10" x14ac:dyDescent="0.3">
      <c r="A26" s="1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GM-CSF ELISA result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2021-10-19T16:33:19Z</dcterms:created>
  <dcterms:modified xsi:type="dcterms:W3CDTF">2022-10-22T05:35:43Z</dcterms:modified>
</cp:coreProperties>
</file>