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KKU\MS_GM-CSF\Raw data for MS\"/>
    </mc:Choice>
  </mc:AlternateContent>
  <xr:revisionPtr revIDLastSave="0" documentId="13_ncr:1_{C9BB1548-3B0A-4D9E-A378-BF23A6068C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10.13 KKU-055_Batch1" sheetId="1" r:id="rId1"/>
    <sheet name="20.10.13 KKU-213B_Batch1" sheetId="2" r:id="rId2"/>
    <sheet name="20.10.16 KKU-055_Batch2" sheetId="3" r:id="rId3"/>
    <sheet name="20.10.16 KKU-213B_Batch2" sheetId="4" r:id="rId4"/>
    <sheet name="20.10.20 KKU-055_B3" sheetId="5" r:id="rId5"/>
    <sheet name="20.10.20 KKU-213B_B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6" l="1"/>
  <c r="S9" i="6" s="1"/>
  <c r="T2" i="5"/>
  <c r="R8" i="5" s="1"/>
  <c r="G14" i="2"/>
  <c r="G15" i="2"/>
  <c r="T2" i="4"/>
  <c r="T2" i="3"/>
  <c r="T2" i="2"/>
  <c r="O2" i="6"/>
  <c r="M10" i="6" s="1"/>
  <c r="J2" i="6"/>
  <c r="H10" i="6" s="1"/>
  <c r="E2" i="6"/>
  <c r="C8" i="6" s="1"/>
  <c r="Q9" i="5"/>
  <c r="S8" i="5"/>
  <c r="O2" i="5"/>
  <c r="M10" i="5" s="1"/>
  <c r="J2" i="5"/>
  <c r="H10" i="5" s="1"/>
  <c r="E2" i="5"/>
  <c r="C8" i="5" s="1"/>
  <c r="S10" i="6" l="1"/>
  <c r="T10" i="6" s="1"/>
  <c r="S8" i="6"/>
  <c r="R9" i="6"/>
  <c r="Q10" i="6"/>
  <c r="R10" i="6"/>
  <c r="Q8" i="6"/>
  <c r="R8" i="6"/>
  <c r="T8" i="6" s="1"/>
  <c r="Q9" i="6"/>
  <c r="T9" i="6" s="1"/>
  <c r="Q8" i="5"/>
  <c r="R9" i="5"/>
  <c r="S9" i="5"/>
  <c r="Q10" i="5"/>
  <c r="R10" i="5"/>
  <c r="S10" i="5"/>
  <c r="T9" i="5"/>
  <c r="N8" i="6"/>
  <c r="N10" i="6"/>
  <c r="N9" i="6"/>
  <c r="N8" i="5"/>
  <c r="N10" i="5"/>
  <c r="M8" i="5"/>
  <c r="N9" i="5"/>
  <c r="L8" i="5"/>
  <c r="D8" i="6"/>
  <c r="B8" i="5"/>
  <c r="D8" i="5"/>
  <c r="B8" i="6"/>
  <c r="G8" i="6"/>
  <c r="L8" i="6"/>
  <c r="G9" i="6"/>
  <c r="L9" i="6"/>
  <c r="G10" i="6"/>
  <c r="L10" i="6"/>
  <c r="I8" i="6"/>
  <c r="I9" i="6"/>
  <c r="I10" i="6"/>
  <c r="H8" i="6"/>
  <c r="M8" i="6"/>
  <c r="H9" i="6"/>
  <c r="M9" i="6"/>
  <c r="I9" i="5"/>
  <c r="E8" i="5"/>
  <c r="R13" i="5" s="1"/>
  <c r="T8" i="5"/>
  <c r="T10" i="5"/>
  <c r="I8" i="5"/>
  <c r="G8" i="5"/>
  <c r="G9" i="5"/>
  <c r="L9" i="5"/>
  <c r="G10" i="5"/>
  <c r="L10" i="5"/>
  <c r="I10" i="5"/>
  <c r="H8" i="5"/>
  <c r="H9" i="5"/>
  <c r="M9" i="5"/>
  <c r="Q10" i="1"/>
  <c r="R8" i="1"/>
  <c r="S8" i="1"/>
  <c r="Q8" i="1"/>
  <c r="T8" i="1" s="1"/>
  <c r="T2" i="1"/>
  <c r="S10" i="4"/>
  <c r="R10" i="4"/>
  <c r="Q10" i="4"/>
  <c r="S9" i="4"/>
  <c r="R9" i="4"/>
  <c r="Q9" i="4"/>
  <c r="S8" i="4"/>
  <c r="R8" i="4"/>
  <c r="Q8" i="4"/>
  <c r="O2" i="4"/>
  <c r="M10" i="4" s="1"/>
  <c r="J2" i="4"/>
  <c r="H10" i="4" s="1"/>
  <c r="E2" i="4"/>
  <c r="C8" i="4" s="1"/>
  <c r="S10" i="3"/>
  <c r="R10" i="3"/>
  <c r="Q10" i="3"/>
  <c r="S9" i="3"/>
  <c r="R9" i="3"/>
  <c r="Q9" i="3"/>
  <c r="S8" i="3"/>
  <c r="R8" i="3"/>
  <c r="Q8" i="3"/>
  <c r="O2" i="3"/>
  <c r="M10" i="3" s="1"/>
  <c r="J2" i="3"/>
  <c r="H10" i="3" s="1"/>
  <c r="E2" i="3"/>
  <c r="C8" i="3" s="1"/>
  <c r="S10" i="2"/>
  <c r="R10" i="2"/>
  <c r="Q10" i="2"/>
  <c r="S9" i="2"/>
  <c r="R9" i="2"/>
  <c r="T9" i="2" s="1"/>
  <c r="Q9" i="2"/>
  <c r="S8" i="2"/>
  <c r="R8" i="2"/>
  <c r="Q8" i="2"/>
  <c r="T10" i="1" l="1"/>
  <c r="R10" i="1"/>
  <c r="Q9" i="1"/>
  <c r="S9" i="1"/>
  <c r="D8" i="4"/>
  <c r="R9" i="1"/>
  <c r="S10" i="1"/>
  <c r="O8" i="5"/>
  <c r="M14" i="5"/>
  <c r="M13" i="5"/>
  <c r="N13" i="5"/>
  <c r="I13" i="5"/>
  <c r="M15" i="5"/>
  <c r="N15" i="5"/>
  <c r="H13" i="5"/>
  <c r="S15" i="5"/>
  <c r="H15" i="5"/>
  <c r="R14" i="5"/>
  <c r="N14" i="5"/>
  <c r="C13" i="5"/>
  <c r="H14" i="5"/>
  <c r="I14" i="5"/>
  <c r="B13" i="5"/>
  <c r="F13" i="5" s="1"/>
  <c r="I15" i="5"/>
  <c r="S14" i="5"/>
  <c r="D13" i="5"/>
  <c r="J10" i="6"/>
  <c r="J8" i="6"/>
  <c r="O9" i="6"/>
  <c r="E8" i="6"/>
  <c r="I15" i="6" s="1"/>
  <c r="J9" i="6"/>
  <c r="O10" i="6"/>
  <c r="O8" i="6"/>
  <c r="G14" i="5"/>
  <c r="J9" i="5"/>
  <c r="L15" i="5"/>
  <c r="O10" i="5"/>
  <c r="G13" i="5"/>
  <c r="J8" i="5"/>
  <c r="L13" i="5"/>
  <c r="Q14" i="5"/>
  <c r="S13" i="5"/>
  <c r="Q13" i="5"/>
  <c r="R15" i="5"/>
  <c r="Q15" i="5"/>
  <c r="G15" i="5"/>
  <c r="J10" i="5"/>
  <c r="L14" i="5"/>
  <c r="O9" i="5"/>
  <c r="T9" i="3"/>
  <c r="N8" i="4"/>
  <c r="N9" i="4"/>
  <c r="N10" i="4"/>
  <c r="D8" i="3"/>
  <c r="T10" i="2"/>
  <c r="T8" i="2"/>
  <c r="T8" i="4"/>
  <c r="T9" i="4"/>
  <c r="T10" i="4"/>
  <c r="I8" i="4"/>
  <c r="I9" i="4"/>
  <c r="I10" i="4"/>
  <c r="B8" i="4"/>
  <c r="G8" i="4"/>
  <c r="L8" i="4"/>
  <c r="G9" i="4"/>
  <c r="L9" i="4"/>
  <c r="G10" i="4"/>
  <c r="L10" i="4"/>
  <c r="H8" i="4"/>
  <c r="M8" i="4"/>
  <c r="H9" i="4"/>
  <c r="M9" i="4"/>
  <c r="I8" i="3"/>
  <c r="N8" i="3"/>
  <c r="I9" i="3"/>
  <c r="N9" i="3"/>
  <c r="I10" i="3"/>
  <c r="N10" i="3"/>
  <c r="T10" i="3"/>
  <c r="B8" i="3"/>
  <c r="G8" i="3"/>
  <c r="L8" i="3"/>
  <c r="G9" i="3"/>
  <c r="L9" i="3"/>
  <c r="G10" i="3"/>
  <c r="L10" i="3"/>
  <c r="T8" i="3"/>
  <c r="H8" i="3"/>
  <c r="M8" i="3"/>
  <c r="H9" i="3"/>
  <c r="M9" i="3"/>
  <c r="O2" i="1"/>
  <c r="M9" i="1" s="1"/>
  <c r="J2" i="1"/>
  <c r="I10" i="1" s="1"/>
  <c r="E2" i="1"/>
  <c r="B8" i="1" s="1"/>
  <c r="O2" i="2"/>
  <c r="L10" i="2" s="1"/>
  <c r="J2" i="2"/>
  <c r="G9" i="2" s="1"/>
  <c r="E2" i="2"/>
  <c r="C8" i="2" s="1"/>
  <c r="H8" i="2" l="1"/>
  <c r="N8" i="2"/>
  <c r="M8" i="2"/>
  <c r="B8" i="2"/>
  <c r="L9" i="2"/>
  <c r="D8" i="2"/>
  <c r="H9" i="2"/>
  <c r="M10" i="2"/>
  <c r="O10" i="2" s="1"/>
  <c r="I9" i="2"/>
  <c r="I10" i="2"/>
  <c r="G10" i="2"/>
  <c r="M9" i="2"/>
  <c r="G8" i="2"/>
  <c r="H10" i="2"/>
  <c r="N10" i="2"/>
  <c r="I8" i="2"/>
  <c r="L8" i="2"/>
  <c r="N9" i="2"/>
  <c r="T9" i="1"/>
  <c r="E13" i="5"/>
  <c r="B13" i="6"/>
  <c r="H14" i="6"/>
  <c r="G15" i="6"/>
  <c r="G14" i="6"/>
  <c r="I14" i="6"/>
  <c r="L15" i="6"/>
  <c r="I13" i="6"/>
  <c r="R14" i="6"/>
  <c r="Q13" i="6"/>
  <c r="R15" i="6"/>
  <c r="Q14" i="6"/>
  <c r="D13" i="6"/>
  <c r="N15" i="6"/>
  <c r="S14" i="6"/>
  <c r="C13" i="6"/>
  <c r="H15" i="6"/>
  <c r="M15" i="6"/>
  <c r="S15" i="6"/>
  <c r="N14" i="6"/>
  <c r="N13" i="6"/>
  <c r="Q15" i="6"/>
  <c r="R13" i="6"/>
  <c r="S13" i="6"/>
  <c r="L13" i="6"/>
  <c r="H13" i="6"/>
  <c r="M13" i="6"/>
  <c r="L14" i="6"/>
  <c r="G13" i="6"/>
  <c r="M14" i="6"/>
  <c r="U15" i="5"/>
  <c r="T15" i="5"/>
  <c r="T14" i="5"/>
  <c r="U14" i="5"/>
  <c r="U13" i="5"/>
  <c r="T13" i="5"/>
  <c r="K15" i="5"/>
  <c r="J15" i="5"/>
  <c r="K13" i="5"/>
  <c r="J13" i="5"/>
  <c r="P14" i="5"/>
  <c r="O14" i="5"/>
  <c r="O13" i="5"/>
  <c r="P13" i="5"/>
  <c r="P15" i="5"/>
  <c r="O15" i="5"/>
  <c r="K14" i="5"/>
  <c r="J14" i="5"/>
  <c r="J9" i="4"/>
  <c r="O10" i="4"/>
  <c r="O8" i="4"/>
  <c r="J10" i="4"/>
  <c r="J8" i="4"/>
  <c r="O9" i="4"/>
  <c r="E8" i="4"/>
  <c r="G14" i="4" s="1"/>
  <c r="J9" i="3"/>
  <c r="O10" i="3"/>
  <c r="O8" i="3"/>
  <c r="O9" i="3"/>
  <c r="E8" i="3"/>
  <c r="H14" i="3" s="1"/>
  <c r="J10" i="3"/>
  <c r="J8" i="3"/>
  <c r="L10" i="1"/>
  <c r="M10" i="1"/>
  <c r="N10" i="1"/>
  <c r="N8" i="1"/>
  <c r="D8" i="1"/>
  <c r="G8" i="1"/>
  <c r="G9" i="1"/>
  <c r="I9" i="1"/>
  <c r="C8" i="1"/>
  <c r="I8" i="1"/>
  <c r="H10" i="1"/>
  <c r="L8" i="1"/>
  <c r="L9" i="1"/>
  <c r="N9" i="1"/>
  <c r="H8" i="1"/>
  <c r="H9" i="1"/>
  <c r="G10" i="1"/>
  <c r="M8" i="1"/>
  <c r="N15" i="1" l="1"/>
  <c r="J8" i="2"/>
  <c r="O9" i="2"/>
  <c r="L14" i="2"/>
  <c r="J10" i="2"/>
  <c r="E8" i="2"/>
  <c r="H14" i="2" s="1"/>
  <c r="M15" i="2"/>
  <c r="O10" i="1"/>
  <c r="N14" i="2"/>
  <c r="I15" i="2"/>
  <c r="O9" i="1"/>
  <c r="O8" i="2"/>
  <c r="L13" i="2"/>
  <c r="I14" i="2"/>
  <c r="J9" i="2"/>
  <c r="K13" i="6"/>
  <c r="J13" i="6"/>
  <c r="T14" i="6"/>
  <c r="U14" i="6"/>
  <c r="K15" i="6"/>
  <c r="J15" i="6"/>
  <c r="O13" i="6"/>
  <c r="P13" i="6"/>
  <c r="J14" i="6"/>
  <c r="K14" i="6"/>
  <c r="P14" i="6"/>
  <c r="O14" i="6"/>
  <c r="O15" i="6"/>
  <c r="P15" i="6"/>
  <c r="U15" i="6"/>
  <c r="T15" i="6"/>
  <c r="T13" i="6"/>
  <c r="U13" i="6"/>
  <c r="F13" i="6"/>
  <c r="E13" i="6"/>
  <c r="L13" i="4"/>
  <c r="I13" i="4"/>
  <c r="H14" i="4"/>
  <c r="I15" i="4"/>
  <c r="B13" i="4"/>
  <c r="G15" i="4"/>
  <c r="L15" i="3"/>
  <c r="B13" i="3"/>
  <c r="G14" i="3"/>
  <c r="I13" i="3"/>
  <c r="G13" i="3"/>
  <c r="I15" i="3"/>
  <c r="G15" i="3"/>
  <c r="N13" i="3"/>
  <c r="N15" i="3"/>
  <c r="L14" i="4"/>
  <c r="G13" i="4"/>
  <c r="I14" i="4"/>
  <c r="L15" i="4"/>
  <c r="R15" i="4"/>
  <c r="Q14" i="4"/>
  <c r="M15" i="4"/>
  <c r="N13" i="4"/>
  <c r="Q13" i="4"/>
  <c r="S14" i="4"/>
  <c r="R13" i="4"/>
  <c r="N14" i="4"/>
  <c r="Q15" i="4"/>
  <c r="S15" i="4"/>
  <c r="R14" i="4"/>
  <c r="N15" i="4"/>
  <c r="D13" i="4"/>
  <c r="C13" i="4"/>
  <c r="H15" i="4"/>
  <c r="S13" i="4"/>
  <c r="M13" i="4"/>
  <c r="M14" i="4"/>
  <c r="H13" i="4"/>
  <c r="H13" i="3"/>
  <c r="L14" i="3"/>
  <c r="L13" i="3"/>
  <c r="M13" i="3"/>
  <c r="R14" i="3"/>
  <c r="Q13" i="3"/>
  <c r="R15" i="3"/>
  <c r="Q14" i="3"/>
  <c r="M15" i="3"/>
  <c r="P15" i="3" s="1"/>
  <c r="H15" i="3"/>
  <c r="C13" i="3"/>
  <c r="D13" i="3"/>
  <c r="S13" i="3"/>
  <c r="R13" i="3"/>
  <c r="Q15" i="3"/>
  <c r="S14" i="3"/>
  <c r="S15" i="3"/>
  <c r="M14" i="3"/>
  <c r="I14" i="3"/>
  <c r="N14" i="3"/>
  <c r="H14" i="1"/>
  <c r="J8" i="1"/>
  <c r="J10" i="1"/>
  <c r="O8" i="1"/>
  <c r="J9" i="1"/>
  <c r="E8" i="1"/>
  <c r="N13" i="1" s="1"/>
  <c r="D13" i="2" l="1"/>
  <c r="G13" i="2"/>
  <c r="L15" i="1"/>
  <c r="M15" i="1"/>
  <c r="M13" i="1"/>
  <c r="G14" i="1"/>
  <c r="S13" i="1"/>
  <c r="Q13" i="1"/>
  <c r="S14" i="1"/>
  <c r="R13" i="1"/>
  <c r="U13" i="1" s="1"/>
  <c r="Q15" i="1"/>
  <c r="Q14" i="1"/>
  <c r="R15" i="1"/>
  <c r="M14" i="1"/>
  <c r="S15" i="1"/>
  <c r="R14" i="1"/>
  <c r="L13" i="1"/>
  <c r="L14" i="1"/>
  <c r="N14" i="1"/>
  <c r="R13" i="2"/>
  <c r="S13" i="2"/>
  <c r="S14" i="2"/>
  <c r="R14" i="2"/>
  <c r="Q14" i="2"/>
  <c r="R15" i="2"/>
  <c r="S15" i="2"/>
  <c r="Q15" i="2"/>
  <c r="Q13" i="2"/>
  <c r="M13" i="2"/>
  <c r="L15" i="2"/>
  <c r="C13" i="2"/>
  <c r="H13" i="2"/>
  <c r="K13" i="2" s="1"/>
  <c r="N13" i="2"/>
  <c r="P13" i="2" s="1"/>
  <c r="M14" i="2"/>
  <c r="P14" i="2" s="1"/>
  <c r="H15" i="2"/>
  <c r="K15" i="2" s="1"/>
  <c r="H13" i="1"/>
  <c r="N15" i="2"/>
  <c r="B13" i="2"/>
  <c r="I13" i="2"/>
  <c r="O13" i="4"/>
  <c r="K14" i="4"/>
  <c r="E13" i="4"/>
  <c r="K15" i="4"/>
  <c r="K15" i="3"/>
  <c r="F13" i="4"/>
  <c r="P13" i="4"/>
  <c r="J14" i="3"/>
  <c r="K13" i="3"/>
  <c r="O15" i="3"/>
  <c r="E13" i="3"/>
  <c r="K13" i="4"/>
  <c r="J13" i="4"/>
  <c r="P14" i="4"/>
  <c r="O14" i="4"/>
  <c r="T14" i="4"/>
  <c r="U14" i="4"/>
  <c r="P15" i="4"/>
  <c r="O15" i="4"/>
  <c r="J15" i="4"/>
  <c r="J14" i="4"/>
  <c r="U15" i="4"/>
  <c r="T15" i="4"/>
  <c r="T13" i="4"/>
  <c r="U13" i="4"/>
  <c r="U13" i="3"/>
  <c r="T13" i="3"/>
  <c r="J15" i="3"/>
  <c r="P14" i="3"/>
  <c r="O14" i="3"/>
  <c r="T14" i="3"/>
  <c r="U14" i="3"/>
  <c r="J13" i="3"/>
  <c r="K14" i="3"/>
  <c r="F13" i="3"/>
  <c r="U15" i="3"/>
  <c r="T15" i="3"/>
  <c r="O13" i="3"/>
  <c r="P13" i="3"/>
  <c r="G15" i="1"/>
  <c r="I13" i="1"/>
  <c r="B13" i="1"/>
  <c r="F13" i="1" s="1"/>
  <c r="I15" i="1"/>
  <c r="D13" i="1"/>
  <c r="I14" i="1"/>
  <c r="H15" i="1"/>
  <c r="G13" i="1"/>
  <c r="C13" i="1"/>
  <c r="O13" i="2" l="1"/>
  <c r="O14" i="2"/>
  <c r="P13" i="1"/>
  <c r="O13" i="1"/>
  <c r="U15" i="1"/>
  <c r="T15" i="1"/>
  <c r="E13" i="1"/>
  <c r="U14" i="2"/>
  <c r="T14" i="2"/>
  <c r="J13" i="2"/>
  <c r="F13" i="2"/>
  <c r="E13" i="2"/>
  <c r="P15" i="2"/>
  <c r="O15" i="2"/>
  <c r="T13" i="1"/>
  <c r="J14" i="2"/>
  <c r="K14" i="2"/>
  <c r="P15" i="1"/>
  <c r="O15" i="1"/>
  <c r="T14" i="1"/>
  <c r="U14" i="1"/>
  <c r="K13" i="1"/>
  <c r="J13" i="1"/>
  <c r="T13" i="2"/>
  <c r="U13" i="2"/>
  <c r="J14" i="1"/>
  <c r="K14" i="1"/>
  <c r="J15" i="2"/>
  <c r="P14" i="1"/>
  <c r="O14" i="1"/>
  <c r="J15" i="1"/>
  <c r="K15" i="1"/>
  <c r="U15" i="2"/>
  <c r="T15" i="2"/>
</calcChain>
</file>

<file path=xl/sharedStrings.xml><?xml version="1.0" encoding="utf-8"?>
<sst xmlns="http://schemas.openxmlformats.org/spreadsheetml/2006/main" count="264" uniqueCount="20">
  <si>
    <t>KKU-055</t>
  </si>
  <si>
    <t>0 h</t>
  </si>
  <si>
    <t>24 h</t>
  </si>
  <si>
    <t>48 h</t>
  </si>
  <si>
    <t>72 h</t>
  </si>
  <si>
    <t>Media</t>
  </si>
  <si>
    <t>Mean</t>
  </si>
  <si>
    <t>Fold change</t>
  </si>
  <si>
    <t>SD</t>
  </si>
  <si>
    <t>20.10.13</t>
  </si>
  <si>
    <t xml:space="preserve"> Batch1</t>
  </si>
  <si>
    <t xml:space="preserve"> Batch2</t>
  </si>
  <si>
    <t>20.10.16</t>
  </si>
  <si>
    <t xml:space="preserve"> Batch3</t>
  </si>
  <si>
    <t>20.10.20</t>
  </si>
  <si>
    <t>0 ng/ml GM-CSF</t>
  </si>
  <si>
    <t>1 ng/ml GM-CSF</t>
  </si>
  <si>
    <t>10 ng/ml GM-CSF</t>
  </si>
  <si>
    <t>Subtract media</t>
  </si>
  <si>
    <t>KKU-213B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</si>
</sst>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Fill="1"/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"/>
  <sheetViews>
    <sheetView tabSelected="1" zoomScale="96" zoomScaleNormal="96" workbookViewId="0">
      <selection activeCell="D24" sqref="D24"/>
    </sheetView>
  </sheetViews>
  <sheetFormatPr defaultRowHeight="14.4" x14ac:dyDescent="0.3"/>
  <cols>
    <col min="1" max="1" width="17" style="4" customWidth="1"/>
    <col min="2" max="16384" width="8.88671875" style="4"/>
  </cols>
  <sheetData>
    <row r="1" spans="1:21" x14ac:dyDescent="0.3">
      <c r="A1" s="19" t="s">
        <v>0</v>
      </c>
      <c r="B1" s="17" t="s">
        <v>1</v>
      </c>
      <c r="C1" s="17"/>
      <c r="D1" s="17"/>
      <c r="E1" s="18" t="s">
        <v>6</v>
      </c>
      <c r="F1" s="18"/>
      <c r="G1" s="17" t="s">
        <v>2</v>
      </c>
      <c r="H1" s="17"/>
      <c r="I1" s="17"/>
      <c r="J1" s="18" t="s">
        <v>6</v>
      </c>
      <c r="K1" s="18"/>
      <c r="L1" s="17" t="s">
        <v>3</v>
      </c>
      <c r="M1" s="17"/>
      <c r="N1" s="17"/>
      <c r="O1" s="18" t="s">
        <v>6</v>
      </c>
      <c r="P1" s="18"/>
      <c r="Q1" s="17" t="s">
        <v>4</v>
      </c>
      <c r="R1" s="17"/>
      <c r="S1" s="17"/>
      <c r="T1" s="18" t="s">
        <v>6</v>
      </c>
    </row>
    <row r="2" spans="1:21" x14ac:dyDescent="0.3">
      <c r="A2" s="14" t="s">
        <v>5</v>
      </c>
      <c r="B2" s="5">
        <v>8.2000000000000003E-2</v>
      </c>
      <c r="C2" s="5">
        <v>8.1000000000000003E-2</v>
      </c>
      <c r="D2" s="5">
        <v>7.9000000000000001E-2</v>
      </c>
      <c r="E2" s="21">
        <f>AVERAGE(B2:D2)</f>
        <v>8.0666666666666664E-2</v>
      </c>
      <c r="F2" s="6"/>
      <c r="G2" s="5">
        <v>7.6999999999999999E-2</v>
      </c>
      <c r="H2" s="5">
        <v>7.6999999999999999E-2</v>
      </c>
      <c r="I2" s="5">
        <v>7.6999999999999999E-2</v>
      </c>
      <c r="J2" s="21">
        <f>AVERAGE(G2:I2)</f>
        <v>7.6999999999999999E-2</v>
      </c>
      <c r="K2" s="6"/>
      <c r="L2" s="5">
        <v>0.11</v>
      </c>
      <c r="M2" s="5">
        <v>0.106</v>
      </c>
      <c r="N2" s="5">
        <v>9.4E-2</v>
      </c>
      <c r="O2" s="21">
        <f>AVERAGE(L2:N2)</f>
        <v>0.10333333333333333</v>
      </c>
      <c r="P2" s="7"/>
      <c r="Q2" s="6">
        <v>0.107</v>
      </c>
      <c r="R2" s="5">
        <v>9.9000000000000005E-2</v>
      </c>
      <c r="S2" s="5">
        <v>9.6000000000000002E-2</v>
      </c>
      <c r="T2" s="21">
        <f>AVERAGE(Q2:S2)</f>
        <v>0.10066666666666668</v>
      </c>
    </row>
    <row r="3" spans="1:21" x14ac:dyDescent="0.3">
      <c r="A3" s="14" t="s">
        <v>15</v>
      </c>
      <c r="B3" s="5">
        <v>0.17299999999999999</v>
      </c>
      <c r="C3" s="5">
        <v>0.17199999999999999</v>
      </c>
      <c r="D3" s="5">
        <v>0.16500000000000001</v>
      </c>
      <c r="E3" s="22"/>
      <c r="F3" s="5"/>
      <c r="G3" s="5">
        <v>0.35799999999999998</v>
      </c>
      <c r="H3" s="5">
        <v>0.32900000000000001</v>
      </c>
      <c r="I3" s="5">
        <v>0.34499999999999997</v>
      </c>
      <c r="J3" s="22"/>
      <c r="K3" s="5"/>
      <c r="L3" s="5">
        <v>0.59199999999999997</v>
      </c>
      <c r="M3" s="5">
        <v>0.61199999999999999</v>
      </c>
      <c r="N3" s="5">
        <v>0.6</v>
      </c>
      <c r="O3" s="22"/>
      <c r="P3" s="7"/>
      <c r="Q3" s="5">
        <v>0.97199999999999998</v>
      </c>
      <c r="R3" s="5">
        <v>1.0209999999999999</v>
      </c>
      <c r="S3" s="5">
        <v>1.0740000000000001</v>
      </c>
      <c r="T3" s="23"/>
    </row>
    <row r="4" spans="1:21" x14ac:dyDescent="0.3">
      <c r="A4" s="14" t="s">
        <v>16</v>
      </c>
      <c r="B4" s="5"/>
      <c r="C4" s="5"/>
      <c r="D4" s="5"/>
      <c r="E4" s="22"/>
      <c r="F4" s="5"/>
      <c r="G4" s="5">
        <v>0.34399999999999997</v>
      </c>
      <c r="H4" s="5">
        <v>0.35</v>
      </c>
      <c r="I4" s="5">
        <v>0.35599999999999998</v>
      </c>
      <c r="J4" s="22"/>
      <c r="K4" s="5"/>
      <c r="L4" s="5">
        <v>0.59599999999999997</v>
      </c>
      <c r="M4" s="5">
        <v>0.63700000000000001</v>
      </c>
      <c r="N4" s="5">
        <v>0.64400000000000002</v>
      </c>
      <c r="O4" s="22"/>
      <c r="P4" s="7"/>
      <c r="Q4" s="5">
        <v>1.02</v>
      </c>
      <c r="R4" s="5">
        <v>1.133</v>
      </c>
      <c r="S4" s="5">
        <v>1.0469999999999999</v>
      </c>
      <c r="T4" s="23"/>
    </row>
    <row r="5" spans="1:21" x14ac:dyDescent="0.3">
      <c r="A5" s="14" t="s">
        <v>17</v>
      </c>
      <c r="B5" s="5"/>
      <c r="C5" s="5"/>
      <c r="D5" s="5"/>
      <c r="E5" s="22"/>
      <c r="F5" s="5"/>
      <c r="G5" s="5">
        <v>0.35399999999999998</v>
      </c>
      <c r="H5" s="5">
        <v>0.34499999999999997</v>
      </c>
      <c r="I5" s="5">
        <v>0.35099999999999998</v>
      </c>
      <c r="J5" s="22"/>
      <c r="K5" s="5"/>
      <c r="L5" s="5">
        <v>0.60499999999999998</v>
      </c>
      <c r="M5" s="5">
        <v>0.60399999999999998</v>
      </c>
      <c r="N5" s="5">
        <v>0.624</v>
      </c>
      <c r="O5" s="22"/>
      <c r="P5" s="7"/>
      <c r="Q5" s="5">
        <v>1.0229999999999999</v>
      </c>
      <c r="R5" s="5">
        <v>0.93799999999999994</v>
      </c>
      <c r="S5" s="5">
        <v>1.137</v>
      </c>
      <c r="T5" s="23"/>
    </row>
    <row r="6" spans="1:21" x14ac:dyDescent="0.3">
      <c r="A6" s="1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1" x14ac:dyDescent="0.3">
      <c r="A7" s="19" t="s">
        <v>18</v>
      </c>
      <c r="B7" s="17" t="s">
        <v>1</v>
      </c>
      <c r="C7" s="17"/>
      <c r="D7" s="17"/>
      <c r="E7" s="18" t="s">
        <v>6</v>
      </c>
      <c r="F7" s="18"/>
      <c r="G7" s="17" t="s">
        <v>2</v>
      </c>
      <c r="H7" s="17"/>
      <c r="I7" s="17"/>
      <c r="J7" s="18" t="s">
        <v>6</v>
      </c>
      <c r="K7" s="18"/>
      <c r="L7" s="17" t="s">
        <v>3</v>
      </c>
      <c r="M7" s="17"/>
      <c r="N7" s="17"/>
      <c r="O7" s="18" t="s">
        <v>6</v>
      </c>
      <c r="P7" s="18"/>
      <c r="Q7" s="17" t="s">
        <v>4</v>
      </c>
      <c r="R7" s="17"/>
      <c r="S7" s="17"/>
      <c r="T7" s="18" t="s">
        <v>6</v>
      </c>
    </row>
    <row r="8" spans="1:21" x14ac:dyDescent="0.3">
      <c r="A8" s="14" t="s">
        <v>15</v>
      </c>
      <c r="B8" s="6">
        <f>B3-$E$2</f>
        <v>9.2333333333333323E-2</v>
      </c>
      <c r="C8" s="6">
        <f t="shared" ref="C8:D8" si="0">C3-$E$2</f>
        <v>9.1333333333333322E-2</v>
      </c>
      <c r="D8" s="6">
        <f t="shared" si="0"/>
        <v>8.4333333333333343E-2</v>
      </c>
      <c r="E8" s="21">
        <f>AVERAGE(B8:D8)</f>
        <v>8.9333333333333334E-2</v>
      </c>
      <c r="F8" s="6"/>
      <c r="G8" s="6">
        <f>G3-$J$2</f>
        <v>0.28099999999999997</v>
      </c>
      <c r="H8" s="6">
        <f t="shared" ref="H8:I8" si="1">H3-$J$2</f>
        <v>0.252</v>
      </c>
      <c r="I8" s="6">
        <f t="shared" si="1"/>
        <v>0.26799999999999996</v>
      </c>
      <c r="J8" s="21">
        <f>AVERAGE(G8:I8)</f>
        <v>0.26699999999999996</v>
      </c>
      <c r="K8" s="6"/>
      <c r="L8" s="6">
        <f>L3-$O$2</f>
        <v>0.48866666666666664</v>
      </c>
      <c r="M8" s="6">
        <f t="shared" ref="M8:N8" si="2">M3-$O$2</f>
        <v>0.5086666666666666</v>
      </c>
      <c r="N8" s="6">
        <f t="shared" si="2"/>
        <v>0.49666666666666665</v>
      </c>
      <c r="O8" s="21">
        <f>AVERAGE(L8:N8)</f>
        <v>0.49799999999999994</v>
      </c>
      <c r="P8" s="6"/>
      <c r="Q8" s="6">
        <f>Q3-$T$2</f>
        <v>0.87133333333333329</v>
      </c>
      <c r="R8" s="6">
        <f t="shared" ref="R8:S8" si="3">R3-$T$2</f>
        <v>0.92033333333333323</v>
      </c>
      <c r="S8" s="6">
        <f t="shared" si="3"/>
        <v>0.97333333333333338</v>
      </c>
      <c r="T8" s="21">
        <f>AVERAGE(Q8:S8)</f>
        <v>0.92166666666666652</v>
      </c>
    </row>
    <row r="9" spans="1:21" x14ac:dyDescent="0.3">
      <c r="A9" s="14" t="s">
        <v>16</v>
      </c>
      <c r="B9" s="5"/>
      <c r="C9" s="5"/>
      <c r="D9" s="5"/>
      <c r="E9" s="22"/>
      <c r="F9" s="5"/>
      <c r="G9" s="6">
        <f t="shared" ref="G9:I10" si="4">G4-$J$2</f>
        <v>0.26699999999999996</v>
      </c>
      <c r="H9" s="6">
        <f t="shared" si="4"/>
        <v>0.27299999999999996</v>
      </c>
      <c r="I9" s="6">
        <f t="shared" si="4"/>
        <v>0.27899999999999997</v>
      </c>
      <c r="J9" s="21">
        <f t="shared" ref="J9:J10" si="5">AVERAGE(G9:I9)</f>
        <v>0.27299999999999996</v>
      </c>
      <c r="K9" s="6"/>
      <c r="L9" s="6">
        <f t="shared" ref="L9:N10" si="6">L4-$O$2</f>
        <v>0.49266666666666664</v>
      </c>
      <c r="M9" s="6">
        <f t="shared" si="6"/>
        <v>0.53366666666666673</v>
      </c>
      <c r="N9" s="6">
        <f t="shared" si="6"/>
        <v>0.54066666666666663</v>
      </c>
      <c r="O9" s="21">
        <f t="shared" ref="O9:O10" si="7">AVERAGE(L9:N9)</f>
        <v>0.52233333333333332</v>
      </c>
      <c r="P9" s="6"/>
      <c r="Q9" s="6">
        <f t="shared" ref="Q9:S10" si="8">Q4-$T$2</f>
        <v>0.91933333333333334</v>
      </c>
      <c r="R9" s="6">
        <f t="shared" si="8"/>
        <v>1.0323333333333333</v>
      </c>
      <c r="S9" s="6">
        <f t="shared" si="8"/>
        <v>0.94633333333333325</v>
      </c>
      <c r="T9" s="21">
        <f t="shared" ref="T9:T10" si="9">AVERAGE(Q9:S9)</f>
        <v>0.96599999999999986</v>
      </c>
    </row>
    <row r="10" spans="1:21" x14ac:dyDescent="0.3">
      <c r="A10" s="14" t="s">
        <v>17</v>
      </c>
      <c r="B10" s="5"/>
      <c r="C10" s="5"/>
      <c r="D10" s="5"/>
      <c r="E10" s="22"/>
      <c r="F10" s="5"/>
      <c r="G10" s="6">
        <f t="shared" si="4"/>
        <v>0.27699999999999997</v>
      </c>
      <c r="H10" s="6">
        <f t="shared" si="4"/>
        <v>0.26799999999999996</v>
      </c>
      <c r="I10" s="6">
        <f t="shared" si="4"/>
        <v>0.27399999999999997</v>
      </c>
      <c r="J10" s="21">
        <f t="shared" si="5"/>
        <v>0.27299999999999996</v>
      </c>
      <c r="K10" s="6"/>
      <c r="L10" s="6">
        <f t="shared" si="6"/>
        <v>0.50166666666666671</v>
      </c>
      <c r="M10" s="6">
        <f t="shared" si="6"/>
        <v>0.50066666666666659</v>
      </c>
      <c r="N10" s="6">
        <f t="shared" si="6"/>
        <v>0.52066666666666661</v>
      </c>
      <c r="O10" s="21">
        <f t="shared" si="7"/>
        <v>0.5076666666666666</v>
      </c>
      <c r="P10" s="6"/>
      <c r="Q10" s="6">
        <f t="shared" si="8"/>
        <v>0.92233333333333323</v>
      </c>
      <c r="R10" s="6">
        <f t="shared" si="8"/>
        <v>0.83733333333333326</v>
      </c>
      <c r="S10" s="6">
        <f t="shared" si="8"/>
        <v>1.0363333333333333</v>
      </c>
      <c r="T10" s="21">
        <f t="shared" si="9"/>
        <v>0.93199999999999994</v>
      </c>
    </row>
    <row r="11" spans="1:21" x14ac:dyDescent="0.3">
      <c r="A11" s="16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9"/>
      <c r="R11" s="9"/>
      <c r="S11" s="9"/>
    </row>
    <row r="12" spans="1:21" x14ac:dyDescent="0.3">
      <c r="A12" s="19" t="s">
        <v>7</v>
      </c>
      <c r="B12" s="17" t="s">
        <v>1</v>
      </c>
      <c r="C12" s="17"/>
      <c r="D12" s="17"/>
      <c r="E12" s="18" t="s">
        <v>6</v>
      </c>
      <c r="F12" s="18" t="s">
        <v>8</v>
      </c>
      <c r="G12" s="17" t="s">
        <v>2</v>
      </c>
      <c r="H12" s="17"/>
      <c r="I12" s="17"/>
      <c r="J12" s="18" t="s">
        <v>6</v>
      </c>
      <c r="K12" s="18" t="s">
        <v>8</v>
      </c>
      <c r="L12" s="17" t="s">
        <v>3</v>
      </c>
      <c r="M12" s="17"/>
      <c r="N12" s="17"/>
      <c r="O12" s="18" t="s">
        <v>6</v>
      </c>
      <c r="P12" s="18" t="s">
        <v>8</v>
      </c>
      <c r="Q12" s="17" t="s">
        <v>4</v>
      </c>
      <c r="R12" s="17"/>
      <c r="S12" s="17"/>
      <c r="T12" s="18" t="s">
        <v>6</v>
      </c>
      <c r="U12" s="18" t="s">
        <v>8</v>
      </c>
    </row>
    <row r="13" spans="1:21" x14ac:dyDescent="0.3">
      <c r="A13" s="14" t="s">
        <v>15</v>
      </c>
      <c r="B13" s="11">
        <f>B8/E8</f>
        <v>1.0335820895522387</v>
      </c>
      <c r="C13" s="11">
        <f>C8/E8</f>
        <v>1.0223880597014925</v>
      </c>
      <c r="D13" s="11">
        <f>D8/E8</f>
        <v>0.94402985074626877</v>
      </c>
      <c r="E13" s="20">
        <f>AVERAGE(B13:D13)</f>
        <v>1</v>
      </c>
      <c r="F13" s="21">
        <f>_xlfn.STDEV.S(B13:D13)</f>
        <v>4.8793644890380572E-2</v>
      </c>
      <c r="G13" s="11">
        <f>G8/E8</f>
        <v>3.145522388059701</v>
      </c>
      <c r="H13" s="11">
        <f>H8/E8</f>
        <v>2.8208955223880596</v>
      </c>
      <c r="I13" s="11">
        <f>I8/E8</f>
        <v>2.9999999999999996</v>
      </c>
      <c r="J13" s="20">
        <f>AVERAGE(G13:I13)</f>
        <v>2.9888059701492531</v>
      </c>
      <c r="K13" s="21">
        <f>_xlfn.STDEV.S(G13:I13)</f>
        <v>0.16260267589179772</v>
      </c>
      <c r="L13" s="11">
        <f>L8/E8</f>
        <v>5.4701492537313428</v>
      </c>
      <c r="M13" s="11">
        <f>M8/E8</f>
        <v>5.6940298507462677</v>
      </c>
      <c r="N13" s="11">
        <f>N8/E8</f>
        <v>5.5597014925373127</v>
      </c>
      <c r="O13" s="20">
        <f>AVERAGE(L13:N13)</f>
        <v>5.5746268656716422</v>
      </c>
      <c r="P13" s="21">
        <f>_xlfn.STDEV.S(L13:N13)</f>
        <v>0.11268409604881693</v>
      </c>
      <c r="Q13" s="11">
        <f>Q8/E8</f>
        <v>9.7537313432835813</v>
      </c>
      <c r="R13" s="11">
        <f>R8/E8</f>
        <v>10.302238805970148</v>
      </c>
      <c r="S13" s="11">
        <f>S8/E8</f>
        <v>10.895522388059701</v>
      </c>
      <c r="T13" s="20">
        <f>AVERAGE(Q13:S13)</f>
        <v>10.317164179104479</v>
      </c>
      <c r="U13" s="21">
        <f>_xlfn.STDEV.S(Q13:S13)</f>
        <v>0.57104183082777327</v>
      </c>
    </row>
    <row r="14" spans="1:21" x14ac:dyDescent="0.3">
      <c r="A14" s="14" t="s">
        <v>16</v>
      </c>
      <c r="B14" s="7"/>
      <c r="C14" s="7"/>
      <c r="D14" s="7"/>
      <c r="E14" s="23"/>
      <c r="F14" s="23"/>
      <c r="G14" s="11">
        <f>G9/E8</f>
        <v>2.9888059701492531</v>
      </c>
      <c r="H14" s="11">
        <f>H9/E8</f>
        <v>3.055970149253731</v>
      </c>
      <c r="I14" s="11">
        <f>I9/E8</f>
        <v>3.1231343283582085</v>
      </c>
      <c r="J14" s="20">
        <f t="shared" ref="J14:J15" si="10">AVERAGE(G14:I14)</f>
        <v>3.055970149253731</v>
      </c>
      <c r="K14" s="21">
        <f t="shared" ref="K14:K15" si="11">_xlfn.STDEV.S(G14:I14)</f>
        <v>6.7164179104477695E-2</v>
      </c>
      <c r="L14" s="11">
        <f>L9/E8</f>
        <v>5.5149253731343277</v>
      </c>
      <c r="M14" s="11">
        <f>M9/E8</f>
        <v>5.9738805970149258</v>
      </c>
      <c r="N14" s="11">
        <f>N9/E8</f>
        <v>6.0522388059701484</v>
      </c>
      <c r="O14" s="20">
        <f t="shared" ref="O14:O15" si="12">AVERAGE(L14:N14)</f>
        <v>5.8470149253731343</v>
      </c>
      <c r="P14" s="21">
        <f t="shared" ref="P14:P15" si="13">_xlfn.STDEV.S(L14:N14)</f>
        <v>0.2902543802551405</v>
      </c>
      <c r="Q14" s="11">
        <f>Q9/E8</f>
        <v>10.291044776119403</v>
      </c>
      <c r="R14" s="11">
        <f>R9/E8</f>
        <v>11.555970149253731</v>
      </c>
      <c r="S14" s="11">
        <f>S9/E8</f>
        <v>10.593283582089551</v>
      </c>
      <c r="T14" s="20">
        <f t="shared" ref="T14:T15" si="14">AVERAGE(Q14:S14)</f>
        <v>10.813432835820896</v>
      </c>
      <c r="U14" s="21">
        <f t="shared" ref="U14:U15" si="15">_xlfn.STDEV.S(Q14:S14)</f>
        <v>0.66057423529729486</v>
      </c>
    </row>
    <row r="15" spans="1:21" x14ac:dyDescent="0.3">
      <c r="A15" s="14" t="s">
        <v>17</v>
      </c>
      <c r="B15" s="7"/>
      <c r="C15" s="7"/>
      <c r="D15" s="7"/>
      <c r="E15" s="23"/>
      <c r="F15" s="23"/>
      <c r="G15" s="11">
        <f>G10/E8</f>
        <v>3.100746268656716</v>
      </c>
      <c r="H15" s="11">
        <f>H10/E8</f>
        <v>2.9999999999999996</v>
      </c>
      <c r="I15" s="11">
        <f>I10/E8</f>
        <v>3.067164179104477</v>
      </c>
      <c r="J15" s="20">
        <f t="shared" si="10"/>
        <v>3.055970149253731</v>
      </c>
      <c r="K15" s="21">
        <f t="shared" si="11"/>
        <v>5.129748912263999E-2</v>
      </c>
      <c r="L15" s="11">
        <f>L10/E8</f>
        <v>5.6156716417910451</v>
      </c>
      <c r="M15" s="11">
        <f>M10/E8</f>
        <v>5.6044776119402977</v>
      </c>
      <c r="N15" s="11">
        <f>N10/E8</f>
        <v>5.8283582089552235</v>
      </c>
      <c r="O15" s="20">
        <f t="shared" si="12"/>
        <v>5.6828358208955221</v>
      </c>
      <c r="P15" s="21">
        <f t="shared" si="13"/>
        <v>0.12615030973415645</v>
      </c>
      <c r="Q15" s="11">
        <f>Q10/E8</f>
        <v>10.324626865671641</v>
      </c>
      <c r="R15" s="11">
        <f>R10/E8</f>
        <v>9.3731343283582085</v>
      </c>
      <c r="S15" s="11">
        <f>S10/E8</f>
        <v>11.600746268656716</v>
      </c>
      <c r="T15" s="20">
        <f t="shared" si="14"/>
        <v>10.432835820895521</v>
      </c>
      <c r="U15" s="21">
        <f t="shared" si="15"/>
        <v>1.1177413039845592</v>
      </c>
    </row>
    <row r="16" spans="1:21" x14ac:dyDescent="0.3">
      <c r="K16" s="12"/>
      <c r="O16" s="12"/>
    </row>
    <row r="17" spans="1:3" x14ac:dyDescent="0.3">
      <c r="A17" s="13" t="s">
        <v>9</v>
      </c>
      <c r="B17" s="13" t="s">
        <v>0</v>
      </c>
      <c r="C17" s="13" t="s">
        <v>10</v>
      </c>
    </row>
  </sheetData>
  <mergeCells count="12">
    <mergeCell ref="B12:D12"/>
    <mergeCell ref="G12:I12"/>
    <mergeCell ref="L12:N12"/>
    <mergeCell ref="Q12:S12"/>
    <mergeCell ref="B1:D1"/>
    <mergeCell ref="G1:I1"/>
    <mergeCell ref="L1:N1"/>
    <mergeCell ref="Q1:S1"/>
    <mergeCell ref="B7:D7"/>
    <mergeCell ref="G7:I7"/>
    <mergeCell ref="L7:N7"/>
    <mergeCell ref="Q7:S7"/>
  </mergeCells>
  <pageMargins left="0.7" right="0.7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7"/>
  <sheetViews>
    <sheetView zoomScaleNormal="100" workbookViewId="0">
      <selection activeCell="T2" sqref="T2"/>
    </sheetView>
  </sheetViews>
  <sheetFormatPr defaultRowHeight="14.4" x14ac:dyDescent="0.3"/>
  <cols>
    <col min="1" max="1" width="16" customWidth="1"/>
  </cols>
  <sheetData>
    <row r="1" spans="1:21" x14ac:dyDescent="0.3">
      <c r="A1" s="19" t="s">
        <v>19</v>
      </c>
      <c r="B1" s="17" t="s">
        <v>1</v>
      </c>
      <c r="C1" s="17"/>
      <c r="D1" s="17"/>
      <c r="E1" s="18" t="s">
        <v>6</v>
      </c>
      <c r="F1" s="18"/>
      <c r="G1" s="17" t="s">
        <v>2</v>
      </c>
      <c r="H1" s="17"/>
      <c r="I1" s="17"/>
      <c r="J1" s="18" t="s">
        <v>6</v>
      </c>
      <c r="K1" s="18"/>
      <c r="L1" s="17" t="s">
        <v>3</v>
      </c>
      <c r="M1" s="17"/>
      <c r="N1" s="17"/>
      <c r="O1" s="18" t="s">
        <v>6</v>
      </c>
      <c r="P1" s="18"/>
      <c r="Q1" s="17" t="s">
        <v>4</v>
      </c>
      <c r="R1" s="17"/>
      <c r="S1" s="17"/>
      <c r="T1" s="18" t="s">
        <v>6</v>
      </c>
      <c r="U1" s="4"/>
    </row>
    <row r="2" spans="1:21" x14ac:dyDescent="0.3">
      <c r="A2" s="14" t="s">
        <v>5</v>
      </c>
      <c r="B2" s="5">
        <v>8.2000000000000003E-2</v>
      </c>
      <c r="C2" s="5">
        <v>8.1000000000000003E-2</v>
      </c>
      <c r="D2" s="5">
        <v>7.9000000000000001E-2</v>
      </c>
      <c r="E2" s="21">
        <f>AVERAGE(B2:D2)</f>
        <v>8.0666666666666664E-2</v>
      </c>
      <c r="F2" s="6"/>
      <c r="G2" s="5">
        <v>7.6999999999999999E-2</v>
      </c>
      <c r="H2" s="5">
        <v>7.6999999999999999E-2</v>
      </c>
      <c r="I2" s="5">
        <v>7.6999999999999999E-2</v>
      </c>
      <c r="J2" s="21">
        <f>AVERAGE(G2:I2)</f>
        <v>7.6999999999999999E-2</v>
      </c>
      <c r="K2" s="6"/>
      <c r="L2" s="5">
        <v>0.11</v>
      </c>
      <c r="M2" s="5">
        <v>0.106</v>
      </c>
      <c r="N2" s="5">
        <v>9.4E-2</v>
      </c>
      <c r="O2" s="21">
        <f>AVERAGE(L2:N2)</f>
        <v>0.10333333333333333</v>
      </c>
      <c r="P2" s="7"/>
      <c r="Q2" s="6">
        <v>0.107</v>
      </c>
      <c r="R2" s="5">
        <v>9.9000000000000005E-2</v>
      </c>
      <c r="S2" s="5">
        <v>9.6000000000000002E-2</v>
      </c>
      <c r="T2" s="21">
        <f>AVERAGE(Q2:S2)</f>
        <v>0.10066666666666668</v>
      </c>
      <c r="U2" s="4"/>
    </row>
    <row r="3" spans="1:21" x14ac:dyDescent="0.3">
      <c r="A3" s="14" t="s">
        <v>15</v>
      </c>
      <c r="B3" s="5">
        <v>0.192</v>
      </c>
      <c r="C3" s="5">
        <v>0.193</v>
      </c>
      <c r="D3" s="5">
        <v>0.187</v>
      </c>
      <c r="E3" s="22"/>
      <c r="F3" s="5"/>
      <c r="G3" s="5">
        <v>0.45900000000000002</v>
      </c>
      <c r="H3" s="5">
        <v>0.442</v>
      </c>
      <c r="I3" s="5">
        <v>0.45200000000000001</v>
      </c>
      <c r="J3" s="22"/>
      <c r="K3" s="5"/>
      <c r="L3" s="5">
        <v>0.92100000000000004</v>
      </c>
      <c r="M3" s="5">
        <v>0.94099999999999995</v>
      </c>
      <c r="N3" s="5">
        <v>0.80400000000000005</v>
      </c>
      <c r="O3" s="22"/>
      <c r="P3" s="7"/>
      <c r="Q3" s="5">
        <v>1.6419999999999999</v>
      </c>
      <c r="R3" s="5">
        <v>1.5149999999999999</v>
      </c>
      <c r="S3" s="5">
        <v>1.5549999999999999</v>
      </c>
      <c r="T3" s="23"/>
      <c r="U3" s="4"/>
    </row>
    <row r="4" spans="1:21" x14ac:dyDescent="0.3">
      <c r="A4" s="14" t="s">
        <v>16</v>
      </c>
      <c r="B4" s="5"/>
      <c r="C4" s="5"/>
      <c r="D4" s="5"/>
      <c r="E4" s="22"/>
      <c r="F4" s="5"/>
      <c r="G4" s="5">
        <v>0.46800000000000003</v>
      </c>
      <c r="H4" s="5">
        <v>0.44900000000000001</v>
      </c>
      <c r="I4" s="5">
        <v>0.46899999999999997</v>
      </c>
      <c r="J4" s="22"/>
      <c r="K4" s="5"/>
      <c r="L4" s="5">
        <v>0.92900000000000005</v>
      </c>
      <c r="M4" s="5">
        <v>0.91700000000000004</v>
      </c>
      <c r="N4" s="5">
        <v>0.86299999999999999</v>
      </c>
      <c r="O4" s="22"/>
      <c r="P4" s="7"/>
      <c r="Q4" s="5">
        <v>1.6859999999999999</v>
      </c>
      <c r="R4" s="5">
        <v>1.63</v>
      </c>
      <c r="S4" s="5">
        <v>1.57</v>
      </c>
      <c r="T4" s="23"/>
      <c r="U4" s="4"/>
    </row>
    <row r="5" spans="1:21" x14ac:dyDescent="0.3">
      <c r="A5" s="14" t="s">
        <v>17</v>
      </c>
      <c r="B5" s="5"/>
      <c r="C5" s="5"/>
      <c r="D5" s="5"/>
      <c r="E5" s="22"/>
      <c r="F5" s="5"/>
      <c r="G5" s="5">
        <v>0.438</v>
      </c>
      <c r="H5" s="5">
        <v>0.45200000000000001</v>
      </c>
      <c r="I5" s="5">
        <v>0.47299999999999998</v>
      </c>
      <c r="J5" s="22"/>
      <c r="K5" s="5"/>
      <c r="L5" s="5">
        <v>0.89900000000000002</v>
      </c>
      <c r="M5" s="5">
        <v>0.88100000000000001</v>
      </c>
      <c r="N5" s="5">
        <v>0.85199999999999998</v>
      </c>
      <c r="O5" s="22"/>
      <c r="P5" s="7"/>
      <c r="Q5" s="5">
        <v>1.6619999999999999</v>
      </c>
      <c r="R5" s="5">
        <v>1.71</v>
      </c>
      <c r="S5" s="5">
        <v>1.5089999999999999</v>
      </c>
      <c r="T5" s="23"/>
      <c r="U5" s="4"/>
    </row>
    <row r="6" spans="1:21" x14ac:dyDescent="0.3">
      <c r="A6" s="1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4"/>
      <c r="U6" s="4"/>
    </row>
    <row r="7" spans="1:21" x14ac:dyDescent="0.3">
      <c r="A7" s="19" t="s">
        <v>18</v>
      </c>
      <c r="B7" s="17" t="s">
        <v>1</v>
      </c>
      <c r="C7" s="17"/>
      <c r="D7" s="17"/>
      <c r="E7" s="18" t="s">
        <v>6</v>
      </c>
      <c r="F7" s="18"/>
      <c r="G7" s="17" t="s">
        <v>2</v>
      </c>
      <c r="H7" s="17"/>
      <c r="I7" s="17"/>
      <c r="J7" s="18" t="s">
        <v>6</v>
      </c>
      <c r="K7" s="18"/>
      <c r="L7" s="17" t="s">
        <v>3</v>
      </c>
      <c r="M7" s="17"/>
      <c r="N7" s="17"/>
      <c r="O7" s="18" t="s">
        <v>6</v>
      </c>
      <c r="P7" s="18"/>
      <c r="Q7" s="17" t="s">
        <v>4</v>
      </c>
      <c r="R7" s="17"/>
      <c r="S7" s="17"/>
      <c r="T7" s="18" t="s">
        <v>6</v>
      </c>
      <c r="U7" s="4"/>
    </row>
    <row r="8" spans="1:21" x14ac:dyDescent="0.3">
      <c r="A8" s="14" t="s">
        <v>15</v>
      </c>
      <c r="B8" s="6">
        <f>B3-$E$2</f>
        <v>0.11133333333333334</v>
      </c>
      <c r="C8" s="6">
        <f t="shared" ref="C8:D8" si="0">C3-$E$2</f>
        <v>0.11233333333333334</v>
      </c>
      <c r="D8" s="6">
        <f t="shared" si="0"/>
        <v>0.10633333333333334</v>
      </c>
      <c r="E8" s="21">
        <f>AVERAGE(B8:D8)</f>
        <v>0.11</v>
      </c>
      <c r="F8" s="6"/>
      <c r="G8" s="6">
        <f>G3-$J$2</f>
        <v>0.38200000000000001</v>
      </c>
      <c r="H8" s="6">
        <f t="shared" ref="H8:I8" si="1">H3-$J$2</f>
        <v>0.36499999999999999</v>
      </c>
      <c r="I8" s="6">
        <f t="shared" si="1"/>
        <v>0.375</v>
      </c>
      <c r="J8" s="21">
        <f>AVERAGE(G8:I8)</f>
        <v>0.37399999999999994</v>
      </c>
      <c r="K8" s="6"/>
      <c r="L8" s="6">
        <f>L3-$O$2</f>
        <v>0.81766666666666676</v>
      </c>
      <c r="M8" s="6">
        <f t="shared" ref="M8:N8" si="2">M3-$O$2</f>
        <v>0.83766666666666656</v>
      </c>
      <c r="N8" s="6">
        <f t="shared" si="2"/>
        <v>0.70066666666666677</v>
      </c>
      <c r="O8" s="21">
        <f>AVERAGE(L8:N8)</f>
        <v>0.78533333333333333</v>
      </c>
      <c r="P8" s="6"/>
      <c r="Q8" s="6">
        <f>Q3-$T$2</f>
        <v>1.5413333333333332</v>
      </c>
      <c r="R8" s="6">
        <f t="shared" ref="R8:S8" si="3">R3-$T$2</f>
        <v>1.4143333333333332</v>
      </c>
      <c r="S8" s="6">
        <f t="shared" si="3"/>
        <v>1.4543333333333333</v>
      </c>
      <c r="T8" s="6">
        <f>AVERAGE(Q8:S8)</f>
        <v>1.47</v>
      </c>
      <c r="U8" s="4"/>
    </row>
    <row r="9" spans="1:21" x14ac:dyDescent="0.3">
      <c r="A9" s="14" t="s">
        <v>16</v>
      </c>
      <c r="B9" s="5"/>
      <c r="C9" s="5"/>
      <c r="D9" s="5"/>
      <c r="E9" s="22"/>
      <c r="F9" s="5"/>
      <c r="G9" s="6">
        <f t="shared" ref="G9:I10" si="4">G4-$J$2</f>
        <v>0.39100000000000001</v>
      </c>
      <c r="H9" s="6">
        <f t="shared" si="4"/>
        <v>0.372</v>
      </c>
      <c r="I9" s="6">
        <f t="shared" si="4"/>
        <v>0.39199999999999996</v>
      </c>
      <c r="J9" s="21">
        <f t="shared" ref="J9:J10" si="5">AVERAGE(G9:I9)</f>
        <v>0.38500000000000001</v>
      </c>
      <c r="K9" s="6"/>
      <c r="L9" s="6">
        <f t="shared" ref="L9:N10" si="6">L4-$O$2</f>
        <v>0.82566666666666677</v>
      </c>
      <c r="M9" s="6">
        <f t="shared" si="6"/>
        <v>0.81366666666666676</v>
      </c>
      <c r="N9" s="6">
        <f t="shared" si="6"/>
        <v>0.75966666666666671</v>
      </c>
      <c r="O9" s="21">
        <f t="shared" ref="O9:O10" si="7">AVERAGE(L9:N9)</f>
        <v>0.79966666666666664</v>
      </c>
      <c r="P9" s="6"/>
      <c r="Q9" s="6">
        <f t="shared" ref="Q9:S10" si="8">Q4-$T$2</f>
        <v>1.5853333333333333</v>
      </c>
      <c r="R9" s="6">
        <f t="shared" si="8"/>
        <v>1.5293333333333332</v>
      </c>
      <c r="S9" s="6">
        <f t="shared" si="8"/>
        <v>1.4693333333333334</v>
      </c>
      <c r="T9" s="6">
        <f t="shared" ref="T9:T10" si="9">AVERAGE(Q9:S9)</f>
        <v>1.5279999999999998</v>
      </c>
      <c r="U9" s="4"/>
    </row>
    <row r="10" spans="1:21" x14ac:dyDescent="0.3">
      <c r="A10" s="14" t="s">
        <v>17</v>
      </c>
      <c r="B10" s="5"/>
      <c r="C10" s="5"/>
      <c r="D10" s="5"/>
      <c r="E10" s="22"/>
      <c r="F10" s="5"/>
      <c r="G10" s="6">
        <f t="shared" si="4"/>
        <v>0.36099999999999999</v>
      </c>
      <c r="H10" s="6">
        <f t="shared" si="4"/>
        <v>0.375</v>
      </c>
      <c r="I10" s="6">
        <f t="shared" si="4"/>
        <v>0.39599999999999996</v>
      </c>
      <c r="J10" s="21">
        <f t="shared" si="5"/>
        <v>0.3773333333333333</v>
      </c>
      <c r="K10" s="6"/>
      <c r="L10" s="6">
        <f t="shared" si="6"/>
        <v>0.79566666666666674</v>
      </c>
      <c r="M10" s="6">
        <f t="shared" si="6"/>
        <v>0.77766666666666673</v>
      </c>
      <c r="N10" s="6">
        <f t="shared" si="6"/>
        <v>0.74866666666666659</v>
      </c>
      <c r="O10" s="21">
        <f t="shared" si="7"/>
        <v>0.77400000000000002</v>
      </c>
      <c r="P10" s="6"/>
      <c r="Q10" s="6">
        <f t="shared" si="8"/>
        <v>1.5613333333333332</v>
      </c>
      <c r="R10" s="6">
        <f t="shared" si="8"/>
        <v>1.6093333333333333</v>
      </c>
      <c r="S10" s="6">
        <f t="shared" si="8"/>
        <v>1.4083333333333332</v>
      </c>
      <c r="T10" s="6">
        <f t="shared" si="9"/>
        <v>1.5263333333333333</v>
      </c>
      <c r="U10" s="4"/>
    </row>
    <row r="11" spans="1:21" x14ac:dyDescent="0.3">
      <c r="A11" s="16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9"/>
      <c r="R11" s="9"/>
      <c r="S11" s="9"/>
      <c r="T11" s="4"/>
      <c r="U11" s="4"/>
    </row>
    <row r="12" spans="1:21" x14ac:dyDescent="0.3">
      <c r="A12" s="19" t="s">
        <v>7</v>
      </c>
      <c r="B12" s="17" t="s">
        <v>1</v>
      </c>
      <c r="C12" s="17"/>
      <c r="D12" s="17"/>
      <c r="E12" s="18" t="s">
        <v>6</v>
      </c>
      <c r="F12" s="18" t="s">
        <v>8</v>
      </c>
      <c r="G12" s="17" t="s">
        <v>2</v>
      </c>
      <c r="H12" s="17"/>
      <c r="I12" s="17"/>
      <c r="J12" s="18" t="s">
        <v>6</v>
      </c>
      <c r="K12" s="18" t="s">
        <v>8</v>
      </c>
      <c r="L12" s="17" t="s">
        <v>3</v>
      </c>
      <c r="M12" s="17"/>
      <c r="N12" s="17"/>
      <c r="O12" s="18" t="s">
        <v>6</v>
      </c>
      <c r="P12" s="18" t="s">
        <v>8</v>
      </c>
      <c r="Q12" s="17" t="s">
        <v>4</v>
      </c>
      <c r="R12" s="17"/>
      <c r="S12" s="17"/>
      <c r="T12" s="18" t="s">
        <v>6</v>
      </c>
      <c r="U12" s="18" t="s">
        <v>8</v>
      </c>
    </row>
    <row r="13" spans="1:21" x14ac:dyDescent="0.3">
      <c r="A13" s="14" t="s">
        <v>15</v>
      </c>
      <c r="B13" s="11">
        <f>B8/E8</f>
        <v>1.0121212121212122</v>
      </c>
      <c r="C13" s="11">
        <f>C8/E8</f>
        <v>1.0212121212121212</v>
      </c>
      <c r="D13" s="11">
        <f>D8/E8</f>
        <v>0.96666666666666667</v>
      </c>
      <c r="E13" s="20">
        <f>AVERAGE(B13:D13)</f>
        <v>1</v>
      </c>
      <c r="F13" s="21">
        <f>_xlfn.STDEV.S(B13:D13)</f>
        <v>2.9223184124221098E-2</v>
      </c>
      <c r="G13" s="11">
        <f>G8/E8</f>
        <v>3.4727272727272727</v>
      </c>
      <c r="H13" s="11">
        <f>H8/E8</f>
        <v>3.3181818181818179</v>
      </c>
      <c r="I13" s="11">
        <f>I8/E8</f>
        <v>3.4090909090909092</v>
      </c>
      <c r="J13" s="20">
        <f>AVERAGE(G13:I13)</f>
        <v>3.4</v>
      </c>
      <c r="K13" s="21">
        <f>_xlfn.STDEV.S(G13:I13)</f>
        <v>7.7672761321068595E-2</v>
      </c>
      <c r="L13" s="11">
        <f>L8/E8</f>
        <v>7.4333333333333345</v>
      </c>
      <c r="M13" s="11">
        <f>M8/E8</f>
        <v>7.6151515151515143</v>
      </c>
      <c r="N13" s="11">
        <f>N8/E8</f>
        <v>6.369696969696971</v>
      </c>
      <c r="O13" s="20">
        <f>AVERAGE(L13:N13)</f>
        <v>7.1393939393939405</v>
      </c>
      <c r="P13" s="21">
        <f>_xlfn.STDEV.S(L13:N13)</f>
        <v>0.67274774743616916</v>
      </c>
      <c r="Q13" s="11">
        <f>Q8/E8</f>
        <v>14.012121212121212</v>
      </c>
      <c r="R13" s="11">
        <f>R8/E8</f>
        <v>12.857575757575756</v>
      </c>
      <c r="S13" s="11">
        <f>S8/E8</f>
        <v>13.221212121212121</v>
      </c>
      <c r="T13" s="20">
        <f>AVERAGE(Q13:S13)</f>
        <v>13.363636363636362</v>
      </c>
      <c r="U13" s="21">
        <f>_xlfn.STDEV.S(Q13:S13)</f>
        <v>0.59030271918354138</v>
      </c>
    </row>
    <row r="14" spans="1:21" x14ac:dyDescent="0.3">
      <c r="A14" s="14" t="s">
        <v>16</v>
      </c>
      <c r="B14" s="7"/>
      <c r="C14" s="7"/>
      <c r="D14" s="7"/>
      <c r="E14" s="23"/>
      <c r="F14" s="23"/>
      <c r="G14" s="11">
        <f>G9/E8</f>
        <v>3.5545454545454547</v>
      </c>
      <c r="H14" s="11">
        <f>H9/E8</f>
        <v>3.3818181818181818</v>
      </c>
      <c r="I14" s="11">
        <f>I9/E8</f>
        <v>3.563636363636363</v>
      </c>
      <c r="J14" s="20">
        <f t="shared" ref="J14:J15" si="10">AVERAGE(G14:I14)</f>
        <v>3.5</v>
      </c>
      <c r="K14" s="21">
        <f t="shared" ref="K14:K15" si="11">_xlfn.STDEV.S(G14:I14)</f>
        <v>0.10244934245076934</v>
      </c>
      <c r="L14" s="11">
        <f>L9/E8</f>
        <v>7.5060606060606068</v>
      </c>
      <c r="M14" s="11">
        <f>M9/E8</f>
        <v>7.3969696969696974</v>
      </c>
      <c r="N14" s="11">
        <f>N9/E8</f>
        <v>6.9060606060606062</v>
      </c>
      <c r="O14" s="20">
        <f t="shared" ref="O14:O15" si="12">AVERAGE(L14:N14)</f>
        <v>7.2696969696969704</v>
      </c>
      <c r="P14" s="21">
        <f t="shared" ref="P14:P15" si="13">_xlfn.STDEV.S(L14:N14)</f>
        <v>0.31960719693176293</v>
      </c>
      <c r="Q14" s="11">
        <f>Q9/E8</f>
        <v>14.412121212121212</v>
      </c>
      <c r="R14" s="11">
        <f>R9/E8</f>
        <v>13.903030303030302</v>
      </c>
      <c r="S14" s="11">
        <f>S9/E8</f>
        <v>13.357575757575757</v>
      </c>
      <c r="T14" s="20">
        <f t="shared" ref="T14:T15" si="14">AVERAGE(Q14:S14)</f>
        <v>13.890909090909091</v>
      </c>
      <c r="U14" s="21">
        <f t="shared" ref="U14:U15" si="15">_xlfn.STDEV.S(Q14:S14)</f>
        <v>0.5273772101286569</v>
      </c>
    </row>
    <row r="15" spans="1:21" x14ac:dyDescent="0.3">
      <c r="A15" s="14" t="s">
        <v>17</v>
      </c>
      <c r="B15" s="7"/>
      <c r="C15" s="7"/>
      <c r="D15" s="7"/>
      <c r="E15" s="23"/>
      <c r="F15" s="23"/>
      <c r="G15" s="11">
        <f>G10/E8</f>
        <v>3.2818181818181817</v>
      </c>
      <c r="H15" s="11">
        <f>H10/E8</f>
        <v>3.4090909090909092</v>
      </c>
      <c r="I15" s="11">
        <f>I10/E8</f>
        <v>3.5999999999999996</v>
      </c>
      <c r="J15" s="20">
        <f t="shared" si="10"/>
        <v>3.4303030303030302</v>
      </c>
      <c r="K15" s="21">
        <f t="shared" si="11"/>
        <v>0.16014800317240968</v>
      </c>
      <c r="L15" s="11">
        <f>L10/E8</f>
        <v>7.2333333333333343</v>
      </c>
      <c r="M15" s="11">
        <f>M10/E8</f>
        <v>7.0696969696969703</v>
      </c>
      <c r="N15" s="11">
        <f>N10/E8</f>
        <v>6.8060606060606057</v>
      </c>
      <c r="O15" s="20">
        <f t="shared" si="12"/>
        <v>7.0363636363636362</v>
      </c>
      <c r="P15" s="21">
        <f t="shared" si="13"/>
        <v>0.21557789590099957</v>
      </c>
      <c r="Q15" s="11">
        <f>Q10/E8</f>
        <v>14.193939393939393</v>
      </c>
      <c r="R15" s="11">
        <f>R10/E8</f>
        <v>14.630303030303029</v>
      </c>
      <c r="S15" s="11">
        <f>S10/E8</f>
        <v>12.803030303030303</v>
      </c>
      <c r="T15" s="20">
        <f t="shared" si="14"/>
        <v>13.875757575757575</v>
      </c>
      <c r="U15" s="21">
        <f t="shared" si="15"/>
        <v>0.95428567893728378</v>
      </c>
    </row>
    <row r="16" spans="1:2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12"/>
      <c r="L16" s="4"/>
      <c r="M16" s="4"/>
      <c r="N16" s="4"/>
      <c r="O16" s="12"/>
      <c r="P16" s="4"/>
      <c r="Q16" s="4"/>
      <c r="R16" s="4"/>
      <c r="S16" s="4"/>
      <c r="T16" s="4"/>
      <c r="U16" s="4"/>
    </row>
    <row r="17" spans="1:3" x14ac:dyDescent="0.3">
      <c r="A17" s="13" t="s">
        <v>9</v>
      </c>
      <c r="B17" s="13" t="s">
        <v>19</v>
      </c>
      <c r="C17" s="13" t="s">
        <v>10</v>
      </c>
    </row>
  </sheetData>
  <mergeCells count="12">
    <mergeCell ref="B12:D12"/>
    <mergeCell ref="G12:I12"/>
    <mergeCell ref="L12:N12"/>
    <mergeCell ref="Q12:S12"/>
    <mergeCell ref="B1:D1"/>
    <mergeCell ref="G1:I1"/>
    <mergeCell ref="L1:N1"/>
    <mergeCell ref="Q1:S1"/>
    <mergeCell ref="B7:D7"/>
    <mergeCell ref="G7:I7"/>
    <mergeCell ref="L7:N7"/>
    <mergeCell ref="Q7:S7"/>
  </mergeCells>
  <pageMargins left="0.7" right="0.7" top="0.75" bottom="0.75" header="0.3" footer="0.3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7"/>
  <sheetViews>
    <sheetView zoomScaleNormal="100" workbookViewId="0">
      <selection activeCell="B17" sqref="B17:C17"/>
    </sheetView>
  </sheetViews>
  <sheetFormatPr defaultRowHeight="14.4" x14ac:dyDescent="0.3"/>
  <cols>
    <col min="1" max="1" width="16.5546875" customWidth="1"/>
  </cols>
  <sheetData>
    <row r="1" spans="1:21" x14ac:dyDescent="0.3">
      <c r="A1" s="19" t="s">
        <v>0</v>
      </c>
      <c r="B1" s="17" t="s">
        <v>1</v>
      </c>
      <c r="C1" s="17"/>
      <c r="D1" s="17"/>
      <c r="E1" s="18" t="s">
        <v>6</v>
      </c>
      <c r="F1" s="18"/>
      <c r="G1" s="17" t="s">
        <v>2</v>
      </c>
      <c r="H1" s="17"/>
      <c r="I1" s="17"/>
      <c r="J1" s="18" t="s">
        <v>6</v>
      </c>
      <c r="K1" s="18"/>
      <c r="L1" s="17" t="s">
        <v>3</v>
      </c>
      <c r="M1" s="17"/>
      <c r="N1" s="17"/>
      <c r="O1" s="18" t="s">
        <v>6</v>
      </c>
      <c r="P1" s="18"/>
      <c r="Q1" s="17" t="s">
        <v>4</v>
      </c>
      <c r="R1" s="17"/>
      <c r="S1" s="17"/>
      <c r="T1" s="18" t="s">
        <v>6</v>
      </c>
      <c r="U1" s="4"/>
    </row>
    <row r="2" spans="1:21" x14ac:dyDescent="0.3">
      <c r="A2" s="14" t="s">
        <v>5</v>
      </c>
      <c r="B2" s="5">
        <v>8.7999999999999995E-2</v>
      </c>
      <c r="C2" s="5">
        <v>8.6999999999999994E-2</v>
      </c>
      <c r="D2" s="5">
        <v>8.3000000000000004E-2</v>
      </c>
      <c r="E2" s="21">
        <f>AVERAGE(B2:D2)</f>
        <v>8.6000000000000007E-2</v>
      </c>
      <c r="F2" s="6"/>
      <c r="G2" s="5">
        <v>8.4000000000000005E-2</v>
      </c>
      <c r="H2" s="5">
        <v>8.4000000000000005E-2</v>
      </c>
      <c r="I2" s="5">
        <v>0.08</v>
      </c>
      <c r="J2" s="21">
        <f>AVERAGE(G2:I2)</f>
        <v>8.2666666666666666E-2</v>
      </c>
      <c r="K2" s="6"/>
      <c r="L2" s="5">
        <v>0.09</v>
      </c>
      <c r="M2" s="5">
        <v>9.0999999999999998E-2</v>
      </c>
      <c r="N2" s="5">
        <v>9.2999999999999999E-2</v>
      </c>
      <c r="O2" s="21">
        <f>AVERAGE(L2:N2)</f>
        <v>9.1333333333333336E-2</v>
      </c>
      <c r="P2" s="7"/>
      <c r="Q2" s="6">
        <v>0.09</v>
      </c>
      <c r="R2" s="5">
        <v>8.8999999999999996E-2</v>
      </c>
      <c r="S2" s="5">
        <v>8.8999999999999996E-2</v>
      </c>
      <c r="T2" s="21">
        <f>AVERAGE(Q2:S2)</f>
        <v>8.9333333333333334E-2</v>
      </c>
      <c r="U2" s="4"/>
    </row>
    <row r="3" spans="1:21" x14ac:dyDescent="0.3">
      <c r="A3" s="14" t="s">
        <v>15</v>
      </c>
      <c r="B3" s="5">
        <v>0.191</v>
      </c>
      <c r="C3" s="5">
        <v>0.19400000000000001</v>
      </c>
      <c r="D3" s="5">
        <v>0.189</v>
      </c>
      <c r="E3" s="22"/>
      <c r="F3" s="5"/>
      <c r="G3" s="5">
        <v>0.37</v>
      </c>
      <c r="H3" s="5">
        <v>0.38800000000000001</v>
      </c>
      <c r="I3" s="5">
        <v>0.40300000000000002</v>
      </c>
      <c r="J3" s="22"/>
      <c r="K3" s="5"/>
      <c r="L3" s="5">
        <v>0.745</v>
      </c>
      <c r="M3" s="5">
        <v>0.73</v>
      </c>
      <c r="N3" s="5">
        <v>0.76100000000000001</v>
      </c>
      <c r="O3" s="22"/>
      <c r="P3" s="7"/>
      <c r="Q3" s="5">
        <v>1.1040000000000001</v>
      </c>
      <c r="R3" s="5">
        <v>1.236</v>
      </c>
      <c r="S3" s="5">
        <v>1.2350000000000001</v>
      </c>
      <c r="T3" s="23"/>
      <c r="U3" s="4"/>
    </row>
    <row r="4" spans="1:21" x14ac:dyDescent="0.3">
      <c r="A4" s="14" t="s">
        <v>16</v>
      </c>
      <c r="B4" s="5"/>
      <c r="C4" s="5"/>
      <c r="D4" s="5"/>
      <c r="E4" s="22"/>
      <c r="F4" s="5"/>
      <c r="G4" s="5">
        <v>0.377</v>
      </c>
      <c r="H4" s="5">
        <v>0.36599999999999999</v>
      </c>
      <c r="I4" s="5">
        <v>0.39600000000000002</v>
      </c>
      <c r="J4" s="22"/>
      <c r="K4" s="5"/>
      <c r="L4" s="5">
        <v>0.67100000000000004</v>
      </c>
      <c r="M4" s="5">
        <v>0.68899999999999995</v>
      </c>
      <c r="N4" s="5">
        <v>0.748</v>
      </c>
      <c r="O4" s="22"/>
      <c r="P4" s="7"/>
      <c r="Q4" s="5">
        <v>1.141</v>
      </c>
      <c r="R4" s="5">
        <v>1.204</v>
      </c>
      <c r="S4" s="5">
        <v>1.2350000000000001</v>
      </c>
      <c r="T4" s="23"/>
      <c r="U4" s="4"/>
    </row>
    <row r="5" spans="1:21" x14ac:dyDescent="0.3">
      <c r="A5" s="14" t="s">
        <v>17</v>
      </c>
      <c r="B5" s="5"/>
      <c r="C5" s="5"/>
      <c r="D5" s="5"/>
      <c r="E5" s="22"/>
      <c r="F5" s="5"/>
      <c r="G5" s="5">
        <v>0.36099999999999999</v>
      </c>
      <c r="H5" s="5">
        <v>0.36799999999999999</v>
      </c>
      <c r="I5" s="5">
        <v>0.38600000000000001</v>
      </c>
      <c r="J5" s="22"/>
      <c r="K5" s="5"/>
      <c r="L5" s="5">
        <v>0.71599999999999997</v>
      </c>
      <c r="M5" s="5">
        <v>0.70299999999999996</v>
      </c>
      <c r="N5" s="5">
        <v>0.78100000000000003</v>
      </c>
      <c r="O5" s="22"/>
      <c r="P5" s="7"/>
      <c r="Q5" s="5">
        <v>1.0409999999999999</v>
      </c>
      <c r="R5" s="5">
        <v>1.1240000000000001</v>
      </c>
      <c r="S5" s="5">
        <v>1.0980000000000001</v>
      </c>
      <c r="T5" s="23"/>
      <c r="U5" s="4"/>
    </row>
    <row r="6" spans="1:21" x14ac:dyDescent="0.3">
      <c r="A6" s="1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4"/>
      <c r="U6" s="4"/>
    </row>
    <row r="7" spans="1:21" x14ac:dyDescent="0.3">
      <c r="A7" s="19" t="s">
        <v>18</v>
      </c>
      <c r="B7" s="17" t="s">
        <v>1</v>
      </c>
      <c r="C7" s="17"/>
      <c r="D7" s="17"/>
      <c r="E7" s="18" t="s">
        <v>6</v>
      </c>
      <c r="F7" s="18"/>
      <c r="G7" s="17" t="s">
        <v>2</v>
      </c>
      <c r="H7" s="17"/>
      <c r="I7" s="17"/>
      <c r="J7" s="18" t="s">
        <v>6</v>
      </c>
      <c r="K7" s="18"/>
      <c r="L7" s="17" t="s">
        <v>3</v>
      </c>
      <c r="M7" s="17"/>
      <c r="N7" s="17"/>
      <c r="O7" s="18" t="s">
        <v>6</v>
      </c>
      <c r="P7" s="18"/>
      <c r="Q7" s="17" t="s">
        <v>4</v>
      </c>
      <c r="R7" s="17"/>
      <c r="S7" s="17"/>
      <c r="T7" s="18" t="s">
        <v>6</v>
      </c>
      <c r="U7" s="4"/>
    </row>
    <row r="8" spans="1:21" x14ac:dyDescent="0.3">
      <c r="A8" s="14" t="s">
        <v>15</v>
      </c>
      <c r="B8" s="6">
        <f>B3-$E$2</f>
        <v>0.105</v>
      </c>
      <c r="C8" s="6">
        <f t="shared" ref="C8:D8" si="0">C3-$E$2</f>
        <v>0.108</v>
      </c>
      <c r="D8" s="6">
        <f t="shared" si="0"/>
        <v>0.10299999999999999</v>
      </c>
      <c r="E8" s="21">
        <f>AVERAGE(B8:D8)</f>
        <v>0.10533333333333333</v>
      </c>
      <c r="F8" s="6"/>
      <c r="G8" s="6">
        <f>G3-$J$2</f>
        <v>0.28733333333333333</v>
      </c>
      <c r="H8" s="6">
        <f t="shared" ref="H8:I8" si="1">H3-$J$2</f>
        <v>0.30533333333333335</v>
      </c>
      <c r="I8" s="6">
        <f t="shared" si="1"/>
        <v>0.32033333333333336</v>
      </c>
      <c r="J8" s="21">
        <f>AVERAGE(G8:I8)</f>
        <v>0.30433333333333334</v>
      </c>
      <c r="K8" s="6"/>
      <c r="L8" s="6">
        <f>L3-$O$2</f>
        <v>0.65366666666666662</v>
      </c>
      <c r="M8" s="6">
        <f t="shared" ref="M8:N8" si="2">M3-$O$2</f>
        <v>0.6386666666666666</v>
      </c>
      <c r="N8" s="6">
        <f t="shared" si="2"/>
        <v>0.66966666666666663</v>
      </c>
      <c r="O8" s="21">
        <f>AVERAGE(L8:N8)</f>
        <v>0.65399999999999991</v>
      </c>
      <c r="P8" s="6"/>
      <c r="Q8" s="6">
        <f>Q3-$T$2</f>
        <v>1.0146666666666668</v>
      </c>
      <c r="R8" s="6">
        <f t="shared" ref="R8:S8" si="3">R3-$T$2</f>
        <v>1.1466666666666667</v>
      </c>
      <c r="S8" s="6">
        <f t="shared" si="3"/>
        <v>1.1456666666666668</v>
      </c>
      <c r="T8" s="21">
        <f>AVERAGE(Q8:S8)</f>
        <v>1.1023333333333334</v>
      </c>
      <c r="U8" s="4"/>
    </row>
    <row r="9" spans="1:21" x14ac:dyDescent="0.3">
      <c r="A9" s="14" t="s">
        <v>16</v>
      </c>
      <c r="B9" s="5"/>
      <c r="C9" s="5"/>
      <c r="D9" s="5"/>
      <c r="E9" s="22"/>
      <c r="F9" s="5"/>
      <c r="G9" s="6">
        <f t="shared" ref="G9:I10" si="4">G4-$J$2</f>
        <v>0.29433333333333334</v>
      </c>
      <c r="H9" s="6">
        <f t="shared" si="4"/>
        <v>0.28333333333333333</v>
      </c>
      <c r="I9" s="6">
        <f t="shared" si="4"/>
        <v>0.31333333333333335</v>
      </c>
      <c r="J9" s="21">
        <f t="shared" ref="J9:J10" si="5">AVERAGE(G9:I9)</f>
        <v>0.29699999999999999</v>
      </c>
      <c r="K9" s="6"/>
      <c r="L9" s="6">
        <f t="shared" ref="L9:N10" si="6">L4-$O$2</f>
        <v>0.57966666666666666</v>
      </c>
      <c r="M9" s="6">
        <f t="shared" si="6"/>
        <v>0.59766666666666657</v>
      </c>
      <c r="N9" s="6">
        <f t="shared" si="6"/>
        <v>0.65666666666666662</v>
      </c>
      <c r="O9" s="21">
        <f t="shared" ref="O9:O10" si="7">AVERAGE(L9:N9)</f>
        <v>0.6113333333333334</v>
      </c>
      <c r="P9" s="6"/>
      <c r="Q9" s="6">
        <f t="shared" ref="Q9:S10" si="8">Q4-$T$2</f>
        <v>1.0516666666666667</v>
      </c>
      <c r="R9" s="6">
        <f t="shared" si="8"/>
        <v>1.1146666666666667</v>
      </c>
      <c r="S9" s="6">
        <f t="shared" si="8"/>
        <v>1.1456666666666668</v>
      </c>
      <c r="T9" s="21">
        <f t="shared" ref="T9:T10" si="9">AVERAGE(Q9:S9)</f>
        <v>1.1040000000000001</v>
      </c>
      <c r="U9" s="4"/>
    </row>
    <row r="10" spans="1:21" x14ac:dyDescent="0.3">
      <c r="A10" s="14" t="s">
        <v>17</v>
      </c>
      <c r="B10" s="5"/>
      <c r="C10" s="5"/>
      <c r="D10" s="5"/>
      <c r="E10" s="22"/>
      <c r="F10" s="5"/>
      <c r="G10" s="6">
        <f t="shared" si="4"/>
        <v>0.27833333333333332</v>
      </c>
      <c r="H10" s="6">
        <f t="shared" si="4"/>
        <v>0.28533333333333333</v>
      </c>
      <c r="I10" s="6">
        <f t="shared" si="4"/>
        <v>0.30333333333333334</v>
      </c>
      <c r="J10" s="21">
        <f t="shared" si="5"/>
        <v>0.28899999999999998</v>
      </c>
      <c r="K10" s="6"/>
      <c r="L10" s="6">
        <f t="shared" si="6"/>
        <v>0.62466666666666659</v>
      </c>
      <c r="M10" s="6">
        <f t="shared" si="6"/>
        <v>0.61166666666666658</v>
      </c>
      <c r="N10" s="6">
        <f t="shared" si="6"/>
        <v>0.68966666666666665</v>
      </c>
      <c r="O10" s="21">
        <f t="shared" si="7"/>
        <v>0.6419999999999999</v>
      </c>
      <c r="P10" s="6"/>
      <c r="Q10" s="6">
        <f t="shared" si="8"/>
        <v>0.95166666666666655</v>
      </c>
      <c r="R10" s="6">
        <f t="shared" si="8"/>
        <v>1.0346666666666668</v>
      </c>
      <c r="S10" s="6">
        <f t="shared" si="8"/>
        <v>1.0086666666666668</v>
      </c>
      <c r="T10" s="21">
        <f t="shared" si="9"/>
        <v>0.99833333333333341</v>
      </c>
      <c r="U10" s="4"/>
    </row>
    <row r="11" spans="1:21" x14ac:dyDescent="0.3">
      <c r="A11" s="16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9"/>
      <c r="R11" s="9"/>
      <c r="S11" s="9"/>
      <c r="T11" s="4"/>
      <c r="U11" s="4"/>
    </row>
    <row r="12" spans="1:21" x14ac:dyDescent="0.3">
      <c r="A12" s="19" t="s">
        <v>7</v>
      </c>
      <c r="B12" s="17" t="s">
        <v>1</v>
      </c>
      <c r="C12" s="17"/>
      <c r="D12" s="17"/>
      <c r="E12" s="18" t="s">
        <v>6</v>
      </c>
      <c r="F12" s="18" t="s">
        <v>8</v>
      </c>
      <c r="G12" s="17" t="s">
        <v>2</v>
      </c>
      <c r="H12" s="17"/>
      <c r="I12" s="17"/>
      <c r="J12" s="18" t="s">
        <v>6</v>
      </c>
      <c r="K12" s="18" t="s">
        <v>8</v>
      </c>
      <c r="L12" s="17" t="s">
        <v>3</v>
      </c>
      <c r="M12" s="17"/>
      <c r="N12" s="17"/>
      <c r="O12" s="18" t="s">
        <v>6</v>
      </c>
      <c r="P12" s="18" t="s">
        <v>8</v>
      </c>
      <c r="Q12" s="17" t="s">
        <v>4</v>
      </c>
      <c r="R12" s="17"/>
      <c r="S12" s="17"/>
      <c r="T12" s="18" t="s">
        <v>6</v>
      </c>
      <c r="U12" s="18" t="s">
        <v>8</v>
      </c>
    </row>
    <row r="13" spans="1:21" x14ac:dyDescent="0.3">
      <c r="A13" s="14" t="s">
        <v>15</v>
      </c>
      <c r="B13" s="11">
        <f>B8/E8</f>
        <v>0.99683544303797467</v>
      </c>
      <c r="C13" s="11">
        <f>C8/E8</f>
        <v>1.0253164556962024</v>
      </c>
      <c r="D13" s="11">
        <f>D8/E8</f>
        <v>0.97784810126582267</v>
      </c>
      <c r="E13" s="20">
        <f>AVERAGE(B13:D13)</f>
        <v>0.99999999999999989</v>
      </c>
      <c r="F13" s="21">
        <f>_xlfn.STDEV.S(B13:D13)</f>
        <v>2.3891881124274532E-2</v>
      </c>
      <c r="G13" s="11">
        <f>G8/E8</f>
        <v>2.7278481012658227</v>
      </c>
      <c r="H13" s="11">
        <f>H8/E8</f>
        <v>2.8987341772151898</v>
      </c>
      <c r="I13" s="11">
        <f>I8/E8</f>
        <v>3.0411392405063293</v>
      </c>
      <c r="J13" s="20">
        <f>AVERAGE(G13:I13)</f>
        <v>2.8892405063291142</v>
      </c>
      <c r="K13" s="21">
        <f>_xlfn.STDEV.S(G13:I13)</f>
        <v>0.15686118647333849</v>
      </c>
      <c r="L13" s="11">
        <f>L8/E8</f>
        <v>6.2056962025316453</v>
      </c>
      <c r="M13" s="11">
        <f>M8/E8</f>
        <v>6.0632911392405058</v>
      </c>
      <c r="N13" s="11">
        <f>N8/E8</f>
        <v>6.3575949367088604</v>
      </c>
      <c r="O13" s="20">
        <f>AVERAGE(L13:N13)</f>
        <v>6.2088607594936702</v>
      </c>
      <c r="P13" s="21">
        <f>_xlfn.STDEV.S(L13:N13)</f>
        <v>0.14717741714219612</v>
      </c>
      <c r="Q13" s="11">
        <f>Q8/E8</f>
        <v>9.6329113924050649</v>
      </c>
      <c r="R13" s="11">
        <f>R8/E8</f>
        <v>10.88607594936709</v>
      </c>
      <c r="S13" s="11">
        <f>S8/E8</f>
        <v>10.876582278481013</v>
      </c>
      <c r="T13" s="20">
        <f>AVERAGE(Q13:S13)</f>
        <v>10.465189873417723</v>
      </c>
      <c r="U13" s="21">
        <f>_xlfn.STDEV.S(Q13:S13)</f>
        <v>0.72078993813334824</v>
      </c>
    </row>
    <row r="14" spans="1:21" x14ac:dyDescent="0.3">
      <c r="A14" s="14" t="s">
        <v>16</v>
      </c>
      <c r="B14" s="7"/>
      <c r="C14" s="7"/>
      <c r="D14" s="7"/>
      <c r="E14" s="23"/>
      <c r="F14" s="23"/>
      <c r="G14" s="11">
        <f>G9/E8</f>
        <v>2.7943037974683542</v>
      </c>
      <c r="H14" s="11">
        <f>H9/E8</f>
        <v>2.6898734177215191</v>
      </c>
      <c r="I14" s="11">
        <f>I9/E8</f>
        <v>2.9746835443037978</v>
      </c>
      <c r="J14" s="20">
        <f t="shared" ref="J14:J15" si="10">AVERAGE(G14:I14)</f>
        <v>2.8196202531645569</v>
      </c>
      <c r="K14" s="21">
        <f t="shared" ref="K14:K15" si="11">_xlfn.STDEV.S(G14:I14)</f>
        <v>0.14408294225104076</v>
      </c>
      <c r="L14" s="11">
        <f>L9/E8</f>
        <v>5.5031645569620249</v>
      </c>
      <c r="M14" s="11">
        <f>M9/E8</f>
        <v>5.6740506329113911</v>
      </c>
      <c r="N14" s="11">
        <f>N9/E8</f>
        <v>6.2341772151898729</v>
      </c>
      <c r="O14" s="20">
        <f t="shared" ref="O14:O15" si="12">AVERAGE(L14:N14)</f>
        <v>5.8037974683544293</v>
      </c>
      <c r="P14" s="21">
        <f t="shared" ref="P14:P15" si="13">_xlfn.STDEV.S(L14:N14)</f>
        <v>0.38238796738776748</v>
      </c>
      <c r="Q14" s="11">
        <f>Q9/E8</f>
        <v>9.9841772151898738</v>
      </c>
      <c r="R14" s="11">
        <f>R9/E8</f>
        <v>10.582278481012658</v>
      </c>
      <c r="S14" s="11">
        <f>S9/E8</f>
        <v>10.876582278481013</v>
      </c>
      <c r="T14" s="20">
        <f t="shared" ref="T14:T15" si="14">AVERAGE(Q14:S14)</f>
        <v>10.481012658227849</v>
      </c>
      <c r="U14" s="21">
        <f t="shared" ref="U14:U15" si="15">_xlfn.STDEV.S(Q14:S14)</f>
        <v>0.45473923780022441</v>
      </c>
    </row>
    <row r="15" spans="1:21" x14ac:dyDescent="0.3">
      <c r="A15" s="14" t="s">
        <v>17</v>
      </c>
      <c r="B15" s="7"/>
      <c r="C15" s="7"/>
      <c r="D15" s="7"/>
      <c r="E15" s="23"/>
      <c r="F15" s="23"/>
      <c r="G15" s="11">
        <f>G10/E8</f>
        <v>2.6424050632911391</v>
      </c>
      <c r="H15" s="11">
        <f>H10/E8</f>
        <v>2.7088607594936707</v>
      </c>
      <c r="I15" s="11">
        <f>I10/E8</f>
        <v>2.8797468354430382</v>
      </c>
      <c r="J15" s="20">
        <f t="shared" si="10"/>
        <v>2.7436708860759489</v>
      </c>
      <c r="K15" s="21">
        <f t="shared" si="11"/>
        <v>0.12244014001362746</v>
      </c>
      <c r="L15" s="11">
        <f>L10/E8</f>
        <v>5.9303797468354427</v>
      </c>
      <c r="M15" s="11">
        <f>M10/E8</f>
        <v>5.8069620253164551</v>
      </c>
      <c r="N15" s="11">
        <f>N10/E8</f>
        <v>6.5474683544303796</v>
      </c>
      <c r="O15" s="20">
        <f t="shared" si="12"/>
        <v>6.0949367088607582</v>
      </c>
      <c r="P15" s="21">
        <f t="shared" si="13"/>
        <v>0.39673246801553314</v>
      </c>
      <c r="Q15" s="11">
        <f>Q10/E8</f>
        <v>9.0348101265822773</v>
      </c>
      <c r="R15" s="11">
        <f>R10/E8</f>
        <v>9.8227848101265831</v>
      </c>
      <c r="S15" s="11">
        <f>S10/E8</f>
        <v>9.5759493670886098</v>
      </c>
      <c r="T15" s="20">
        <f t="shared" si="14"/>
        <v>9.4778481012658222</v>
      </c>
      <c r="U15" s="21">
        <f t="shared" si="15"/>
        <v>0.40304332179520352</v>
      </c>
    </row>
    <row r="16" spans="1:2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1"/>
      <c r="M16" s="1"/>
      <c r="N16" s="1"/>
      <c r="O16" s="2"/>
      <c r="P16" s="1"/>
      <c r="Q16" s="1"/>
      <c r="R16" s="1"/>
      <c r="S16" s="1"/>
    </row>
    <row r="17" spans="1:19" x14ac:dyDescent="0.3">
      <c r="A17" s="13" t="s">
        <v>12</v>
      </c>
      <c r="B17" s="13" t="s">
        <v>0</v>
      </c>
      <c r="C17" s="13" t="s">
        <v>11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mergeCells count="12">
    <mergeCell ref="B12:D12"/>
    <mergeCell ref="G12:I12"/>
    <mergeCell ref="L12:N12"/>
    <mergeCell ref="Q12:S12"/>
    <mergeCell ref="B1:D1"/>
    <mergeCell ref="G1:I1"/>
    <mergeCell ref="L1:N1"/>
    <mergeCell ref="Q1:S1"/>
    <mergeCell ref="B7:D7"/>
    <mergeCell ref="G7:I7"/>
    <mergeCell ref="L7:N7"/>
    <mergeCell ref="Q7:S7"/>
  </mergeCells>
  <pageMargins left="0.7" right="0.7" top="0.75" bottom="0.75" header="0.3" footer="0.3"/>
  <pageSetup paperSize="9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7"/>
  <sheetViews>
    <sheetView zoomScaleNormal="100" workbookViewId="0">
      <selection activeCell="B17" sqref="B17"/>
    </sheetView>
  </sheetViews>
  <sheetFormatPr defaultRowHeight="14.4" x14ac:dyDescent="0.3"/>
  <cols>
    <col min="1" max="1" width="15.88671875" customWidth="1"/>
  </cols>
  <sheetData>
    <row r="1" spans="1:21" x14ac:dyDescent="0.3">
      <c r="A1" s="19" t="s">
        <v>19</v>
      </c>
      <c r="B1" s="17" t="s">
        <v>1</v>
      </c>
      <c r="C1" s="17"/>
      <c r="D1" s="17"/>
      <c r="E1" s="18" t="s">
        <v>6</v>
      </c>
      <c r="F1" s="18"/>
      <c r="G1" s="17" t="s">
        <v>2</v>
      </c>
      <c r="H1" s="17"/>
      <c r="I1" s="17"/>
      <c r="J1" s="18" t="s">
        <v>6</v>
      </c>
      <c r="K1" s="18"/>
      <c r="L1" s="17" t="s">
        <v>3</v>
      </c>
      <c r="M1" s="17"/>
      <c r="N1" s="17"/>
      <c r="O1" s="18" t="s">
        <v>6</v>
      </c>
      <c r="P1" s="18"/>
      <c r="Q1" s="17" t="s">
        <v>4</v>
      </c>
      <c r="R1" s="17"/>
      <c r="S1" s="17"/>
      <c r="T1" s="18" t="s">
        <v>6</v>
      </c>
      <c r="U1" s="4"/>
    </row>
    <row r="2" spans="1:21" x14ac:dyDescent="0.3">
      <c r="A2" s="14" t="s">
        <v>5</v>
      </c>
      <c r="B2" s="5">
        <v>8.7999999999999995E-2</v>
      </c>
      <c r="C2" s="5">
        <v>8.6999999999999994E-2</v>
      </c>
      <c r="D2" s="5">
        <v>8.3000000000000004E-2</v>
      </c>
      <c r="E2" s="21">
        <f>AVERAGE(B2:D2)</f>
        <v>8.6000000000000007E-2</v>
      </c>
      <c r="F2" s="6"/>
      <c r="G2" s="5">
        <v>8.4000000000000005E-2</v>
      </c>
      <c r="H2" s="5">
        <v>8.4000000000000005E-2</v>
      </c>
      <c r="I2" s="5">
        <v>0.08</v>
      </c>
      <c r="J2" s="21">
        <f>AVERAGE(G2:I2)</f>
        <v>8.2666666666666666E-2</v>
      </c>
      <c r="K2" s="6"/>
      <c r="L2" s="5">
        <v>0.09</v>
      </c>
      <c r="M2" s="5">
        <v>9.0999999999999998E-2</v>
      </c>
      <c r="N2" s="5">
        <v>9.2999999999999999E-2</v>
      </c>
      <c r="O2" s="21">
        <f>AVERAGE(L2:N2)</f>
        <v>9.1333333333333336E-2</v>
      </c>
      <c r="P2" s="7"/>
      <c r="Q2" s="6">
        <v>0.09</v>
      </c>
      <c r="R2" s="5">
        <v>8.8999999999999996E-2</v>
      </c>
      <c r="S2" s="5">
        <v>8.8999999999999996E-2</v>
      </c>
      <c r="T2" s="21">
        <f>AVERAGE(Q2:S2)</f>
        <v>8.9333333333333334E-2</v>
      </c>
      <c r="U2" s="4"/>
    </row>
    <row r="3" spans="1:21" x14ac:dyDescent="0.3">
      <c r="A3" s="14" t="s">
        <v>15</v>
      </c>
      <c r="B3" s="5">
        <v>0.189</v>
      </c>
      <c r="C3" s="5">
        <v>0.19600000000000001</v>
      </c>
      <c r="D3" s="5">
        <v>0.19400000000000001</v>
      </c>
      <c r="E3" s="22"/>
      <c r="F3" s="5"/>
      <c r="G3" s="5">
        <v>0.42899999999999999</v>
      </c>
      <c r="H3" s="5">
        <v>0.45400000000000001</v>
      </c>
      <c r="I3" s="5">
        <v>0.46600000000000003</v>
      </c>
      <c r="J3" s="22"/>
      <c r="K3" s="5"/>
      <c r="L3" s="5">
        <v>0.83199999999999996</v>
      </c>
      <c r="M3" s="5">
        <v>0.82199999999999995</v>
      </c>
      <c r="N3" s="5">
        <v>0.85499999999999998</v>
      </c>
      <c r="O3" s="22"/>
      <c r="P3" s="7"/>
      <c r="Q3" s="5">
        <v>1.6930000000000001</v>
      </c>
      <c r="R3" s="5">
        <v>1.7709999999999999</v>
      </c>
      <c r="S3" s="5">
        <v>1.671</v>
      </c>
      <c r="T3" s="23"/>
      <c r="U3" s="4"/>
    </row>
    <row r="4" spans="1:21" x14ac:dyDescent="0.3">
      <c r="A4" s="14" t="s">
        <v>16</v>
      </c>
      <c r="B4" s="5"/>
      <c r="C4" s="5"/>
      <c r="D4" s="5"/>
      <c r="E4" s="22"/>
      <c r="F4" s="5"/>
      <c r="G4" s="5">
        <v>0.42699999999999999</v>
      </c>
      <c r="H4" s="5">
        <v>0.45800000000000002</v>
      </c>
      <c r="I4" s="5">
        <v>0.45700000000000002</v>
      </c>
      <c r="J4" s="22"/>
      <c r="K4" s="5"/>
      <c r="L4" s="5">
        <v>0.83899999999999997</v>
      </c>
      <c r="M4" s="5">
        <v>0.85699999999999998</v>
      </c>
      <c r="N4" s="5">
        <v>0.871</v>
      </c>
      <c r="O4" s="22"/>
      <c r="P4" s="7"/>
      <c r="Q4" s="5">
        <v>1.6539999999999999</v>
      </c>
      <c r="R4" s="5">
        <v>1.6479999999999999</v>
      </c>
      <c r="S4" s="5">
        <v>1.64</v>
      </c>
      <c r="T4" s="23"/>
      <c r="U4" s="4"/>
    </row>
    <row r="5" spans="1:21" x14ac:dyDescent="0.3">
      <c r="A5" s="14" t="s">
        <v>17</v>
      </c>
      <c r="B5" s="5"/>
      <c r="C5" s="5"/>
      <c r="D5" s="5"/>
      <c r="E5" s="22"/>
      <c r="F5" s="5"/>
      <c r="G5" s="5">
        <v>0.432</v>
      </c>
      <c r="H5" s="5">
        <v>0.435</v>
      </c>
      <c r="I5" s="5">
        <v>0.46100000000000002</v>
      </c>
      <c r="J5" s="22"/>
      <c r="K5" s="5"/>
      <c r="L5" s="5">
        <v>0.86199999999999999</v>
      </c>
      <c r="M5" s="5">
        <v>0.90100000000000002</v>
      </c>
      <c r="N5" s="5">
        <v>0.92700000000000005</v>
      </c>
      <c r="O5" s="22"/>
      <c r="P5" s="7"/>
      <c r="Q5" s="5">
        <v>1.631</v>
      </c>
      <c r="R5" s="5">
        <v>1.696</v>
      </c>
      <c r="S5" s="5">
        <v>1.6930000000000001</v>
      </c>
      <c r="T5" s="23"/>
      <c r="U5" s="4"/>
    </row>
    <row r="6" spans="1:21" x14ac:dyDescent="0.3">
      <c r="A6" s="1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4"/>
      <c r="U6" s="4"/>
    </row>
    <row r="7" spans="1:21" x14ac:dyDescent="0.3">
      <c r="A7" s="19" t="s">
        <v>18</v>
      </c>
      <c r="B7" s="17" t="s">
        <v>1</v>
      </c>
      <c r="C7" s="17"/>
      <c r="D7" s="17"/>
      <c r="E7" s="18" t="s">
        <v>6</v>
      </c>
      <c r="F7" s="18"/>
      <c r="G7" s="17" t="s">
        <v>2</v>
      </c>
      <c r="H7" s="17"/>
      <c r="I7" s="17"/>
      <c r="J7" s="18" t="s">
        <v>6</v>
      </c>
      <c r="K7" s="18"/>
      <c r="L7" s="17" t="s">
        <v>3</v>
      </c>
      <c r="M7" s="17"/>
      <c r="N7" s="17"/>
      <c r="O7" s="18" t="s">
        <v>6</v>
      </c>
      <c r="P7" s="18"/>
      <c r="Q7" s="17" t="s">
        <v>4</v>
      </c>
      <c r="R7" s="17"/>
      <c r="S7" s="17"/>
      <c r="T7" s="18" t="s">
        <v>6</v>
      </c>
      <c r="U7" s="4"/>
    </row>
    <row r="8" spans="1:21" x14ac:dyDescent="0.3">
      <c r="A8" s="14" t="s">
        <v>15</v>
      </c>
      <c r="B8" s="6">
        <f>B3-$E$2</f>
        <v>0.10299999999999999</v>
      </c>
      <c r="C8" s="6">
        <f t="shared" ref="C8:D8" si="0">C3-$E$2</f>
        <v>0.11</v>
      </c>
      <c r="D8" s="6">
        <f t="shared" si="0"/>
        <v>0.108</v>
      </c>
      <c r="E8" s="21">
        <f>AVERAGE(B8:D8)</f>
        <v>0.107</v>
      </c>
      <c r="F8" s="6"/>
      <c r="G8" s="6">
        <f>G3-$J$2</f>
        <v>0.34633333333333333</v>
      </c>
      <c r="H8" s="6">
        <f t="shared" ref="H8:I8" si="1">H3-$J$2</f>
        <v>0.37133333333333335</v>
      </c>
      <c r="I8" s="6">
        <f t="shared" si="1"/>
        <v>0.38333333333333336</v>
      </c>
      <c r="J8" s="21">
        <f>AVERAGE(G8:I8)</f>
        <v>0.36699999999999999</v>
      </c>
      <c r="K8" s="6"/>
      <c r="L8" s="6">
        <f>L3-$O$2</f>
        <v>0.74066666666666658</v>
      </c>
      <c r="M8" s="6">
        <f t="shared" ref="M8:N8" si="2">M3-$O$2</f>
        <v>0.73066666666666658</v>
      </c>
      <c r="N8" s="6">
        <f t="shared" si="2"/>
        <v>0.7636666666666666</v>
      </c>
      <c r="O8" s="21">
        <f>AVERAGE(L8:N8)</f>
        <v>0.745</v>
      </c>
      <c r="P8" s="6"/>
      <c r="Q8" s="6">
        <f>Q3-$T$2</f>
        <v>1.6036666666666668</v>
      </c>
      <c r="R8" s="6">
        <f t="shared" ref="R8:S8" si="3">R3-$T$2</f>
        <v>1.6816666666666666</v>
      </c>
      <c r="S8" s="6">
        <f t="shared" si="3"/>
        <v>1.5816666666666668</v>
      </c>
      <c r="T8" s="6">
        <f>AVERAGE(Q8:S8)</f>
        <v>1.6223333333333334</v>
      </c>
      <c r="U8" s="4"/>
    </row>
    <row r="9" spans="1:21" x14ac:dyDescent="0.3">
      <c r="A9" s="14" t="s">
        <v>16</v>
      </c>
      <c r="B9" s="5"/>
      <c r="C9" s="5"/>
      <c r="D9" s="5"/>
      <c r="E9" s="22"/>
      <c r="F9" s="5"/>
      <c r="G9" s="6">
        <f t="shared" ref="G9:I10" si="4">G4-$J$2</f>
        <v>0.34433333333333332</v>
      </c>
      <c r="H9" s="6">
        <f t="shared" si="4"/>
        <v>0.37533333333333335</v>
      </c>
      <c r="I9" s="6">
        <f t="shared" si="4"/>
        <v>0.37433333333333335</v>
      </c>
      <c r="J9" s="21">
        <f t="shared" ref="J9:J10" si="5">AVERAGE(G9:I9)</f>
        <v>0.36466666666666669</v>
      </c>
      <c r="K9" s="6"/>
      <c r="L9" s="6">
        <f t="shared" ref="L9:N10" si="6">L4-$O$2</f>
        <v>0.74766666666666659</v>
      </c>
      <c r="M9" s="6">
        <f t="shared" si="6"/>
        <v>0.76566666666666661</v>
      </c>
      <c r="N9" s="6">
        <f t="shared" si="6"/>
        <v>0.77966666666666662</v>
      </c>
      <c r="O9" s="21">
        <f t="shared" ref="O9:O10" si="7">AVERAGE(L9:N9)</f>
        <v>0.7643333333333332</v>
      </c>
      <c r="P9" s="6"/>
      <c r="Q9" s="6">
        <f t="shared" ref="Q9:S10" si="8">Q4-$T$2</f>
        <v>1.5646666666666667</v>
      </c>
      <c r="R9" s="6">
        <f t="shared" si="8"/>
        <v>1.5586666666666666</v>
      </c>
      <c r="S9" s="6">
        <f t="shared" si="8"/>
        <v>1.5506666666666666</v>
      </c>
      <c r="T9" s="6">
        <f t="shared" ref="T9:T10" si="9">AVERAGE(Q9:S9)</f>
        <v>1.5579999999999998</v>
      </c>
      <c r="U9" s="4"/>
    </row>
    <row r="10" spans="1:21" x14ac:dyDescent="0.3">
      <c r="A10" s="14" t="s">
        <v>17</v>
      </c>
      <c r="B10" s="5"/>
      <c r="C10" s="5"/>
      <c r="D10" s="5"/>
      <c r="E10" s="22"/>
      <c r="F10" s="5"/>
      <c r="G10" s="6">
        <f t="shared" si="4"/>
        <v>0.34933333333333333</v>
      </c>
      <c r="H10" s="6">
        <f t="shared" si="4"/>
        <v>0.35233333333333333</v>
      </c>
      <c r="I10" s="6">
        <f t="shared" si="4"/>
        <v>0.37833333333333335</v>
      </c>
      <c r="J10" s="21">
        <f t="shared" si="5"/>
        <v>0.36000000000000004</v>
      </c>
      <c r="K10" s="6"/>
      <c r="L10" s="6">
        <f t="shared" si="6"/>
        <v>0.77066666666666661</v>
      </c>
      <c r="M10" s="6">
        <f t="shared" si="6"/>
        <v>0.80966666666666665</v>
      </c>
      <c r="N10" s="6">
        <f t="shared" si="6"/>
        <v>0.83566666666666667</v>
      </c>
      <c r="O10" s="21">
        <f t="shared" si="7"/>
        <v>0.80533333333333335</v>
      </c>
      <c r="P10" s="6"/>
      <c r="Q10" s="6">
        <f t="shared" si="8"/>
        <v>1.5416666666666667</v>
      </c>
      <c r="R10" s="6">
        <f t="shared" si="8"/>
        <v>1.6066666666666667</v>
      </c>
      <c r="S10" s="6">
        <f t="shared" si="8"/>
        <v>1.6036666666666668</v>
      </c>
      <c r="T10" s="6">
        <f t="shared" si="9"/>
        <v>1.5840000000000003</v>
      </c>
      <c r="U10" s="4"/>
    </row>
    <row r="11" spans="1:21" x14ac:dyDescent="0.3">
      <c r="A11" s="16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9"/>
      <c r="R11" s="9"/>
      <c r="S11" s="9"/>
      <c r="T11" s="4"/>
      <c r="U11" s="4"/>
    </row>
    <row r="12" spans="1:21" x14ac:dyDescent="0.3">
      <c r="A12" s="19" t="s">
        <v>7</v>
      </c>
      <c r="B12" s="17" t="s">
        <v>1</v>
      </c>
      <c r="C12" s="17"/>
      <c r="D12" s="17"/>
      <c r="E12" s="18" t="s">
        <v>6</v>
      </c>
      <c r="F12" s="18" t="s">
        <v>8</v>
      </c>
      <c r="G12" s="17" t="s">
        <v>2</v>
      </c>
      <c r="H12" s="17"/>
      <c r="I12" s="17"/>
      <c r="J12" s="18" t="s">
        <v>6</v>
      </c>
      <c r="K12" s="18" t="s">
        <v>8</v>
      </c>
      <c r="L12" s="17" t="s">
        <v>3</v>
      </c>
      <c r="M12" s="17"/>
      <c r="N12" s="17"/>
      <c r="O12" s="18" t="s">
        <v>6</v>
      </c>
      <c r="P12" s="18" t="s">
        <v>8</v>
      </c>
      <c r="Q12" s="17" t="s">
        <v>4</v>
      </c>
      <c r="R12" s="17"/>
      <c r="S12" s="17"/>
      <c r="T12" s="18" t="s">
        <v>6</v>
      </c>
      <c r="U12" s="18" t="s">
        <v>8</v>
      </c>
    </row>
    <row r="13" spans="1:21" x14ac:dyDescent="0.3">
      <c r="A13" s="14" t="s">
        <v>15</v>
      </c>
      <c r="B13" s="11">
        <f>B8/E8</f>
        <v>0.96261682242990654</v>
      </c>
      <c r="C13" s="11">
        <f>C8/E8</f>
        <v>1.0280373831775702</v>
      </c>
      <c r="D13" s="11">
        <f>D8/E8</f>
        <v>1.0093457943925235</v>
      </c>
      <c r="E13" s="20">
        <f>AVERAGE(B13:D13)</f>
        <v>1</v>
      </c>
      <c r="F13" s="21">
        <f>_xlfn.STDEV.S(B13:D13)</f>
        <v>3.3696740892186883E-2</v>
      </c>
      <c r="G13" s="11">
        <f>G8/E8</f>
        <v>3.2367601246105919</v>
      </c>
      <c r="H13" s="11">
        <f>H8/E8</f>
        <v>3.4704049844236762</v>
      </c>
      <c r="I13" s="11">
        <f>I8/E8</f>
        <v>3.5825545171339566</v>
      </c>
      <c r="J13" s="20">
        <f>AVERAGE(G13:I13)</f>
        <v>3.429906542056075</v>
      </c>
      <c r="K13" s="21">
        <f>_xlfn.STDEV.S(G13:I13)</f>
        <v>0.17641863096283833</v>
      </c>
      <c r="L13" s="11">
        <f>L8/E8</f>
        <v>6.9221183800623045</v>
      </c>
      <c r="M13" s="11">
        <f>M8/E8</f>
        <v>6.8286604361370706</v>
      </c>
      <c r="N13" s="11">
        <f>N8/E8</f>
        <v>7.1370716510903423</v>
      </c>
      <c r="O13" s="20">
        <f>AVERAGE(L13:N13)</f>
        <v>6.9626168224299052</v>
      </c>
      <c r="P13" s="21">
        <f>_xlfn.STDEV.S(L13:N13)</f>
        <v>0.15814380244856174</v>
      </c>
      <c r="Q13" s="11">
        <f>Q8/E8</f>
        <v>14.987538940809971</v>
      </c>
      <c r="R13" s="11">
        <f>R8/E8</f>
        <v>15.716510903426791</v>
      </c>
      <c r="S13" s="11">
        <f>S8/E8</f>
        <v>14.781931464174455</v>
      </c>
      <c r="T13" s="20">
        <f>AVERAGE(Q13:S13)</f>
        <v>15.161993769470406</v>
      </c>
      <c r="U13" s="21">
        <f>_xlfn.STDEV.S(Q13:S13)</f>
        <v>0.49110645230999417</v>
      </c>
    </row>
    <row r="14" spans="1:21" x14ac:dyDescent="0.3">
      <c r="A14" s="14" t="s">
        <v>16</v>
      </c>
      <c r="B14" s="7"/>
      <c r="C14" s="7"/>
      <c r="D14" s="7"/>
      <c r="E14" s="23"/>
      <c r="F14" s="23"/>
      <c r="G14" s="11">
        <f>G9/E8</f>
        <v>3.218068535825545</v>
      </c>
      <c r="H14" s="11">
        <f>H9/E8</f>
        <v>3.5077881619937696</v>
      </c>
      <c r="I14" s="11">
        <f>I9/E8</f>
        <v>3.4984423676012462</v>
      </c>
      <c r="J14" s="20">
        <f t="shared" ref="J14:J15" si="10">AVERAGE(G14:I14)</f>
        <v>3.40809968847352</v>
      </c>
      <c r="K14" s="21">
        <f t="shared" ref="K14:K15" si="11">_xlfn.STDEV.S(G14:I14)</f>
        <v>0.1646381341024776</v>
      </c>
      <c r="L14" s="11">
        <f>L9/E8</f>
        <v>6.9875389408099684</v>
      </c>
      <c r="M14" s="11">
        <f>M9/E8</f>
        <v>7.1557632398753892</v>
      </c>
      <c r="N14" s="11">
        <f>N9/E8</f>
        <v>7.2866043613707161</v>
      </c>
      <c r="O14" s="20">
        <f t="shared" ref="O14:O15" si="12">AVERAGE(L14:N14)</f>
        <v>7.1433021806853576</v>
      </c>
      <c r="P14" s="21">
        <f t="shared" ref="P14:P15" si="13">_xlfn.STDEV.S(L14:N14)</f>
        <v>0.14992161265440457</v>
      </c>
      <c r="Q14" s="11">
        <f>Q9/E8</f>
        <v>14.623052959501559</v>
      </c>
      <c r="R14" s="11">
        <f>R9/E8</f>
        <v>14.566978193146417</v>
      </c>
      <c r="S14" s="11">
        <f>S9/E8</f>
        <v>14.492211838006231</v>
      </c>
      <c r="T14" s="20">
        <f t="shared" ref="T14:T15" si="14">AVERAGE(Q14:S14)</f>
        <v>14.560747663551401</v>
      </c>
      <c r="U14" s="21">
        <f t="shared" ref="U14:U15" si="15">_xlfn.STDEV.S(Q14:S14)</f>
        <v>6.5642702509986189E-2</v>
      </c>
    </row>
    <row r="15" spans="1:21" x14ac:dyDescent="0.3">
      <c r="A15" s="14" t="s">
        <v>17</v>
      </c>
      <c r="B15" s="7"/>
      <c r="C15" s="7"/>
      <c r="D15" s="7"/>
      <c r="E15" s="23"/>
      <c r="F15" s="23"/>
      <c r="G15" s="11">
        <f>G10/E8</f>
        <v>3.2647975077881619</v>
      </c>
      <c r="H15" s="11">
        <f>H10/E8</f>
        <v>3.2928348909657323</v>
      </c>
      <c r="I15" s="11">
        <f>I10/E8</f>
        <v>3.5358255451713396</v>
      </c>
      <c r="J15" s="20">
        <f t="shared" si="10"/>
        <v>3.3644859813084111</v>
      </c>
      <c r="K15" s="21">
        <f t="shared" si="11"/>
        <v>0.14904515531346649</v>
      </c>
      <c r="L15" s="11">
        <f>L10/E8</f>
        <v>7.2024922118380061</v>
      </c>
      <c r="M15" s="11">
        <f>M10/E8</f>
        <v>7.5669781931464177</v>
      </c>
      <c r="N15" s="11">
        <f>N10/E8</f>
        <v>7.8099688473520255</v>
      </c>
      <c r="O15" s="20">
        <f t="shared" si="12"/>
        <v>7.5264797507788161</v>
      </c>
      <c r="P15" s="21">
        <f t="shared" si="13"/>
        <v>0.30575653476174408</v>
      </c>
      <c r="Q15" s="11">
        <f>Q10/E8</f>
        <v>14.408099688473522</v>
      </c>
      <c r="R15" s="11">
        <f>R10/E8</f>
        <v>15.01557632398754</v>
      </c>
      <c r="S15" s="11">
        <f>S10/E8</f>
        <v>14.987538940809971</v>
      </c>
      <c r="T15" s="20">
        <f t="shared" si="14"/>
        <v>14.803738317757011</v>
      </c>
      <c r="U15" s="21">
        <f t="shared" si="15"/>
        <v>0.34291976824010911</v>
      </c>
    </row>
    <row r="17" spans="1:3" x14ac:dyDescent="0.3">
      <c r="A17" s="13" t="s">
        <v>12</v>
      </c>
      <c r="B17" s="13" t="s">
        <v>19</v>
      </c>
      <c r="C17" s="13" t="s">
        <v>11</v>
      </c>
    </row>
  </sheetData>
  <mergeCells count="12">
    <mergeCell ref="B12:D12"/>
    <mergeCell ref="G12:I12"/>
    <mergeCell ref="L12:N12"/>
    <mergeCell ref="Q12:S12"/>
    <mergeCell ref="B1:D1"/>
    <mergeCell ref="G1:I1"/>
    <mergeCell ref="L1:N1"/>
    <mergeCell ref="Q1:S1"/>
    <mergeCell ref="B7:D7"/>
    <mergeCell ref="G7:I7"/>
    <mergeCell ref="L7:N7"/>
    <mergeCell ref="Q7:S7"/>
  </mergeCells>
  <pageMargins left="0.7" right="0.7" top="0.75" bottom="0.75" header="0.3" footer="0.3"/>
  <pageSetup paperSize="9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7"/>
  <sheetViews>
    <sheetView zoomScaleNormal="100" workbookViewId="0">
      <selection activeCell="T2" sqref="T2"/>
    </sheetView>
  </sheetViews>
  <sheetFormatPr defaultRowHeight="14.4" x14ac:dyDescent="0.3"/>
  <cols>
    <col min="1" max="1" width="16" customWidth="1"/>
  </cols>
  <sheetData>
    <row r="1" spans="1:21" x14ac:dyDescent="0.3">
      <c r="A1" s="19" t="s">
        <v>0</v>
      </c>
      <c r="B1" s="17" t="s">
        <v>1</v>
      </c>
      <c r="C1" s="17"/>
      <c r="D1" s="17"/>
      <c r="E1" s="18" t="s">
        <v>6</v>
      </c>
      <c r="F1" s="18"/>
      <c r="G1" s="17" t="s">
        <v>2</v>
      </c>
      <c r="H1" s="17"/>
      <c r="I1" s="17"/>
      <c r="J1" s="18" t="s">
        <v>6</v>
      </c>
      <c r="K1" s="18"/>
      <c r="L1" s="17" t="s">
        <v>3</v>
      </c>
      <c r="M1" s="17"/>
      <c r="N1" s="17"/>
      <c r="O1" s="18" t="s">
        <v>6</v>
      </c>
      <c r="P1" s="18"/>
      <c r="Q1" s="17" t="s">
        <v>4</v>
      </c>
      <c r="R1" s="17"/>
      <c r="S1" s="17"/>
      <c r="T1" s="18" t="s">
        <v>6</v>
      </c>
      <c r="U1" s="4"/>
    </row>
    <row r="2" spans="1:21" x14ac:dyDescent="0.3">
      <c r="A2" s="14" t="s">
        <v>5</v>
      </c>
      <c r="B2" s="5">
        <v>8.3000000000000004E-2</v>
      </c>
      <c r="C2" s="5">
        <v>8.3000000000000004E-2</v>
      </c>
      <c r="D2" s="5">
        <v>8.1000000000000003E-2</v>
      </c>
      <c r="E2" s="21">
        <f>AVERAGE(B2:D2)</f>
        <v>8.2333333333333328E-2</v>
      </c>
      <c r="F2" s="6"/>
      <c r="G2" s="5">
        <v>8.5999999999999993E-2</v>
      </c>
      <c r="H2" s="5">
        <v>8.4000000000000005E-2</v>
      </c>
      <c r="I2" s="5">
        <v>8.3000000000000004E-2</v>
      </c>
      <c r="J2" s="21">
        <f>AVERAGE(G2:I2)</f>
        <v>8.433333333333333E-2</v>
      </c>
      <c r="K2" s="6"/>
      <c r="L2" s="5">
        <v>8.5999999999999993E-2</v>
      </c>
      <c r="M2" s="5">
        <v>8.6999999999999994E-2</v>
      </c>
      <c r="N2" s="5">
        <v>0.09</v>
      </c>
      <c r="O2" s="21">
        <f>AVERAGE(L2:N2)</f>
        <v>8.7666666666666671E-2</v>
      </c>
      <c r="P2" s="7"/>
      <c r="Q2" s="6">
        <v>8.8999999999999996E-2</v>
      </c>
      <c r="R2" s="5">
        <v>8.7999999999999995E-2</v>
      </c>
      <c r="S2" s="5">
        <v>8.6999999999999994E-2</v>
      </c>
      <c r="T2" s="21">
        <f>AVERAGE(Q2:S2)</f>
        <v>8.8000000000000009E-2</v>
      </c>
      <c r="U2" s="4"/>
    </row>
    <row r="3" spans="1:21" x14ac:dyDescent="0.3">
      <c r="A3" s="14" t="s">
        <v>15</v>
      </c>
      <c r="B3" s="5">
        <v>0.20499999999999999</v>
      </c>
      <c r="C3" s="5">
        <v>0.193</v>
      </c>
      <c r="D3" s="5">
        <v>0.17899999999999999</v>
      </c>
      <c r="E3" s="22"/>
      <c r="F3" s="5"/>
      <c r="G3" s="5">
        <v>0.41</v>
      </c>
      <c r="H3" s="5">
        <v>0.41899999999999998</v>
      </c>
      <c r="I3" s="5">
        <v>0.433</v>
      </c>
      <c r="J3" s="22"/>
      <c r="K3" s="5"/>
      <c r="L3" s="5">
        <v>0.73</v>
      </c>
      <c r="M3" s="5">
        <v>0.73499999999999999</v>
      </c>
      <c r="N3" s="5">
        <v>0.75700000000000001</v>
      </c>
      <c r="O3" s="22"/>
      <c r="P3" s="7"/>
      <c r="Q3" s="5">
        <v>1.2490000000000001</v>
      </c>
      <c r="R3" s="5">
        <v>1.323</v>
      </c>
      <c r="S3" s="5">
        <v>1.3280000000000001</v>
      </c>
      <c r="T3" s="23"/>
      <c r="U3" s="4"/>
    </row>
    <row r="4" spans="1:21" x14ac:dyDescent="0.3">
      <c r="A4" s="14" t="s">
        <v>16</v>
      </c>
      <c r="B4" s="5"/>
      <c r="C4" s="5"/>
      <c r="D4" s="5"/>
      <c r="E4" s="22"/>
      <c r="F4" s="5"/>
      <c r="G4" s="5">
        <v>0.39500000000000002</v>
      </c>
      <c r="H4" s="5">
        <v>0.41299999999999998</v>
      </c>
      <c r="I4" s="5">
        <v>0.41099999999999998</v>
      </c>
      <c r="J4" s="22"/>
      <c r="K4" s="5"/>
      <c r="L4" s="5">
        <v>0.76200000000000001</v>
      </c>
      <c r="M4" s="5">
        <v>0.72699999999999998</v>
      </c>
      <c r="N4" s="5">
        <v>0.76800000000000002</v>
      </c>
      <c r="O4" s="22"/>
      <c r="P4" s="7"/>
      <c r="Q4" s="5">
        <v>1.266</v>
      </c>
      <c r="R4" s="5">
        <v>1.2290000000000001</v>
      </c>
      <c r="S4" s="5">
        <v>1.2849999999999999</v>
      </c>
      <c r="T4" s="23"/>
      <c r="U4" s="4"/>
    </row>
    <row r="5" spans="1:21" x14ac:dyDescent="0.3">
      <c r="A5" s="14" t="s">
        <v>17</v>
      </c>
      <c r="B5" s="5"/>
      <c r="C5" s="5"/>
      <c r="D5" s="5"/>
      <c r="E5" s="22"/>
      <c r="F5" s="5"/>
      <c r="G5" s="5">
        <v>0.39100000000000001</v>
      </c>
      <c r="H5" s="5">
        <v>0.4</v>
      </c>
      <c r="I5" s="5">
        <v>0.40100000000000002</v>
      </c>
      <c r="J5" s="22"/>
      <c r="K5" s="5"/>
      <c r="L5" s="5">
        <v>0.75700000000000001</v>
      </c>
      <c r="M5" s="5">
        <v>0.77400000000000002</v>
      </c>
      <c r="N5" s="5">
        <v>0.78</v>
      </c>
      <c r="O5" s="22"/>
      <c r="P5" s="7"/>
      <c r="Q5" s="5">
        <v>1.228</v>
      </c>
      <c r="R5" s="5">
        <v>1.3180000000000001</v>
      </c>
      <c r="S5" s="5">
        <v>1.26</v>
      </c>
      <c r="T5" s="23"/>
      <c r="U5" s="4"/>
    </row>
    <row r="6" spans="1:21" x14ac:dyDescent="0.3">
      <c r="A6" s="1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4"/>
      <c r="U6" s="4"/>
    </row>
    <row r="7" spans="1:21" x14ac:dyDescent="0.3">
      <c r="A7" s="19" t="s">
        <v>18</v>
      </c>
      <c r="B7" s="17" t="s">
        <v>1</v>
      </c>
      <c r="C7" s="17"/>
      <c r="D7" s="17"/>
      <c r="E7" s="18" t="s">
        <v>6</v>
      </c>
      <c r="F7" s="18"/>
      <c r="G7" s="17" t="s">
        <v>2</v>
      </c>
      <c r="H7" s="17"/>
      <c r="I7" s="17"/>
      <c r="J7" s="18" t="s">
        <v>6</v>
      </c>
      <c r="K7" s="18"/>
      <c r="L7" s="17" t="s">
        <v>3</v>
      </c>
      <c r="M7" s="17"/>
      <c r="N7" s="17"/>
      <c r="O7" s="18" t="s">
        <v>6</v>
      </c>
      <c r="P7" s="18"/>
      <c r="Q7" s="17" t="s">
        <v>4</v>
      </c>
      <c r="R7" s="17"/>
      <c r="S7" s="17"/>
      <c r="T7" s="18" t="s">
        <v>6</v>
      </c>
      <c r="U7" s="4"/>
    </row>
    <row r="8" spans="1:21" x14ac:dyDescent="0.3">
      <c r="A8" s="14" t="s">
        <v>15</v>
      </c>
      <c r="B8" s="6">
        <f>B3-$E$2</f>
        <v>0.12266666666666666</v>
      </c>
      <c r="C8" s="6">
        <f t="shared" ref="C8:D8" si="0">C3-$E$2</f>
        <v>0.11066666666666668</v>
      </c>
      <c r="D8" s="6">
        <f t="shared" si="0"/>
        <v>9.6666666666666665E-2</v>
      </c>
      <c r="E8" s="21">
        <f>AVERAGE(B8:D8)</f>
        <v>0.11</v>
      </c>
      <c r="F8" s="6"/>
      <c r="G8" s="6">
        <f>G3-$J$2</f>
        <v>0.32566666666666666</v>
      </c>
      <c r="H8" s="6">
        <f t="shared" ref="H8:I8" si="1">H3-$J$2</f>
        <v>0.33466666666666667</v>
      </c>
      <c r="I8" s="6">
        <f t="shared" si="1"/>
        <v>0.34866666666666668</v>
      </c>
      <c r="J8" s="21">
        <f>AVERAGE(G8:I8)</f>
        <v>0.33633333333333332</v>
      </c>
      <c r="K8" s="6"/>
      <c r="L8" s="6">
        <f>L3-$O$2</f>
        <v>0.64233333333333331</v>
      </c>
      <c r="M8" s="6">
        <f t="shared" ref="M8:N8" si="2">M3-$O$2</f>
        <v>0.64733333333333332</v>
      </c>
      <c r="N8" s="6">
        <f t="shared" si="2"/>
        <v>0.66933333333333334</v>
      </c>
      <c r="O8" s="21">
        <f>AVERAGE(L8:N8)</f>
        <v>0.65300000000000002</v>
      </c>
      <c r="P8" s="6"/>
      <c r="Q8" s="6">
        <f>Q3-$T$2</f>
        <v>1.161</v>
      </c>
      <c r="R8" s="6">
        <f t="shared" ref="R8:S8" si="3">R3-$T$2</f>
        <v>1.2349999999999999</v>
      </c>
      <c r="S8" s="6">
        <f t="shared" si="3"/>
        <v>1.24</v>
      </c>
      <c r="T8" s="21">
        <f>AVERAGE(Q8:S8)</f>
        <v>1.212</v>
      </c>
      <c r="U8" s="4"/>
    </row>
    <row r="9" spans="1:21" x14ac:dyDescent="0.3">
      <c r="A9" s="14" t="s">
        <v>16</v>
      </c>
      <c r="B9" s="5"/>
      <c r="C9" s="5"/>
      <c r="D9" s="5"/>
      <c r="E9" s="22"/>
      <c r="F9" s="5"/>
      <c r="G9" s="6">
        <f t="shared" ref="G9:I10" si="4">G4-$J$2</f>
        <v>0.3106666666666667</v>
      </c>
      <c r="H9" s="6">
        <f t="shared" si="4"/>
        <v>0.32866666666666666</v>
      </c>
      <c r="I9" s="6">
        <f t="shared" si="4"/>
        <v>0.32666666666666666</v>
      </c>
      <c r="J9" s="21">
        <f t="shared" ref="J9:J10" si="5">AVERAGE(G9:I9)</f>
        <v>0.32200000000000001</v>
      </c>
      <c r="K9" s="6"/>
      <c r="L9" s="6">
        <f t="shared" ref="L9:N10" si="6">L4-$O$2</f>
        <v>0.67433333333333334</v>
      </c>
      <c r="M9" s="6">
        <f t="shared" si="6"/>
        <v>0.63933333333333331</v>
      </c>
      <c r="N9" s="6">
        <f t="shared" si="6"/>
        <v>0.68033333333333335</v>
      </c>
      <c r="O9" s="21">
        <f t="shared" ref="O9:O10" si="7">AVERAGE(L9:N9)</f>
        <v>0.66466666666666674</v>
      </c>
      <c r="P9" s="6"/>
      <c r="Q9" s="6">
        <f t="shared" ref="Q9:S10" si="8">Q4-$T$2</f>
        <v>1.1779999999999999</v>
      </c>
      <c r="R9" s="6">
        <f t="shared" si="8"/>
        <v>1.141</v>
      </c>
      <c r="S9" s="6">
        <f t="shared" si="8"/>
        <v>1.1969999999999998</v>
      </c>
      <c r="T9" s="21">
        <f t="shared" ref="T9:T10" si="9">AVERAGE(Q9:S9)</f>
        <v>1.1719999999999999</v>
      </c>
      <c r="U9" s="4"/>
    </row>
    <row r="10" spans="1:21" x14ac:dyDescent="0.3">
      <c r="A10" s="14" t="s">
        <v>17</v>
      </c>
      <c r="B10" s="5"/>
      <c r="C10" s="5"/>
      <c r="D10" s="5"/>
      <c r="E10" s="22"/>
      <c r="F10" s="5"/>
      <c r="G10" s="6">
        <f t="shared" si="4"/>
        <v>0.3066666666666667</v>
      </c>
      <c r="H10" s="6">
        <f t="shared" si="4"/>
        <v>0.31566666666666671</v>
      </c>
      <c r="I10" s="6">
        <f t="shared" si="4"/>
        <v>0.31666666666666671</v>
      </c>
      <c r="J10" s="21">
        <f t="shared" si="5"/>
        <v>0.313</v>
      </c>
      <c r="K10" s="6"/>
      <c r="L10" s="6">
        <f t="shared" si="6"/>
        <v>0.66933333333333334</v>
      </c>
      <c r="M10" s="6">
        <f t="shared" si="6"/>
        <v>0.68633333333333335</v>
      </c>
      <c r="N10" s="6">
        <f t="shared" si="6"/>
        <v>0.69233333333333336</v>
      </c>
      <c r="O10" s="21">
        <f t="shared" si="7"/>
        <v>0.68266666666666664</v>
      </c>
      <c r="P10" s="6"/>
      <c r="Q10" s="6">
        <f t="shared" si="8"/>
        <v>1.1399999999999999</v>
      </c>
      <c r="R10" s="6">
        <f t="shared" si="8"/>
        <v>1.23</v>
      </c>
      <c r="S10" s="6">
        <f t="shared" si="8"/>
        <v>1.1719999999999999</v>
      </c>
      <c r="T10" s="21">
        <f t="shared" si="9"/>
        <v>1.1806666666666665</v>
      </c>
      <c r="U10" s="4"/>
    </row>
    <row r="11" spans="1:21" x14ac:dyDescent="0.3">
      <c r="A11" s="16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9"/>
      <c r="R11" s="9"/>
      <c r="S11" s="9"/>
      <c r="T11" s="4"/>
      <c r="U11" s="4"/>
    </row>
    <row r="12" spans="1:21" x14ac:dyDescent="0.3">
      <c r="A12" s="19" t="s">
        <v>7</v>
      </c>
      <c r="B12" s="17" t="s">
        <v>1</v>
      </c>
      <c r="C12" s="17"/>
      <c r="D12" s="17"/>
      <c r="E12" s="18" t="s">
        <v>6</v>
      </c>
      <c r="F12" s="18" t="s">
        <v>8</v>
      </c>
      <c r="G12" s="17" t="s">
        <v>2</v>
      </c>
      <c r="H12" s="17"/>
      <c r="I12" s="17"/>
      <c r="J12" s="18" t="s">
        <v>6</v>
      </c>
      <c r="K12" s="18" t="s">
        <v>8</v>
      </c>
      <c r="L12" s="17" t="s">
        <v>3</v>
      </c>
      <c r="M12" s="17"/>
      <c r="N12" s="17"/>
      <c r="O12" s="18" t="s">
        <v>6</v>
      </c>
      <c r="P12" s="18" t="s">
        <v>8</v>
      </c>
      <c r="Q12" s="17" t="s">
        <v>4</v>
      </c>
      <c r="R12" s="17"/>
      <c r="S12" s="17"/>
      <c r="T12" s="18" t="s">
        <v>6</v>
      </c>
      <c r="U12" s="18" t="s">
        <v>8</v>
      </c>
    </row>
    <row r="13" spans="1:21" x14ac:dyDescent="0.3">
      <c r="A13" s="14" t="s">
        <v>15</v>
      </c>
      <c r="B13" s="11">
        <f>B8/E8</f>
        <v>1.115151515151515</v>
      </c>
      <c r="C13" s="11">
        <f>C8/E8</f>
        <v>1.0060606060606061</v>
      </c>
      <c r="D13" s="11">
        <f>D8/E8</f>
        <v>0.87878787878787878</v>
      </c>
      <c r="E13" s="20">
        <f>AVERAGE(B13:D13)</f>
        <v>1</v>
      </c>
      <c r="F13" s="21">
        <f>_xlfn.STDEV.S(B13:D13)</f>
        <v>0.11829831088450378</v>
      </c>
      <c r="G13" s="11">
        <f>G8/E8</f>
        <v>2.9606060606060605</v>
      </c>
      <c r="H13" s="11">
        <f>H8/E8</f>
        <v>3.0424242424242425</v>
      </c>
      <c r="I13" s="11">
        <f>I8/E8</f>
        <v>3.1696969696969699</v>
      </c>
      <c r="J13" s="20">
        <f>AVERAGE(G13:I13)</f>
        <v>3.0575757575757572</v>
      </c>
      <c r="K13" s="21">
        <f>_xlfn.STDEV.S(G13:I13)</f>
        <v>0.10536568879220447</v>
      </c>
      <c r="L13" s="11">
        <f>L8/E8</f>
        <v>5.8393939393939389</v>
      </c>
      <c r="M13" s="11">
        <f>M8/E8</f>
        <v>5.8848484848484848</v>
      </c>
      <c r="N13" s="11">
        <f>N8/E8</f>
        <v>6.084848484848485</v>
      </c>
      <c r="O13" s="20">
        <f>AVERAGE(L13:N13)</f>
        <v>5.9363636363636365</v>
      </c>
      <c r="P13" s="21">
        <f>_xlfn.STDEV.S(L13:N13)</f>
        <v>0.13058461470554716</v>
      </c>
      <c r="Q13" s="11">
        <f>Q8/E8</f>
        <v>10.554545454545455</v>
      </c>
      <c r="R13" s="11">
        <f>R8/E8</f>
        <v>11.227272727272727</v>
      </c>
      <c r="S13" s="11">
        <f>S8/E8</f>
        <v>11.272727272727273</v>
      </c>
      <c r="T13" s="20">
        <f>AVERAGE(Q13:S13)</f>
        <v>11.018181818181818</v>
      </c>
      <c r="U13" s="21">
        <f>_xlfn.STDEV.S(Q13:S13)</f>
        <v>0.40216357019263022</v>
      </c>
    </row>
    <row r="14" spans="1:21" x14ac:dyDescent="0.3">
      <c r="A14" s="14" t="s">
        <v>16</v>
      </c>
      <c r="B14" s="7"/>
      <c r="C14" s="7"/>
      <c r="D14" s="7"/>
      <c r="E14" s="23"/>
      <c r="F14" s="23"/>
      <c r="G14" s="11">
        <f>G9/E8</f>
        <v>2.8242424242424247</v>
      </c>
      <c r="H14" s="11">
        <f>H9/E8</f>
        <v>2.9878787878787878</v>
      </c>
      <c r="I14" s="11">
        <f>I9/E8</f>
        <v>2.9696969696969697</v>
      </c>
      <c r="J14" s="20">
        <f t="shared" ref="J14:J15" si="10">AVERAGE(G14:I14)</f>
        <v>2.9272727272727272</v>
      </c>
      <c r="K14" s="21">
        <f t="shared" ref="K14:K15" si="11">_xlfn.STDEV.S(G14:I14)</f>
        <v>8.9688779314840594E-2</v>
      </c>
      <c r="L14" s="11">
        <f>L9/E8</f>
        <v>6.1303030303030299</v>
      </c>
      <c r="M14" s="11">
        <f>M9/E8</f>
        <v>5.8121212121212116</v>
      </c>
      <c r="N14" s="11">
        <f>N9/E8</f>
        <v>6.1848484848484846</v>
      </c>
      <c r="O14" s="20">
        <f t="shared" ref="O14:O15" si="12">AVERAGE(L14:N14)</f>
        <v>6.042424242424242</v>
      </c>
      <c r="P14" s="21">
        <f t="shared" ref="P14:P15" si="13">_xlfn.STDEV.S(L14:N14)</f>
        <v>0.20130428703324102</v>
      </c>
      <c r="Q14" s="11">
        <f>Q9/E8</f>
        <v>10.709090909090909</v>
      </c>
      <c r="R14" s="11">
        <f>R9/E8</f>
        <v>10.372727272727273</v>
      </c>
      <c r="S14" s="11">
        <f>S9/E8</f>
        <v>10.881818181818181</v>
      </c>
      <c r="T14" s="20">
        <f t="shared" ref="T14:T15" si="14">AVERAGE(Q14:S14)</f>
        <v>10.654545454545454</v>
      </c>
      <c r="U14" s="21">
        <f t="shared" ref="U14:U15" si="15">_xlfn.STDEV.S(Q14:S14)</f>
        <v>0.25889147028905657</v>
      </c>
    </row>
    <row r="15" spans="1:21" x14ac:dyDescent="0.3">
      <c r="A15" s="14" t="s">
        <v>17</v>
      </c>
      <c r="B15" s="7"/>
      <c r="C15" s="7"/>
      <c r="D15" s="7"/>
      <c r="E15" s="23"/>
      <c r="F15" s="23"/>
      <c r="G15" s="11">
        <f>G10/E8</f>
        <v>2.7878787878787881</v>
      </c>
      <c r="H15" s="11">
        <f>H10/E8</f>
        <v>2.8696969696969701</v>
      </c>
      <c r="I15" s="11">
        <f>I10/E8</f>
        <v>2.8787878787878793</v>
      </c>
      <c r="J15" s="20">
        <f t="shared" si="10"/>
        <v>2.8454545454545457</v>
      </c>
      <c r="K15" s="21">
        <f t="shared" si="11"/>
        <v>5.0068823157146551E-2</v>
      </c>
      <c r="L15" s="11">
        <f>L10/E8</f>
        <v>6.084848484848485</v>
      </c>
      <c r="M15" s="11">
        <f>M10/E8</f>
        <v>6.2393939393939393</v>
      </c>
      <c r="N15" s="11">
        <f>N10/E8</f>
        <v>6.2939393939393939</v>
      </c>
      <c r="O15" s="20">
        <f t="shared" si="12"/>
        <v>6.2060606060606061</v>
      </c>
      <c r="P15" s="21">
        <f t="shared" si="13"/>
        <v>0.1084577585949895</v>
      </c>
      <c r="Q15" s="11">
        <f>Q10/E8</f>
        <v>10.363636363636363</v>
      </c>
      <c r="R15" s="11">
        <f>R10/E8</f>
        <v>11.181818181818182</v>
      </c>
      <c r="S15" s="11">
        <f>S10/E8</f>
        <v>10.654545454545454</v>
      </c>
      <c r="T15" s="20">
        <f t="shared" si="14"/>
        <v>10.733333333333334</v>
      </c>
      <c r="U15" s="21">
        <f t="shared" si="15"/>
        <v>0.41474211178001519</v>
      </c>
    </row>
    <row r="16" spans="1:2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1"/>
      <c r="M16" s="1"/>
      <c r="N16" s="1"/>
      <c r="O16" s="2"/>
      <c r="P16" s="1"/>
      <c r="Q16" s="1"/>
      <c r="R16" s="1"/>
      <c r="S16" s="1"/>
    </row>
    <row r="17" spans="1:19" x14ac:dyDescent="0.3">
      <c r="A17" s="3" t="s">
        <v>14</v>
      </c>
      <c r="B17" s="13" t="s">
        <v>0</v>
      </c>
      <c r="C17" s="13" t="s">
        <v>13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mergeCells count="12">
    <mergeCell ref="B12:D12"/>
    <mergeCell ref="G12:I12"/>
    <mergeCell ref="L12:N12"/>
    <mergeCell ref="Q12:S12"/>
    <mergeCell ref="B1:D1"/>
    <mergeCell ref="G1:I1"/>
    <mergeCell ref="L1:N1"/>
    <mergeCell ref="Q1:S1"/>
    <mergeCell ref="B7:D7"/>
    <mergeCell ref="G7:I7"/>
    <mergeCell ref="L7:N7"/>
    <mergeCell ref="Q7:S7"/>
  </mergeCells>
  <pageMargins left="0.7" right="0.7" top="0.75" bottom="0.75" header="0.3" footer="0.3"/>
  <pageSetup paperSize="9" scale="6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7"/>
  <sheetViews>
    <sheetView zoomScale="99" zoomScaleNormal="99" workbookViewId="0">
      <selection activeCell="M21" sqref="M21"/>
    </sheetView>
  </sheetViews>
  <sheetFormatPr defaultRowHeight="14.4" x14ac:dyDescent="0.3"/>
  <cols>
    <col min="1" max="1" width="15.44140625" customWidth="1"/>
  </cols>
  <sheetData>
    <row r="1" spans="1:21" x14ac:dyDescent="0.3">
      <c r="A1" s="13" t="s">
        <v>19</v>
      </c>
      <c r="B1" s="17" t="s">
        <v>1</v>
      </c>
      <c r="C1" s="17"/>
      <c r="D1" s="17"/>
      <c r="E1" s="18" t="s">
        <v>6</v>
      </c>
      <c r="F1" s="18"/>
      <c r="G1" s="17" t="s">
        <v>2</v>
      </c>
      <c r="H1" s="17"/>
      <c r="I1" s="17"/>
      <c r="J1" s="18" t="s">
        <v>6</v>
      </c>
      <c r="K1" s="18"/>
      <c r="L1" s="17" t="s">
        <v>3</v>
      </c>
      <c r="M1" s="17"/>
      <c r="N1" s="17"/>
      <c r="O1" s="18" t="s">
        <v>6</v>
      </c>
      <c r="P1" s="18"/>
      <c r="Q1" s="17" t="s">
        <v>4</v>
      </c>
      <c r="R1" s="17"/>
      <c r="S1" s="17"/>
      <c r="T1" s="18" t="s">
        <v>6</v>
      </c>
      <c r="U1" s="4"/>
    </row>
    <row r="2" spans="1:21" x14ac:dyDescent="0.3">
      <c r="A2" s="14" t="s">
        <v>5</v>
      </c>
      <c r="B2" s="5">
        <v>8.3000000000000004E-2</v>
      </c>
      <c r="C2" s="5">
        <v>8.3000000000000004E-2</v>
      </c>
      <c r="D2" s="5">
        <v>8.1000000000000003E-2</v>
      </c>
      <c r="E2" s="21">
        <f>AVERAGE(B2:D2)</f>
        <v>8.2333333333333328E-2</v>
      </c>
      <c r="F2" s="6"/>
      <c r="G2" s="5">
        <v>8.5999999999999993E-2</v>
      </c>
      <c r="H2" s="5">
        <v>8.4000000000000005E-2</v>
      </c>
      <c r="I2" s="5">
        <v>8.3000000000000004E-2</v>
      </c>
      <c r="J2" s="21">
        <f>AVERAGE(G2:I2)</f>
        <v>8.433333333333333E-2</v>
      </c>
      <c r="K2" s="6"/>
      <c r="L2" s="5">
        <v>8.5999999999999993E-2</v>
      </c>
      <c r="M2" s="5">
        <v>8.6999999999999994E-2</v>
      </c>
      <c r="N2" s="5">
        <v>0.09</v>
      </c>
      <c r="O2" s="21">
        <f>AVERAGE(L2:N2)</f>
        <v>8.7666666666666671E-2</v>
      </c>
      <c r="P2" s="7"/>
      <c r="Q2" s="6">
        <v>8.8999999999999996E-2</v>
      </c>
      <c r="R2" s="5">
        <v>8.7999999999999995E-2</v>
      </c>
      <c r="S2" s="5">
        <v>8.6999999999999994E-2</v>
      </c>
      <c r="T2" s="21">
        <f>AVERAGE(Q2:S2)</f>
        <v>8.8000000000000009E-2</v>
      </c>
      <c r="U2" s="4"/>
    </row>
    <row r="3" spans="1:21" x14ac:dyDescent="0.3">
      <c r="A3" s="14" t="s">
        <v>15</v>
      </c>
      <c r="B3" s="5">
        <v>0.224</v>
      </c>
      <c r="C3" s="5">
        <v>0.192</v>
      </c>
      <c r="D3" s="5">
        <v>0.224</v>
      </c>
      <c r="E3" s="22"/>
      <c r="F3" s="5"/>
      <c r="G3" s="5">
        <v>0.50600000000000001</v>
      </c>
      <c r="H3" s="5">
        <v>0.51300000000000001</v>
      </c>
      <c r="I3" s="5">
        <v>0.50600000000000001</v>
      </c>
      <c r="J3" s="22"/>
      <c r="K3" s="5"/>
      <c r="L3" s="5">
        <v>1.0249999999999999</v>
      </c>
      <c r="M3" s="5">
        <v>1</v>
      </c>
      <c r="N3" s="5">
        <v>0.97099999999999997</v>
      </c>
      <c r="O3" s="22"/>
      <c r="P3" s="7"/>
      <c r="Q3" s="5">
        <v>1.6639999999999999</v>
      </c>
      <c r="R3" s="5">
        <v>1.591</v>
      </c>
      <c r="S3" s="5">
        <v>1.613</v>
      </c>
      <c r="T3" s="23"/>
      <c r="U3" s="4"/>
    </row>
    <row r="4" spans="1:21" x14ac:dyDescent="0.3">
      <c r="A4" s="14" t="s">
        <v>16</v>
      </c>
      <c r="B4" s="5"/>
      <c r="C4" s="5"/>
      <c r="D4" s="5"/>
      <c r="E4" s="22"/>
      <c r="F4" s="5"/>
      <c r="G4" s="5">
        <v>0.47799999999999998</v>
      </c>
      <c r="H4" s="5">
        <v>0.503</v>
      </c>
      <c r="I4" s="5">
        <v>0.51800000000000002</v>
      </c>
      <c r="J4" s="22"/>
      <c r="K4" s="5"/>
      <c r="L4" s="5">
        <v>0.997</v>
      </c>
      <c r="M4" s="5">
        <v>0.95799999999999996</v>
      </c>
      <c r="N4" s="5">
        <v>0.98299999999999998</v>
      </c>
      <c r="O4" s="22"/>
      <c r="P4" s="7"/>
      <c r="Q4" s="5">
        <v>1.58</v>
      </c>
      <c r="R4" s="5">
        <v>1.63</v>
      </c>
      <c r="S4" s="5">
        <v>1.548</v>
      </c>
      <c r="T4" s="23"/>
      <c r="U4" s="4"/>
    </row>
    <row r="5" spans="1:21" x14ac:dyDescent="0.3">
      <c r="A5" s="14" t="s">
        <v>17</v>
      </c>
      <c r="B5" s="5"/>
      <c r="C5" s="5"/>
      <c r="D5" s="5"/>
      <c r="E5" s="22"/>
      <c r="F5" s="5"/>
      <c r="G5" s="5">
        <v>0.49199999999999999</v>
      </c>
      <c r="H5" s="5">
        <v>0.496</v>
      </c>
      <c r="I5" s="5">
        <v>0.48699999999999999</v>
      </c>
      <c r="J5" s="22"/>
      <c r="K5" s="5"/>
      <c r="L5" s="5">
        <v>0.97</v>
      </c>
      <c r="M5" s="5">
        <v>1.014</v>
      </c>
      <c r="N5" s="5">
        <v>0.998</v>
      </c>
      <c r="O5" s="22"/>
      <c r="P5" s="7"/>
      <c r="Q5" s="5">
        <v>1.411</v>
      </c>
      <c r="R5" s="5">
        <v>1.583</v>
      </c>
      <c r="S5" s="5">
        <v>1.458</v>
      </c>
      <c r="T5" s="23"/>
      <c r="U5" s="4"/>
    </row>
    <row r="6" spans="1:21" x14ac:dyDescent="0.3">
      <c r="A6" s="1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4"/>
      <c r="U6" s="4"/>
    </row>
    <row r="7" spans="1:21" x14ac:dyDescent="0.3">
      <c r="A7" s="19" t="s">
        <v>18</v>
      </c>
      <c r="B7" s="17" t="s">
        <v>1</v>
      </c>
      <c r="C7" s="17"/>
      <c r="D7" s="17"/>
      <c r="E7" s="18" t="s">
        <v>6</v>
      </c>
      <c r="F7" s="18"/>
      <c r="G7" s="17" t="s">
        <v>2</v>
      </c>
      <c r="H7" s="17"/>
      <c r="I7" s="17"/>
      <c r="J7" s="18" t="s">
        <v>6</v>
      </c>
      <c r="K7" s="18"/>
      <c r="L7" s="17" t="s">
        <v>3</v>
      </c>
      <c r="M7" s="17"/>
      <c r="N7" s="17"/>
      <c r="O7" s="18" t="s">
        <v>6</v>
      </c>
      <c r="P7" s="18"/>
      <c r="Q7" s="17" t="s">
        <v>4</v>
      </c>
      <c r="R7" s="17"/>
      <c r="S7" s="17"/>
      <c r="T7" s="18" t="s">
        <v>6</v>
      </c>
      <c r="U7" s="4"/>
    </row>
    <row r="8" spans="1:21" x14ac:dyDescent="0.3">
      <c r="A8" s="14" t="s">
        <v>15</v>
      </c>
      <c r="B8" s="6">
        <f>B3-$E$2</f>
        <v>0.14166666666666666</v>
      </c>
      <c r="C8" s="6">
        <f t="shared" ref="C8:D8" si="0">C3-$E$2</f>
        <v>0.10966666666666668</v>
      </c>
      <c r="D8" s="6">
        <f t="shared" si="0"/>
        <v>0.14166666666666666</v>
      </c>
      <c r="E8" s="21">
        <f>AVERAGE(B8:D8)</f>
        <v>0.13100000000000001</v>
      </c>
      <c r="F8" s="6"/>
      <c r="G8" s="6">
        <f>G3-$J$2</f>
        <v>0.42166666666666669</v>
      </c>
      <c r="H8" s="6">
        <f t="shared" ref="H8:I8" si="1">H3-$J$2</f>
        <v>0.4286666666666667</v>
      </c>
      <c r="I8" s="6">
        <f t="shared" si="1"/>
        <v>0.42166666666666669</v>
      </c>
      <c r="J8" s="21">
        <f>AVERAGE(G8:I8)</f>
        <v>0.42399999999999999</v>
      </c>
      <c r="K8" s="6"/>
      <c r="L8" s="6">
        <f>L3-$O$2</f>
        <v>0.93733333333333324</v>
      </c>
      <c r="M8" s="6">
        <f t="shared" ref="M8:N8" si="2">M3-$O$2</f>
        <v>0.91233333333333333</v>
      </c>
      <c r="N8" s="6">
        <f t="shared" si="2"/>
        <v>0.8833333333333333</v>
      </c>
      <c r="O8" s="21">
        <f>AVERAGE(L8:N8)</f>
        <v>0.91099999999999992</v>
      </c>
      <c r="P8" s="6"/>
      <c r="Q8" s="6">
        <f>Q3-$T$2</f>
        <v>1.5759999999999998</v>
      </c>
      <c r="R8" s="6">
        <f t="shared" ref="R8:S8" si="3">R3-$T$2</f>
        <v>1.5029999999999999</v>
      </c>
      <c r="S8" s="6">
        <f t="shared" si="3"/>
        <v>1.5249999999999999</v>
      </c>
      <c r="T8" s="6">
        <f>AVERAGE(Q8:S8)</f>
        <v>1.5346666666666664</v>
      </c>
      <c r="U8" s="4"/>
    </row>
    <row r="9" spans="1:21" x14ac:dyDescent="0.3">
      <c r="A9" s="14" t="s">
        <v>16</v>
      </c>
      <c r="B9" s="5"/>
      <c r="C9" s="5"/>
      <c r="D9" s="5"/>
      <c r="E9" s="22"/>
      <c r="F9" s="5"/>
      <c r="G9" s="6">
        <f t="shared" ref="G9:I10" si="4">G4-$J$2</f>
        <v>0.39366666666666666</v>
      </c>
      <c r="H9" s="6">
        <f t="shared" si="4"/>
        <v>0.41866666666666669</v>
      </c>
      <c r="I9" s="6">
        <f t="shared" si="4"/>
        <v>0.4336666666666667</v>
      </c>
      <c r="J9" s="21">
        <f t="shared" ref="J9:J10" si="5">AVERAGE(G9:I9)</f>
        <v>0.41533333333333333</v>
      </c>
      <c r="K9" s="6"/>
      <c r="L9" s="6">
        <f t="shared" ref="L9:N10" si="6">L4-$O$2</f>
        <v>0.90933333333333333</v>
      </c>
      <c r="M9" s="6">
        <f t="shared" si="6"/>
        <v>0.87033333333333329</v>
      </c>
      <c r="N9" s="6">
        <f t="shared" si="6"/>
        <v>0.89533333333333331</v>
      </c>
      <c r="O9" s="21">
        <f t="shared" ref="O9:O10" si="7">AVERAGE(L9:N9)</f>
        <v>0.89166666666666661</v>
      </c>
      <c r="P9" s="6"/>
      <c r="Q9" s="6">
        <f t="shared" ref="Q9:S10" si="8">Q4-$T$2</f>
        <v>1.492</v>
      </c>
      <c r="R9" s="6">
        <f t="shared" si="8"/>
        <v>1.5419999999999998</v>
      </c>
      <c r="S9" s="6">
        <f t="shared" si="8"/>
        <v>1.46</v>
      </c>
      <c r="T9" s="6">
        <f t="shared" ref="T9:T10" si="9">AVERAGE(Q9:S9)</f>
        <v>1.498</v>
      </c>
      <c r="U9" s="4"/>
    </row>
    <row r="10" spans="1:21" x14ac:dyDescent="0.3">
      <c r="A10" s="14" t="s">
        <v>17</v>
      </c>
      <c r="B10" s="5"/>
      <c r="C10" s="5"/>
      <c r="D10" s="5"/>
      <c r="E10" s="22"/>
      <c r="F10" s="5"/>
      <c r="G10" s="6">
        <f t="shared" si="4"/>
        <v>0.40766666666666668</v>
      </c>
      <c r="H10" s="6">
        <f t="shared" si="4"/>
        <v>0.41166666666666668</v>
      </c>
      <c r="I10" s="6">
        <f t="shared" si="4"/>
        <v>0.40266666666666667</v>
      </c>
      <c r="J10" s="21">
        <f t="shared" si="5"/>
        <v>0.40733333333333333</v>
      </c>
      <c r="K10" s="6"/>
      <c r="L10" s="6">
        <f t="shared" si="6"/>
        <v>0.8823333333333333</v>
      </c>
      <c r="M10" s="6">
        <f t="shared" si="6"/>
        <v>0.92633333333333334</v>
      </c>
      <c r="N10" s="6">
        <f t="shared" si="6"/>
        <v>0.91033333333333333</v>
      </c>
      <c r="O10" s="21">
        <f t="shared" si="7"/>
        <v>0.90633333333333332</v>
      </c>
      <c r="P10" s="6"/>
      <c r="Q10" s="6">
        <f t="shared" si="8"/>
        <v>1.323</v>
      </c>
      <c r="R10" s="6">
        <f t="shared" si="8"/>
        <v>1.4949999999999999</v>
      </c>
      <c r="S10" s="6">
        <f t="shared" si="8"/>
        <v>1.3699999999999999</v>
      </c>
      <c r="T10" s="6">
        <f t="shared" si="9"/>
        <v>1.3959999999999999</v>
      </c>
      <c r="U10" s="4"/>
    </row>
    <row r="11" spans="1:21" x14ac:dyDescent="0.3">
      <c r="A11" s="16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9"/>
      <c r="R11" s="9"/>
      <c r="S11" s="9"/>
      <c r="T11" s="4"/>
      <c r="U11" s="4"/>
    </row>
    <row r="12" spans="1:21" x14ac:dyDescent="0.3">
      <c r="A12" s="19" t="s">
        <v>7</v>
      </c>
      <c r="B12" s="17" t="s">
        <v>1</v>
      </c>
      <c r="C12" s="17"/>
      <c r="D12" s="17"/>
      <c r="E12" s="18" t="s">
        <v>6</v>
      </c>
      <c r="F12" s="18" t="s">
        <v>8</v>
      </c>
      <c r="G12" s="17" t="s">
        <v>2</v>
      </c>
      <c r="H12" s="17"/>
      <c r="I12" s="17"/>
      <c r="J12" s="18" t="s">
        <v>6</v>
      </c>
      <c r="K12" s="18" t="s">
        <v>8</v>
      </c>
      <c r="L12" s="17" t="s">
        <v>3</v>
      </c>
      <c r="M12" s="17"/>
      <c r="N12" s="17"/>
      <c r="O12" s="18" t="s">
        <v>6</v>
      </c>
      <c r="P12" s="18" t="s">
        <v>8</v>
      </c>
      <c r="Q12" s="17" t="s">
        <v>4</v>
      </c>
      <c r="R12" s="17"/>
      <c r="S12" s="17"/>
      <c r="T12" s="18" t="s">
        <v>6</v>
      </c>
      <c r="U12" s="18" t="s">
        <v>8</v>
      </c>
    </row>
    <row r="13" spans="1:21" x14ac:dyDescent="0.3">
      <c r="A13" s="14" t="s">
        <v>15</v>
      </c>
      <c r="B13" s="11">
        <f>B8/E8</f>
        <v>1.0814249363867683</v>
      </c>
      <c r="C13" s="11">
        <f>C8/E8</f>
        <v>0.83715012722646309</v>
      </c>
      <c r="D13" s="11">
        <f>D8/E8</f>
        <v>1.0814249363867683</v>
      </c>
      <c r="E13" s="20">
        <f>AVERAGE(B13:D13)</f>
        <v>0.99999999999999989</v>
      </c>
      <c r="F13" s="21">
        <f>_xlfn.STDEV.S(B13:D13)</f>
        <v>0.14103212682494812</v>
      </c>
      <c r="G13" s="11">
        <f>G8/E8</f>
        <v>3.21882951653944</v>
      </c>
      <c r="H13" s="11">
        <f>H8/E8</f>
        <v>3.272264631043257</v>
      </c>
      <c r="I13" s="11">
        <f>I8/E8</f>
        <v>3.21882951653944</v>
      </c>
      <c r="J13" s="20">
        <f>AVERAGE(G13:I13)</f>
        <v>3.2366412213740454</v>
      </c>
      <c r="K13" s="21">
        <f>_xlfn.STDEV.S(G13:I13)</f>
        <v>3.0850777742957216E-2</v>
      </c>
      <c r="L13" s="11">
        <f>L8/E8</f>
        <v>7.1552162849872767</v>
      </c>
      <c r="M13" s="11">
        <f>M8/E8</f>
        <v>6.9643765903307884</v>
      </c>
      <c r="N13" s="11">
        <f>N8/E8</f>
        <v>6.7430025445292614</v>
      </c>
      <c r="O13" s="20">
        <f>AVERAGE(L13:N13)</f>
        <v>6.9541984732824424</v>
      </c>
      <c r="P13" s="21">
        <f>_xlfn.STDEV.S(L13:N13)</f>
        <v>0.20629526777312265</v>
      </c>
      <c r="Q13" s="11">
        <f>Q8/E8</f>
        <v>12.030534351145036</v>
      </c>
      <c r="R13" s="11">
        <f>R8/E8</f>
        <v>11.47328244274809</v>
      </c>
      <c r="S13" s="11">
        <f>S8/E8</f>
        <v>11.6412213740458</v>
      </c>
      <c r="T13" s="20">
        <f>AVERAGE(Q13:S13)</f>
        <v>11.715012722646309</v>
      </c>
      <c r="U13" s="21">
        <f>_xlfn.STDEV.S(Q13:S13)</f>
        <v>0.28586062110619731</v>
      </c>
    </row>
    <row r="14" spans="1:21" x14ac:dyDescent="0.3">
      <c r="A14" s="14" t="s">
        <v>16</v>
      </c>
      <c r="B14" s="7"/>
      <c r="C14" s="7"/>
      <c r="D14" s="7"/>
      <c r="E14" s="23"/>
      <c r="F14" s="23"/>
      <c r="G14" s="11">
        <f>G9/E8</f>
        <v>3.005089058524173</v>
      </c>
      <c r="H14" s="11">
        <f>H9/E8</f>
        <v>3.1959287531806617</v>
      </c>
      <c r="I14" s="11">
        <f>I9/E8</f>
        <v>3.3104325699745547</v>
      </c>
      <c r="J14" s="20">
        <f t="shared" ref="J14:J15" si="10">AVERAGE(G14:I14)</f>
        <v>3.1704834605597969</v>
      </c>
      <c r="K14" s="21">
        <f t="shared" ref="K14:K15" si="11">_xlfn.STDEV.S(G14:I14)</f>
        <v>0.15425388871478554</v>
      </c>
      <c r="L14" s="11">
        <f>L9/E8</f>
        <v>6.9414758269720096</v>
      </c>
      <c r="M14" s="11">
        <f>M9/E8</f>
        <v>6.6437659033078873</v>
      </c>
      <c r="N14" s="11">
        <f>N9/E8</f>
        <v>6.8346055979643765</v>
      </c>
      <c r="O14" s="20">
        <f t="shared" ref="O14:O15" si="12">AVERAGE(L14:N14)</f>
        <v>6.8066157760814248</v>
      </c>
      <c r="P14" s="21">
        <f t="shared" ref="P14:P15" si="13">_xlfn.STDEV.S(L14:N14)</f>
        <v>0.15081568969707335</v>
      </c>
      <c r="Q14" s="11">
        <f>Q9/E8</f>
        <v>11.389312977099236</v>
      </c>
      <c r="R14" s="11">
        <f>R9/E8</f>
        <v>11.770992366412212</v>
      </c>
      <c r="S14" s="11">
        <f>S9/E8</f>
        <v>11.14503816793893</v>
      </c>
      <c r="T14" s="20">
        <f t="shared" ref="T14:T15" si="14">AVERAGE(Q14:S14)</f>
        <v>11.435114503816791</v>
      </c>
      <c r="U14" s="21">
        <f t="shared" ref="U14:U15" si="15">_xlfn.STDEV.S(Q14:S14)</f>
        <v>0.31548058503468429</v>
      </c>
    </row>
    <row r="15" spans="1:21" x14ac:dyDescent="0.3">
      <c r="A15" s="14" t="s">
        <v>17</v>
      </c>
      <c r="B15" s="7"/>
      <c r="C15" s="7"/>
      <c r="D15" s="7"/>
      <c r="E15" s="23"/>
      <c r="F15" s="23"/>
      <c r="G15" s="11">
        <f>G10/E8</f>
        <v>3.1119592875318065</v>
      </c>
      <c r="H15" s="11">
        <f>H10/E8</f>
        <v>3.1424936386768447</v>
      </c>
      <c r="I15" s="11">
        <f>I10/E8</f>
        <v>3.0737913486005088</v>
      </c>
      <c r="J15" s="20">
        <f t="shared" si="10"/>
        <v>3.10941475826972</v>
      </c>
      <c r="K15" s="21">
        <f t="shared" si="11"/>
        <v>3.44217538383427E-2</v>
      </c>
      <c r="L15" s="11">
        <f>L10/E8</f>
        <v>6.7353689567430024</v>
      </c>
      <c r="M15" s="11">
        <f>M10/E8</f>
        <v>7.0712468193384224</v>
      </c>
      <c r="N15" s="11">
        <f>N10/E8</f>
        <v>6.9491094147582695</v>
      </c>
      <c r="O15" s="20">
        <f t="shared" si="12"/>
        <v>6.9185750636132317</v>
      </c>
      <c r="P15" s="21">
        <f t="shared" si="13"/>
        <v>0.17000807214748162</v>
      </c>
      <c r="Q15" s="11">
        <f>Q10/E8</f>
        <v>10.099236641221374</v>
      </c>
      <c r="R15" s="11">
        <f>R10/E8</f>
        <v>11.412213740458014</v>
      </c>
      <c r="S15" s="11">
        <f>S10/E8</f>
        <v>10.458015267175572</v>
      </c>
      <c r="T15" s="20">
        <f t="shared" si="14"/>
        <v>10.65648854961832</v>
      </c>
      <c r="U15" s="21">
        <f t="shared" si="15"/>
        <v>0.67861693809001311</v>
      </c>
    </row>
    <row r="17" spans="1:3" x14ac:dyDescent="0.3">
      <c r="A17" s="3" t="s">
        <v>14</v>
      </c>
      <c r="B17" s="13" t="s">
        <v>19</v>
      </c>
      <c r="C17" s="13" t="s">
        <v>13</v>
      </c>
    </row>
  </sheetData>
  <mergeCells count="12">
    <mergeCell ref="B12:D12"/>
    <mergeCell ref="G12:I12"/>
    <mergeCell ref="L12:N12"/>
    <mergeCell ref="Q12:S12"/>
    <mergeCell ref="B1:D1"/>
    <mergeCell ref="G1:I1"/>
    <mergeCell ref="L1:N1"/>
    <mergeCell ref="Q1:S1"/>
    <mergeCell ref="B7:D7"/>
    <mergeCell ref="G7:I7"/>
    <mergeCell ref="L7:N7"/>
    <mergeCell ref="Q7:S7"/>
  </mergeCells>
  <pageMargins left="0.7" right="0.7" top="0.75" bottom="0.75" header="0.3" footer="0.3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20.10.13 KKU-055_Batch1</vt:lpstr>
      <vt:lpstr>20.10.13 KKU-213B_Batch1</vt:lpstr>
      <vt:lpstr>20.10.16 KKU-055_Batch2</vt:lpstr>
      <vt:lpstr>20.10.16 KKU-213B_Batch2</vt:lpstr>
      <vt:lpstr>20.10.20 KKU-055_B3</vt:lpstr>
      <vt:lpstr>20.10.20 KKU-213B_B3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Paksiree Saranaruk</dc:creator>
  <cp:lastModifiedBy>lenovo</cp:lastModifiedBy>
  <cp:lastPrinted>2020-10-26T08:13:06Z</cp:lastPrinted>
  <dcterms:created xsi:type="dcterms:W3CDTF">2020-10-15T13:04:43Z</dcterms:created>
  <dcterms:modified xsi:type="dcterms:W3CDTF">2021-10-19T05:56:29Z</dcterms:modified>
</cp:coreProperties>
</file>