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francis/OneDrive - James Cook University/JCU/4 research/  Manuscripts/ 2 H2O2/PeerJ/"/>
    </mc:Choice>
  </mc:AlternateContent>
  <xr:revisionPtr revIDLastSave="0" documentId="13_ncr:1_{E0DE5E6D-50AA-6A45-8864-8D84EE044E19}" xr6:coauthVersionLast="47" xr6:coauthVersionMax="47" xr10:uidLastSave="{00000000-0000-0000-0000-000000000000}"/>
  <bookViews>
    <workbookView xWindow="2680" yWindow="460" windowWidth="24840" windowHeight="20060" activeTab="3" xr2:uid="{771E410F-B51B-B44D-9750-4D7D3549A41A}"/>
  </bookViews>
  <sheets>
    <sheet name="motile %" sheetId="2" r:id="rId1"/>
    <sheet name="CBF" sheetId="4" r:id="rId2"/>
    <sheet name="Flow condensed" sheetId="8" r:id="rId3"/>
    <sheet name="Dead Staining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0" l="1"/>
  <c r="J3" i="10"/>
  <c r="P3" i="10" s="1"/>
  <c r="W3" i="10" s="1"/>
  <c r="M3" i="10"/>
  <c r="T3" i="10" s="1"/>
  <c r="N3" i="10"/>
  <c r="O3" i="10"/>
  <c r="V3" i="10" s="1"/>
  <c r="Q3" i="10"/>
  <c r="R3" i="10"/>
  <c r="U3" i="10"/>
  <c r="X3" i="10"/>
  <c r="Y3" i="10"/>
  <c r="H4" i="10"/>
  <c r="J4" i="10"/>
  <c r="M4" i="10"/>
  <c r="T4" i="10" s="1"/>
  <c r="N4" i="10"/>
  <c r="U4" i="10" s="1"/>
  <c r="O4" i="10"/>
  <c r="P4" i="10"/>
  <c r="Q4" i="10"/>
  <c r="X4" i="10" s="1"/>
  <c r="R4" i="10"/>
  <c r="Y4" i="10" s="1"/>
  <c r="V4" i="10"/>
  <c r="W4" i="10"/>
  <c r="G5" i="10"/>
  <c r="Q5" i="10" s="1"/>
  <c r="X5" i="10" s="1"/>
  <c r="J5" i="10"/>
  <c r="P5" i="10" s="1"/>
  <c r="W5" i="10" s="1"/>
  <c r="M5" i="10"/>
  <c r="T5" i="10" s="1"/>
  <c r="N5" i="10"/>
  <c r="O5" i="10"/>
  <c r="R5" i="10"/>
  <c r="Y5" i="10" s="1"/>
  <c r="U5" i="10"/>
  <c r="V5" i="10"/>
  <c r="H6" i="10"/>
  <c r="J6" i="10"/>
  <c r="P6" i="10" s="1"/>
  <c r="W6" i="10" s="1"/>
  <c r="M6" i="10"/>
  <c r="T6" i="10" s="1"/>
  <c r="N6" i="10"/>
  <c r="U6" i="10" s="1"/>
  <c r="O6" i="10"/>
  <c r="V6" i="10" s="1"/>
  <c r="Q6" i="10"/>
  <c r="R6" i="10"/>
  <c r="Y6" i="10" s="1"/>
  <c r="X6" i="10"/>
  <c r="H7" i="10"/>
  <c r="N7" i="10" s="1"/>
  <c r="U7" i="10" s="1"/>
  <c r="J7" i="10"/>
  <c r="M7" i="10"/>
  <c r="O7" i="10"/>
  <c r="V7" i="10" s="1"/>
  <c r="P7" i="10"/>
  <c r="W7" i="10" s="1"/>
  <c r="Q7" i="10"/>
  <c r="X7" i="10" s="1"/>
  <c r="R7" i="10"/>
  <c r="T7" i="10"/>
  <c r="Y7" i="10"/>
  <c r="H8" i="10"/>
  <c r="N8" i="10" s="1"/>
  <c r="U8" i="10" s="1"/>
  <c r="J8" i="10"/>
  <c r="M8" i="10"/>
  <c r="O8" i="10"/>
  <c r="Q8" i="10"/>
  <c r="X8" i="10" s="1"/>
  <c r="R8" i="10"/>
  <c r="Y8" i="10" s="1"/>
  <c r="T8" i="10"/>
  <c r="V8" i="10"/>
  <c r="H9" i="10"/>
  <c r="N9" i="10" s="1"/>
  <c r="U9" i="10" s="1"/>
  <c r="J9" i="10"/>
  <c r="P9" i="10" s="1"/>
  <c r="W9" i="10" s="1"/>
  <c r="M9" i="10"/>
  <c r="T9" i="10" s="1"/>
  <c r="O9" i="10"/>
  <c r="Q9" i="10"/>
  <c r="R9" i="10"/>
  <c r="Y9" i="10" s="1"/>
  <c r="V9" i="10"/>
  <c r="X9" i="10"/>
  <c r="H10" i="10"/>
  <c r="J10" i="10"/>
  <c r="P10" i="10" s="1"/>
  <c r="W10" i="10" s="1"/>
  <c r="M10" i="10"/>
  <c r="T10" i="10" s="1"/>
  <c r="N10" i="10"/>
  <c r="U10" i="10" s="1"/>
  <c r="O10" i="10"/>
  <c r="V10" i="10" s="1"/>
  <c r="Q10" i="10"/>
  <c r="R10" i="10"/>
  <c r="Y10" i="10" s="1"/>
  <c r="X10" i="10"/>
  <c r="H11" i="10"/>
  <c r="N11" i="10" s="1"/>
  <c r="U11" i="10" s="1"/>
  <c r="J11" i="10"/>
  <c r="M11" i="10"/>
  <c r="O11" i="10"/>
  <c r="V11" i="10" s="1"/>
  <c r="P11" i="10"/>
  <c r="W11" i="10" s="1"/>
  <c r="Q11" i="10"/>
  <c r="X11" i="10" s="1"/>
  <c r="R11" i="10"/>
  <c r="T11" i="10"/>
  <c r="Y11" i="10"/>
  <c r="H12" i="10"/>
  <c r="N12" i="10" s="1"/>
  <c r="U12" i="10" s="1"/>
  <c r="J12" i="10"/>
  <c r="M12" i="10"/>
  <c r="O12" i="10"/>
  <c r="Q12" i="10"/>
  <c r="X12" i="10" s="1"/>
  <c r="R12" i="10"/>
  <c r="Y12" i="10" s="1"/>
  <c r="T12" i="10"/>
  <c r="V12" i="10"/>
  <c r="H13" i="10"/>
  <c r="N13" i="10" s="1"/>
  <c r="U13" i="10" s="1"/>
  <c r="J13" i="10"/>
  <c r="P13" i="10" s="1"/>
  <c r="W13" i="10" s="1"/>
  <c r="M13" i="10"/>
  <c r="T13" i="10" s="1"/>
  <c r="O13" i="10"/>
  <c r="Q13" i="10"/>
  <c r="R13" i="10"/>
  <c r="V13" i="10"/>
  <c r="X13" i="10"/>
  <c r="Y13" i="10"/>
  <c r="H14" i="10"/>
  <c r="J14" i="10"/>
  <c r="P14" i="10" s="1"/>
  <c r="W14" i="10" s="1"/>
  <c r="M14" i="10"/>
  <c r="T14" i="10" s="1"/>
  <c r="N14" i="10"/>
  <c r="U14" i="10" s="1"/>
  <c r="O14" i="10"/>
  <c r="V14" i="10" s="1"/>
  <c r="Q14" i="10"/>
  <c r="R14" i="10"/>
  <c r="Y14" i="10" s="1"/>
  <c r="X14" i="10"/>
  <c r="H16" i="10"/>
  <c r="N16" i="10" s="1"/>
  <c r="U16" i="10" s="1"/>
  <c r="J16" i="10"/>
  <c r="M16" i="10"/>
  <c r="O16" i="10"/>
  <c r="V16" i="10" s="1"/>
  <c r="P16" i="10"/>
  <c r="W16" i="10" s="1"/>
  <c r="Q16" i="10"/>
  <c r="X16" i="10" s="1"/>
  <c r="R16" i="10"/>
  <c r="T16" i="10"/>
  <c r="Y16" i="10"/>
  <c r="H17" i="10"/>
  <c r="N17" i="10" s="1"/>
  <c r="U17" i="10" s="1"/>
  <c r="J17" i="10"/>
  <c r="P17" i="10" s="1"/>
  <c r="W17" i="10" s="1"/>
  <c r="M17" i="10"/>
  <c r="O17" i="10"/>
  <c r="Q17" i="10"/>
  <c r="X17" i="10" s="1"/>
  <c r="R17" i="10"/>
  <c r="Y17" i="10" s="1"/>
  <c r="T17" i="10"/>
  <c r="V17" i="10"/>
  <c r="H18" i="10"/>
  <c r="N18" i="10" s="1"/>
  <c r="U18" i="10" s="1"/>
  <c r="J18" i="10"/>
  <c r="P18" i="10" s="1"/>
  <c r="W18" i="10" s="1"/>
  <c r="M18" i="10"/>
  <c r="T18" i="10" s="1"/>
  <c r="O18" i="10"/>
  <c r="Q18" i="10"/>
  <c r="R18" i="10"/>
  <c r="V18" i="10"/>
  <c r="X18" i="10"/>
  <c r="Y18" i="10"/>
  <c r="H19" i="10"/>
  <c r="J19" i="10"/>
  <c r="P19" i="10" s="1"/>
  <c r="W19" i="10" s="1"/>
  <c r="M19" i="10"/>
  <c r="T19" i="10" s="1"/>
  <c r="N19" i="10"/>
  <c r="U19" i="10" s="1"/>
  <c r="O19" i="10"/>
  <c r="V19" i="10" s="1"/>
  <c r="Q19" i="10"/>
  <c r="R19" i="10"/>
  <c r="Y19" i="10" s="1"/>
  <c r="X19" i="10"/>
  <c r="H20" i="10"/>
  <c r="N20" i="10" s="1"/>
  <c r="U20" i="10" s="1"/>
  <c r="J20" i="10"/>
  <c r="M20" i="10"/>
  <c r="O20" i="10"/>
  <c r="V20" i="10" s="1"/>
  <c r="P20" i="10"/>
  <c r="W20" i="10" s="1"/>
  <c r="Q20" i="10"/>
  <c r="X20" i="10" s="1"/>
  <c r="R20" i="10"/>
  <c r="T20" i="10"/>
  <c r="Y20" i="10"/>
  <c r="H21" i="10"/>
  <c r="N21" i="10" s="1"/>
  <c r="U21" i="10" s="1"/>
  <c r="J21" i="10"/>
  <c r="P21" i="10" s="1"/>
  <c r="W21" i="10" s="1"/>
  <c r="M21" i="10"/>
  <c r="O21" i="10"/>
  <c r="Q21" i="10"/>
  <c r="X21" i="10" s="1"/>
  <c r="R21" i="10"/>
  <c r="Y21" i="10" s="1"/>
  <c r="T21" i="10"/>
  <c r="V21" i="10"/>
  <c r="H22" i="10"/>
  <c r="N22" i="10" s="1"/>
  <c r="U22" i="10" s="1"/>
  <c r="J22" i="10"/>
  <c r="P22" i="10" s="1"/>
  <c r="W22" i="10" s="1"/>
  <c r="M22" i="10"/>
  <c r="T22" i="10" s="1"/>
  <c r="O22" i="10"/>
  <c r="Q22" i="10"/>
  <c r="R22" i="10"/>
  <c r="Y22" i="10" s="1"/>
  <c r="V22" i="10"/>
  <c r="X22" i="10"/>
  <c r="H23" i="10"/>
  <c r="J23" i="10"/>
  <c r="P23" i="10" s="1"/>
  <c r="W23" i="10" s="1"/>
  <c r="M23" i="10"/>
  <c r="T23" i="10" s="1"/>
  <c r="N23" i="10"/>
  <c r="U23" i="10" s="1"/>
  <c r="O23" i="10"/>
  <c r="V23" i="10" s="1"/>
  <c r="Q23" i="10"/>
  <c r="R23" i="10"/>
  <c r="X23" i="10"/>
  <c r="Y23" i="10"/>
  <c r="H24" i="10"/>
  <c r="N24" i="10" s="1"/>
  <c r="U24" i="10" s="1"/>
  <c r="J24" i="10"/>
  <c r="M24" i="10"/>
  <c r="O24" i="10"/>
  <c r="V24" i="10" s="1"/>
  <c r="P24" i="10"/>
  <c r="W24" i="10" s="1"/>
  <c r="Q24" i="10"/>
  <c r="X24" i="10" s="1"/>
  <c r="R24" i="10"/>
  <c r="T24" i="10"/>
  <c r="Y24" i="10"/>
  <c r="H25" i="10"/>
  <c r="N25" i="10" s="1"/>
  <c r="U25" i="10" s="1"/>
  <c r="J25" i="10"/>
  <c r="P25" i="10" s="1"/>
  <c r="W25" i="10" s="1"/>
  <c r="M25" i="10"/>
  <c r="O25" i="10"/>
  <c r="Q25" i="10"/>
  <c r="X25" i="10" s="1"/>
  <c r="R25" i="10"/>
  <c r="Y25" i="10" s="1"/>
  <c r="T25" i="10"/>
  <c r="V25" i="10"/>
  <c r="H26" i="10"/>
  <c r="N26" i="10" s="1"/>
  <c r="U26" i="10" s="1"/>
  <c r="J26" i="10"/>
  <c r="P26" i="10" s="1"/>
  <c r="W26" i="10" s="1"/>
  <c r="M26" i="10"/>
  <c r="T26" i="10" s="1"/>
  <c r="O26" i="10"/>
  <c r="Q26" i="10"/>
  <c r="R26" i="10"/>
  <c r="V26" i="10"/>
  <c r="X26" i="10"/>
  <c r="Y26" i="10"/>
  <c r="H28" i="10"/>
  <c r="J28" i="10"/>
  <c r="M28" i="10"/>
  <c r="T28" i="10" s="1"/>
  <c r="N28" i="10"/>
  <c r="U28" i="10" s="1"/>
  <c r="O28" i="10"/>
  <c r="V28" i="10" s="1"/>
  <c r="P28" i="10"/>
  <c r="Q28" i="10"/>
  <c r="R28" i="10"/>
  <c r="W28" i="10"/>
  <c r="X28" i="10"/>
  <c r="Y28" i="10"/>
  <c r="H29" i="10"/>
  <c r="N29" i="10" s="1"/>
  <c r="U29" i="10" s="1"/>
  <c r="J29" i="10"/>
  <c r="M29" i="10"/>
  <c r="O29" i="10"/>
  <c r="V29" i="10" s="1"/>
  <c r="P29" i="10"/>
  <c r="W29" i="10" s="1"/>
  <c r="Q29" i="10"/>
  <c r="X29" i="10" s="1"/>
  <c r="R29" i="10"/>
  <c r="T29" i="10"/>
  <c r="Y29" i="10"/>
  <c r="H30" i="10"/>
  <c r="N30" i="10" s="1"/>
  <c r="U30" i="10" s="1"/>
  <c r="J30" i="10"/>
  <c r="P30" i="10" s="1"/>
  <c r="W30" i="10" s="1"/>
  <c r="M30" i="10"/>
  <c r="O30" i="10"/>
  <c r="Q30" i="10"/>
  <c r="X30" i="10" s="1"/>
  <c r="R30" i="10"/>
  <c r="Y30" i="10" s="1"/>
  <c r="T30" i="10"/>
  <c r="V30" i="10"/>
  <c r="H31" i="10"/>
  <c r="N31" i="10" s="1"/>
  <c r="U31" i="10" s="1"/>
  <c r="J31" i="10"/>
  <c r="P31" i="10" s="1"/>
  <c r="W31" i="10" s="1"/>
  <c r="M31" i="10"/>
  <c r="T31" i="10" s="1"/>
  <c r="O31" i="10"/>
  <c r="Q31" i="10"/>
  <c r="R31" i="10"/>
  <c r="Y31" i="10" s="1"/>
  <c r="V31" i="10"/>
  <c r="X31" i="10"/>
  <c r="H32" i="10"/>
  <c r="J32" i="10"/>
  <c r="P32" i="10" s="1"/>
  <c r="W32" i="10" s="1"/>
  <c r="M32" i="10"/>
  <c r="T32" i="10" s="1"/>
  <c r="N32" i="10"/>
  <c r="U32" i="10" s="1"/>
  <c r="O32" i="10"/>
  <c r="V32" i="10" s="1"/>
  <c r="Q32" i="10"/>
  <c r="R32" i="10"/>
  <c r="X32" i="10"/>
  <c r="Y32" i="10"/>
  <c r="H33" i="10"/>
  <c r="N33" i="10" s="1"/>
  <c r="U33" i="10" s="1"/>
  <c r="J33" i="10"/>
  <c r="M33" i="10"/>
  <c r="O33" i="10"/>
  <c r="V33" i="10" s="1"/>
  <c r="P33" i="10"/>
  <c r="W33" i="10" s="1"/>
  <c r="Q33" i="10"/>
  <c r="X33" i="10" s="1"/>
  <c r="R33" i="10"/>
  <c r="T33" i="10"/>
  <c r="Y33" i="10"/>
  <c r="H35" i="10"/>
  <c r="N35" i="10" s="1"/>
  <c r="U35" i="10" s="1"/>
  <c r="J35" i="10"/>
  <c r="P35" i="10" s="1"/>
  <c r="W35" i="10" s="1"/>
  <c r="M35" i="10"/>
  <c r="O35" i="10"/>
  <c r="Q35" i="10"/>
  <c r="X35" i="10" s="1"/>
  <c r="R35" i="10"/>
  <c r="Y35" i="10" s="1"/>
  <c r="T35" i="10"/>
  <c r="V35" i="10"/>
  <c r="H36" i="10"/>
  <c r="N36" i="10" s="1"/>
  <c r="U36" i="10" s="1"/>
  <c r="J36" i="10"/>
  <c r="P36" i="10" s="1"/>
  <c r="W36" i="10" s="1"/>
  <c r="M36" i="10"/>
  <c r="T36" i="10" s="1"/>
  <c r="O36" i="10"/>
  <c r="Q36" i="10"/>
  <c r="R36" i="10"/>
  <c r="V36" i="10"/>
  <c r="X36" i="10"/>
  <c r="Y36" i="10"/>
  <c r="H37" i="10"/>
  <c r="J37" i="10"/>
  <c r="M37" i="10"/>
  <c r="T37" i="10" s="1"/>
  <c r="N37" i="10"/>
  <c r="U37" i="10" s="1"/>
  <c r="O37" i="10"/>
  <c r="V37" i="10" s="1"/>
  <c r="P37" i="10"/>
  <c r="Q37" i="10"/>
  <c r="R37" i="10"/>
  <c r="W37" i="10"/>
  <c r="X37" i="10"/>
  <c r="Y37" i="10"/>
  <c r="H38" i="10"/>
  <c r="N38" i="10" s="1"/>
  <c r="U38" i="10" s="1"/>
  <c r="J38" i="10"/>
  <c r="M38" i="10"/>
  <c r="O38" i="10"/>
  <c r="V38" i="10" s="1"/>
  <c r="P38" i="10"/>
  <c r="W38" i="10" s="1"/>
  <c r="Q38" i="10"/>
  <c r="X38" i="10" s="1"/>
  <c r="R38" i="10"/>
  <c r="T38" i="10"/>
  <c r="Y38" i="10"/>
  <c r="H39" i="10"/>
  <c r="N39" i="10" s="1"/>
  <c r="U39" i="10" s="1"/>
  <c r="J39" i="10"/>
  <c r="P39" i="10" s="1"/>
  <c r="W39" i="10" s="1"/>
  <c r="M39" i="10"/>
  <c r="O39" i="10"/>
  <c r="Q39" i="10"/>
  <c r="X39" i="10" s="1"/>
  <c r="R39" i="10"/>
  <c r="Y39" i="10" s="1"/>
  <c r="T39" i="10"/>
  <c r="V39" i="10"/>
  <c r="H40" i="10"/>
  <c r="N40" i="10" s="1"/>
  <c r="U40" i="10" s="1"/>
  <c r="J40" i="10"/>
  <c r="P40" i="10" s="1"/>
  <c r="W40" i="10" s="1"/>
  <c r="M40" i="10"/>
  <c r="T40" i="10" s="1"/>
  <c r="O40" i="10"/>
  <c r="Q40" i="10"/>
  <c r="R40" i="10"/>
  <c r="V40" i="10"/>
  <c r="X40" i="10"/>
  <c r="Y40" i="10"/>
  <c r="H41" i="10"/>
  <c r="J41" i="10"/>
  <c r="P41" i="10" s="1"/>
  <c r="W41" i="10" s="1"/>
  <c r="M41" i="10"/>
  <c r="T41" i="10" s="1"/>
  <c r="N41" i="10"/>
  <c r="U41" i="10" s="1"/>
  <c r="O41" i="10"/>
  <c r="V41" i="10" s="1"/>
  <c r="Q41" i="10"/>
  <c r="R41" i="10"/>
  <c r="Y41" i="10" s="1"/>
  <c r="X41" i="10"/>
  <c r="H42" i="10"/>
  <c r="N42" i="10" s="1"/>
  <c r="U42" i="10" s="1"/>
  <c r="J42" i="10"/>
  <c r="M42" i="10"/>
  <c r="O42" i="10"/>
  <c r="V42" i="10" s="1"/>
  <c r="P42" i="10"/>
  <c r="W42" i="10" s="1"/>
  <c r="Q42" i="10"/>
  <c r="X42" i="10" s="1"/>
  <c r="R42" i="10"/>
  <c r="T42" i="10"/>
  <c r="Y42" i="10"/>
  <c r="H43" i="10"/>
  <c r="N43" i="10" s="1"/>
  <c r="U43" i="10" s="1"/>
  <c r="J43" i="10"/>
  <c r="M43" i="10"/>
  <c r="O43" i="10"/>
  <c r="Q43" i="10"/>
  <c r="X43" i="10" s="1"/>
  <c r="R43" i="10"/>
  <c r="Y43" i="10" s="1"/>
  <c r="T43" i="10"/>
  <c r="V43" i="10"/>
  <c r="H44" i="10"/>
  <c r="N44" i="10" s="1"/>
  <c r="U44" i="10" s="1"/>
  <c r="J44" i="10"/>
  <c r="P44" i="10" s="1"/>
  <c r="W44" i="10" s="1"/>
  <c r="M44" i="10"/>
  <c r="T44" i="10" s="1"/>
  <c r="O44" i="10"/>
  <c r="Q44" i="10"/>
  <c r="R44" i="10"/>
  <c r="Y44" i="10" s="1"/>
  <c r="V44" i="10"/>
  <c r="X44" i="10"/>
  <c r="H45" i="10"/>
  <c r="J45" i="10"/>
  <c r="M45" i="10"/>
  <c r="T45" i="10" s="1"/>
  <c r="N45" i="10"/>
  <c r="U45" i="10" s="1"/>
  <c r="O45" i="10"/>
  <c r="V45" i="10" s="1"/>
  <c r="P45" i="10"/>
  <c r="Q45" i="10"/>
  <c r="R45" i="10"/>
  <c r="W45" i="10"/>
  <c r="X45" i="10"/>
  <c r="Y45" i="10"/>
  <c r="H46" i="10"/>
  <c r="N46" i="10" s="1"/>
  <c r="U46" i="10" s="1"/>
  <c r="J46" i="10"/>
  <c r="M46" i="10"/>
  <c r="O46" i="10"/>
  <c r="V46" i="10" s="1"/>
  <c r="P46" i="10"/>
  <c r="W46" i="10" s="1"/>
  <c r="Q46" i="10"/>
  <c r="X46" i="10" s="1"/>
  <c r="R46" i="10"/>
  <c r="T46" i="10"/>
  <c r="Y46" i="10"/>
  <c r="H48" i="10"/>
  <c r="N48" i="10" s="1"/>
  <c r="U48" i="10" s="1"/>
  <c r="J48" i="10"/>
  <c r="P48" i="10" s="1"/>
  <c r="W48" i="10" s="1"/>
  <c r="M48" i="10"/>
  <c r="O48" i="10"/>
  <c r="Q48" i="10"/>
  <c r="X48" i="10" s="1"/>
  <c r="R48" i="10"/>
  <c r="Y48" i="10" s="1"/>
  <c r="T48" i="10"/>
  <c r="V48" i="10"/>
  <c r="H49" i="10"/>
  <c r="N49" i="10" s="1"/>
  <c r="U49" i="10" s="1"/>
  <c r="J49" i="10"/>
  <c r="P49" i="10" s="1"/>
  <c r="W49" i="10" s="1"/>
  <c r="M49" i="10"/>
  <c r="T49" i="10" s="1"/>
  <c r="O49" i="10"/>
  <c r="Q49" i="10"/>
  <c r="R49" i="10"/>
  <c r="Y49" i="10" s="1"/>
  <c r="V49" i="10"/>
  <c r="X49" i="10"/>
  <c r="H50" i="10"/>
  <c r="J50" i="10"/>
  <c r="M50" i="10"/>
  <c r="T50" i="10" s="1"/>
  <c r="N50" i="10"/>
  <c r="U50" i="10" s="1"/>
  <c r="O50" i="10"/>
  <c r="V50" i="10" s="1"/>
  <c r="P50" i="10"/>
  <c r="Q50" i="10"/>
  <c r="R50" i="10"/>
  <c r="W50" i="10"/>
  <c r="X50" i="10"/>
  <c r="Y50" i="10"/>
  <c r="H51" i="10"/>
  <c r="N51" i="10" s="1"/>
  <c r="U51" i="10" s="1"/>
  <c r="J51" i="10"/>
  <c r="M51" i="10"/>
  <c r="O51" i="10"/>
  <c r="V51" i="10" s="1"/>
  <c r="P51" i="10"/>
  <c r="W51" i="10" s="1"/>
  <c r="Q51" i="10"/>
  <c r="X51" i="10" s="1"/>
  <c r="R51" i="10"/>
  <c r="T51" i="10"/>
  <c r="Y51" i="10"/>
  <c r="H52" i="10"/>
  <c r="N52" i="10" s="1"/>
  <c r="U52" i="10" s="1"/>
  <c r="J52" i="10"/>
  <c r="P52" i="10" s="1"/>
  <c r="W52" i="10" s="1"/>
  <c r="M52" i="10"/>
  <c r="O52" i="10"/>
  <c r="Q52" i="10"/>
  <c r="X52" i="10" s="1"/>
  <c r="R52" i="10"/>
  <c r="Y52" i="10" s="1"/>
  <c r="T52" i="10"/>
  <c r="V52" i="10"/>
  <c r="H53" i="10"/>
  <c r="N53" i="10" s="1"/>
  <c r="U53" i="10" s="1"/>
  <c r="J53" i="10"/>
  <c r="P53" i="10" s="1"/>
  <c r="W53" i="10" s="1"/>
  <c r="M53" i="10"/>
  <c r="T53" i="10" s="1"/>
  <c r="O53" i="10"/>
  <c r="Q53" i="10"/>
  <c r="R53" i="10"/>
  <c r="Y53" i="10" s="1"/>
  <c r="V53" i="10"/>
  <c r="X53" i="10"/>
  <c r="H54" i="10"/>
  <c r="J54" i="10"/>
  <c r="M54" i="10"/>
  <c r="T54" i="10" s="1"/>
  <c r="N54" i="10"/>
  <c r="U54" i="10" s="1"/>
  <c r="O54" i="10"/>
  <c r="V54" i="10" s="1"/>
  <c r="P54" i="10"/>
  <c r="Q54" i="10"/>
  <c r="R54" i="10"/>
  <c r="W54" i="10"/>
  <c r="X54" i="10"/>
  <c r="Y54" i="10"/>
  <c r="M56" i="10"/>
  <c r="N56" i="10"/>
  <c r="O56" i="10"/>
  <c r="P56" i="10"/>
  <c r="W56" i="10" s="1"/>
  <c r="Q56" i="10"/>
  <c r="X56" i="10" s="1"/>
  <c r="R56" i="10"/>
  <c r="Y56" i="10" s="1"/>
  <c r="T56" i="10"/>
  <c r="U56" i="10"/>
  <c r="V56" i="10"/>
  <c r="M57" i="10"/>
  <c r="T57" i="10" s="1"/>
  <c r="N57" i="10"/>
  <c r="U57" i="10" s="1"/>
  <c r="O57" i="10"/>
  <c r="V57" i="10" s="1"/>
  <c r="P57" i="10"/>
  <c r="Q57" i="10"/>
  <c r="R57" i="10"/>
  <c r="W57" i="10"/>
  <c r="X57" i="10"/>
  <c r="Y57" i="10"/>
  <c r="M58" i="10"/>
  <c r="N58" i="10"/>
  <c r="O58" i="10"/>
  <c r="P58" i="10"/>
  <c r="W58" i="10" s="1"/>
  <c r="Q58" i="10"/>
  <c r="X58" i="10" s="1"/>
  <c r="R58" i="10"/>
  <c r="Y58" i="10" s="1"/>
  <c r="T58" i="10"/>
  <c r="U58" i="10"/>
  <c r="V58" i="10"/>
  <c r="M59" i="10"/>
  <c r="T59" i="10" s="1"/>
  <c r="N59" i="10"/>
  <c r="U59" i="10" s="1"/>
  <c r="O59" i="10"/>
  <c r="V59" i="10" s="1"/>
  <c r="P59" i="10"/>
  <c r="Q59" i="10"/>
  <c r="R59" i="10"/>
  <c r="W59" i="10"/>
  <c r="X59" i="10"/>
  <c r="Y59" i="10"/>
  <c r="M60" i="10"/>
  <c r="N60" i="10"/>
  <c r="O60" i="10"/>
  <c r="P60" i="10"/>
  <c r="W60" i="10" s="1"/>
  <c r="Q60" i="10"/>
  <c r="X60" i="10" s="1"/>
  <c r="R60" i="10"/>
  <c r="Y60" i="10" s="1"/>
  <c r="T60" i="10"/>
  <c r="U60" i="10"/>
  <c r="V60" i="10"/>
  <c r="P43" i="10" l="1"/>
  <c r="W43" i="10" s="1"/>
  <c r="P12" i="10"/>
  <c r="W12" i="10" s="1"/>
  <c r="P8" i="10"/>
  <c r="W8" i="10" s="1"/>
</calcChain>
</file>

<file path=xl/sharedStrings.xml><?xml version="1.0" encoding="utf-8"?>
<sst xmlns="http://schemas.openxmlformats.org/spreadsheetml/2006/main" count="184" uniqueCount="37">
  <si>
    <t>0 Min</t>
  </si>
  <si>
    <t>30 Min</t>
  </si>
  <si>
    <t>60 Min</t>
  </si>
  <si>
    <t>120 Min</t>
  </si>
  <si>
    <t>sham</t>
  </si>
  <si>
    <t>6 hr</t>
  </si>
  <si>
    <t>12 hr</t>
  </si>
  <si>
    <t>24 hr</t>
  </si>
  <si>
    <t>Sham</t>
  </si>
  <si>
    <t>Velocity (µm/sec)</t>
  </si>
  <si>
    <t>Directionality (Ratio)</t>
  </si>
  <si>
    <t>4-1</t>
  </si>
  <si>
    <t>3-1</t>
  </si>
  <si>
    <t>2-1</t>
  </si>
  <si>
    <t>1-1</t>
  </si>
  <si>
    <t>3-2</t>
  </si>
  <si>
    <t>2-2</t>
  </si>
  <si>
    <t>1-2</t>
  </si>
  <si>
    <t>4-2</t>
  </si>
  <si>
    <t>106.27µm2</t>
  </si>
  <si>
    <t>% of dead cells ciliated</t>
  </si>
  <si>
    <t>% ciliated cells dead</t>
  </si>
  <si>
    <t>% epithelia dead</t>
  </si>
  <si>
    <t>% cells dead</t>
  </si>
  <si>
    <t>% non-ciliated</t>
  </si>
  <si>
    <t>% ciliated</t>
  </si>
  <si>
    <t>dead cilated</t>
  </si>
  <si>
    <t>dead epithelia</t>
  </si>
  <si>
    <t>total dead</t>
  </si>
  <si>
    <t>total uncilated</t>
  </si>
  <si>
    <t>total ciliated</t>
  </si>
  <si>
    <t>total cells</t>
  </si>
  <si>
    <t>area</t>
  </si>
  <si>
    <t>sample</t>
  </si>
  <si>
    <t>treatment</t>
  </si>
  <si>
    <t>date</t>
  </si>
  <si>
    <t>non cilated?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</si>
</sst>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"/>
  </numFmts>
  <fonts count="7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 (Body)"/>
    </font>
    <font>
      <sz val="10"/>
      <name val="Calibri (Body)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2" fillId="0" borderId="0" xfId="0" applyFont="1"/>
    <xf numFmtId="0" fontId="4" fillId="0" borderId="0" xfId="0" applyFont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164" fontId="6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2" fillId="0" borderId="0" xfId="0" applyFont="1" applyBorder="1" applyAlignment="1">
      <alignment horizontal="center"/>
    </xf>
    <xf numFmtId="164" fontId="3" fillId="0" borderId="0" xfId="1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10" fontId="0" fillId="0" borderId="0" xfId="0" applyNumberFormat="1"/>
    <xf numFmtId="165" fontId="0" fillId="0" borderId="0" xfId="0" applyNumberFormat="1"/>
    <xf numFmtId="0" fontId="0" fillId="2" borderId="0" xfId="0" applyFill="1"/>
    <xf numFmtId="2" fontId="0" fillId="2" borderId="0" xfId="0" applyNumberFormat="1" applyFill="1"/>
    <xf numFmtId="166" fontId="0" fillId="0" borderId="0" xfId="0" applyNumberFormat="1"/>
    <xf numFmtId="0" fontId="0" fillId="0" borderId="0" xfId="0" quotePrefix="1" applyAlignment="1">
      <alignment horizontal="center"/>
    </xf>
    <xf numFmtId="16" fontId="0" fillId="0" borderId="0" xfId="0" quotePrefix="1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BD250288-92EF-1447-AEB3-24907EDD8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A6308-47A2-E041-833A-8661E4C1593C}">
  <dimension ref="A1:AA28"/>
  <sheetViews>
    <sheetView workbookViewId="0">
      <selection activeCell="K38" sqref="K38"/>
    </sheetView>
  </sheetViews>
  <sheetFormatPr baseColWidth="10" defaultRowHeight="16" x14ac:dyDescent="0.2"/>
  <cols>
    <col min="1" max="1" width="5.83203125" style="2" customWidth="1"/>
    <col min="2" max="22" width="6.5" style="11" customWidth="1"/>
    <col min="23" max="25" width="6.5" customWidth="1"/>
  </cols>
  <sheetData>
    <row r="1" spans="1:25" x14ac:dyDescent="0.2">
      <c r="A1" s="2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5"/>
      <c r="X1" s="5"/>
    </row>
    <row r="2" spans="1:25" x14ac:dyDescent="0.2">
      <c r="A2" s="1" t="s">
        <v>0</v>
      </c>
      <c r="B2" s="8">
        <v>100</v>
      </c>
      <c r="C2" s="8">
        <v>100</v>
      </c>
      <c r="D2" s="8">
        <v>91.666666666666657</v>
      </c>
      <c r="E2" s="9">
        <v>100</v>
      </c>
      <c r="F2" s="9">
        <v>100</v>
      </c>
      <c r="G2" s="9">
        <v>92.307692307692307</v>
      </c>
      <c r="H2" s="8">
        <v>100</v>
      </c>
      <c r="I2" s="8">
        <v>100</v>
      </c>
      <c r="J2" s="8">
        <v>100</v>
      </c>
      <c r="K2" s="7"/>
      <c r="L2" s="10">
        <v>88.888888888888886</v>
      </c>
      <c r="M2" s="10">
        <v>100</v>
      </c>
      <c r="N2" s="10">
        <v>100</v>
      </c>
      <c r="O2" s="8">
        <v>91.666666666666657</v>
      </c>
      <c r="P2" s="8">
        <v>100</v>
      </c>
      <c r="Q2" s="8">
        <v>100</v>
      </c>
      <c r="R2" s="8">
        <v>100</v>
      </c>
      <c r="S2" s="9">
        <v>100</v>
      </c>
      <c r="T2" s="9">
        <v>100</v>
      </c>
      <c r="U2" s="9">
        <v>100</v>
      </c>
      <c r="V2" s="9">
        <v>94.73684210526315</v>
      </c>
      <c r="W2" s="5"/>
      <c r="X2" s="5"/>
    </row>
    <row r="3" spans="1:25" x14ac:dyDescent="0.2">
      <c r="A3" s="1" t="s">
        <v>1</v>
      </c>
      <c r="B3" s="8">
        <v>90.909090909090907</v>
      </c>
      <c r="C3" s="8">
        <v>85.714285714285708</v>
      </c>
      <c r="D3" s="8">
        <v>92.307692307692307</v>
      </c>
      <c r="E3" s="9">
        <v>100</v>
      </c>
      <c r="F3" s="9">
        <v>100</v>
      </c>
      <c r="G3" s="9">
        <v>100</v>
      </c>
      <c r="H3" s="8">
        <v>100</v>
      </c>
      <c r="I3" s="8">
        <v>100</v>
      </c>
      <c r="J3" s="8">
        <v>90</v>
      </c>
      <c r="K3" s="8">
        <v>100</v>
      </c>
      <c r="L3" s="10">
        <v>100</v>
      </c>
      <c r="M3" s="10">
        <v>100</v>
      </c>
      <c r="N3" s="10">
        <v>100</v>
      </c>
      <c r="O3" s="8">
        <v>92.857142857142861</v>
      </c>
      <c r="P3" s="8">
        <v>100</v>
      </c>
      <c r="Q3" s="8">
        <v>100</v>
      </c>
      <c r="R3" s="8">
        <v>100</v>
      </c>
      <c r="S3" s="9">
        <v>92</v>
      </c>
      <c r="T3" s="9">
        <v>100</v>
      </c>
      <c r="U3" s="9">
        <v>100</v>
      </c>
      <c r="V3" s="7"/>
      <c r="W3" s="5"/>
      <c r="X3" s="5"/>
    </row>
    <row r="4" spans="1:25" x14ac:dyDescent="0.2">
      <c r="A4" s="1" t="s">
        <v>2</v>
      </c>
      <c r="B4" s="8">
        <v>90.909090909090907</v>
      </c>
      <c r="C4" s="8">
        <v>100</v>
      </c>
      <c r="D4" s="8">
        <v>90.909090909090907</v>
      </c>
      <c r="E4" s="9">
        <v>100</v>
      </c>
      <c r="F4" s="9">
        <v>100</v>
      </c>
      <c r="G4" s="7"/>
      <c r="H4" s="8">
        <v>100</v>
      </c>
      <c r="I4" s="8">
        <v>100</v>
      </c>
      <c r="J4" s="8">
        <v>92.307692307692307</v>
      </c>
      <c r="K4" s="7"/>
      <c r="L4" s="10">
        <v>88.888888888888886</v>
      </c>
      <c r="M4" s="10">
        <v>100</v>
      </c>
      <c r="N4" s="7"/>
      <c r="O4" s="8">
        <v>100</v>
      </c>
      <c r="P4" s="8">
        <v>100</v>
      </c>
      <c r="Q4" s="8">
        <v>93.333333333333329</v>
      </c>
      <c r="R4" s="7"/>
      <c r="S4" s="9">
        <v>100</v>
      </c>
      <c r="T4" s="9">
        <v>95.454545454545453</v>
      </c>
      <c r="U4" s="9">
        <v>100</v>
      </c>
      <c r="V4" s="7"/>
      <c r="W4" s="5"/>
      <c r="X4" s="5"/>
    </row>
    <row r="5" spans="1:25" x14ac:dyDescent="0.2">
      <c r="A5" s="1" t="s">
        <v>3</v>
      </c>
      <c r="B5" s="8">
        <v>100</v>
      </c>
      <c r="C5" s="8">
        <v>100</v>
      </c>
      <c r="D5" s="8">
        <v>100</v>
      </c>
      <c r="E5" s="9">
        <v>100</v>
      </c>
      <c r="F5" s="9">
        <v>100</v>
      </c>
      <c r="G5" s="9">
        <v>100</v>
      </c>
      <c r="H5" s="8">
        <v>92.307692307692307</v>
      </c>
      <c r="I5" s="8">
        <v>100</v>
      </c>
      <c r="J5" s="7"/>
      <c r="K5" s="7"/>
      <c r="L5" s="10">
        <v>100</v>
      </c>
      <c r="M5" s="10">
        <v>100</v>
      </c>
      <c r="N5" s="10">
        <v>80.952380952380949</v>
      </c>
      <c r="O5" s="8">
        <v>100</v>
      </c>
      <c r="P5" s="8">
        <v>100</v>
      </c>
      <c r="Q5" s="8">
        <v>100</v>
      </c>
      <c r="R5" s="7"/>
      <c r="S5" s="9">
        <v>100</v>
      </c>
      <c r="T5" s="9">
        <v>100</v>
      </c>
      <c r="U5" s="9">
        <v>100</v>
      </c>
      <c r="V5" s="7"/>
      <c r="W5" s="5"/>
      <c r="X5" s="5"/>
    </row>
    <row r="6" spans="1:25" x14ac:dyDescent="0.2">
      <c r="A6" s="1" t="s">
        <v>5</v>
      </c>
      <c r="B6" s="8">
        <v>100</v>
      </c>
      <c r="C6" s="8">
        <v>100</v>
      </c>
      <c r="D6" s="8">
        <v>100</v>
      </c>
      <c r="E6" s="9">
        <v>94.12</v>
      </c>
      <c r="F6" s="9">
        <v>100</v>
      </c>
      <c r="G6" s="9">
        <v>85.71</v>
      </c>
      <c r="H6" s="8">
        <v>100</v>
      </c>
      <c r="I6" s="8">
        <v>90</v>
      </c>
      <c r="J6" s="7">
        <v>100</v>
      </c>
      <c r="K6" s="7"/>
      <c r="L6" s="10"/>
      <c r="M6" s="10"/>
      <c r="N6" s="10"/>
      <c r="O6" s="8"/>
      <c r="P6" s="8"/>
      <c r="Q6" s="8"/>
      <c r="R6" s="7"/>
      <c r="S6" s="9"/>
      <c r="T6" s="9"/>
      <c r="U6" s="9"/>
      <c r="V6" s="7"/>
      <c r="W6" s="5"/>
      <c r="X6" s="5"/>
    </row>
    <row r="7" spans="1:25" x14ac:dyDescent="0.2">
      <c r="A7" s="1" t="s">
        <v>6</v>
      </c>
      <c r="B7" s="8">
        <v>100</v>
      </c>
      <c r="C7" s="8">
        <v>92.9</v>
      </c>
      <c r="D7" s="8">
        <v>92.3</v>
      </c>
      <c r="E7" s="9">
        <v>80</v>
      </c>
      <c r="F7" s="9">
        <v>83.33</v>
      </c>
      <c r="G7" s="9">
        <v>100</v>
      </c>
      <c r="H7" s="8">
        <v>100</v>
      </c>
      <c r="I7" s="8">
        <v>88.89</v>
      </c>
      <c r="J7" s="7">
        <v>94.74</v>
      </c>
      <c r="K7" s="7">
        <v>100</v>
      </c>
      <c r="L7" s="10">
        <v>93.75</v>
      </c>
      <c r="M7" s="10"/>
      <c r="N7" s="10"/>
      <c r="O7" s="8"/>
      <c r="P7" s="8"/>
      <c r="Q7" s="8"/>
      <c r="R7" s="7"/>
      <c r="S7" s="9"/>
      <c r="T7" s="9"/>
      <c r="U7" s="9"/>
      <c r="V7" s="7"/>
      <c r="W7" s="5"/>
      <c r="X7" s="5"/>
    </row>
    <row r="8" spans="1:25" x14ac:dyDescent="0.2">
      <c r="A8" s="1" t="s">
        <v>7</v>
      </c>
      <c r="B8" s="8">
        <v>88.9</v>
      </c>
      <c r="C8" s="8">
        <v>100</v>
      </c>
      <c r="D8" s="8">
        <v>100</v>
      </c>
      <c r="E8" s="9">
        <v>100</v>
      </c>
      <c r="F8" s="9">
        <v>100</v>
      </c>
      <c r="G8" s="9">
        <v>100</v>
      </c>
      <c r="H8" s="8">
        <v>100</v>
      </c>
      <c r="I8" s="8">
        <v>100</v>
      </c>
      <c r="J8" s="7">
        <v>100</v>
      </c>
      <c r="K8" s="7">
        <v>90</v>
      </c>
      <c r="L8" s="10"/>
      <c r="M8" s="10"/>
      <c r="N8" s="10"/>
      <c r="O8" s="8"/>
      <c r="P8" s="8"/>
      <c r="Q8" s="8"/>
      <c r="R8" s="7"/>
      <c r="S8" s="9"/>
      <c r="T8" s="9"/>
      <c r="U8" s="9"/>
      <c r="V8" s="7"/>
      <c r="W8" s="5"/>
      <c r="X8" s="5"/>
    </row>
    <row r="9" spans="1:25" x14ac:dyDescent="0.2">
      <c r="A9" s="3">
        <v>1E-3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R9" s="7"/>
      <c r="S9" s="7"/>
      <c r="T9" s="7"/>
      <c r="U9" s="7"/>
      <c r="V9" s="7"/>
      <c r="W9" s="5"/>
      <c r="X9" s="5"/>
    </row>
    <row r="10" spans="1:25" x14ac:dyDescent="0.2">
      <c r="A10" s="1" t="s">
        <v>0</v>
      </c>
      <c r="B10" s="6">
        <v>0</v>
      </c>
      <c r="C10" s="6">
        <v>40</v>
      </c>
      <c r="D10" s="6">
        <v>85.714285714285708</v>
      </c>
      <c r="E10" s="6">
        <v>25</v>
      </c>
      <c r="F10" s="6">
        <v>12.5</v>
      </c>
      <c r="G10" s="6">
        <v>11.76470588235294</v>
      </c>
      <c r="H10" s="6">
        <v>27.27272727272727</v>
      </c>
      <c r="I10" s="6">
        <v>81.818181818181827</v>
      </c>
      <c r="J10" s="6">
        <v>0</v>
      </c>
      <c r="K10" s="6">
        <v>25</v>
      </c>
      <c r="L10" s="6">
        <v>0</v>
      </c>
      <c r="M10" s="6">
        <v>0</v>
      </c>
      <c r="N10" s="6">
        <v>34.782608695652172</v>
      </c>
      <c r="O10" s="6">
        <v>0</v>
      </c>
      <c r="P10" s="6">
        <v>100</v>
      </c>
      <c r="Q10" s="6">
        <v>75</v>
      </c>
      <c r="R10" s="6">
        <v>60</v>
      </c>
      <c r="S10" s="7"/>
      <c r="T10" s="7"/>
      <c r="U10" s="7"/>
      <c r="V10" s="7"/>
      <c r="W10" s="5"/>
      <c r="X10" s="5"/>
      <c r="Y10" s="5"/>
    </row>
    <row r="11" spans="1:25" x14ac:dyDescent="0.2">
      <c r="A11" s="1" t="s">
        <v>1</v>
      </c>
      <c r="B11" s="6">
        <v>71.428571428571431</v>
      </c>
      <c r="C11" s="6">
        <v>90.909090909090907</v>
      </c>
      <c r="D11" s="6">
        <v>83.333333333333343</v>
      </c>
      <c r="E11" s="6">
        <v>80</v>
      </c>
      <c r="F11" s="6">
        <v>76.923076923076934</v>
      </c>
      <c r="G11" s="6">
        <v>81.818181818181827</v>
      </c>
      <c r="H11" s="6">
        <v>33.333333333333329</v>
      </c>
      <c r="I11" s="6">
        <v>83.333333333333343</v>
      </c>
      <c r="J11" s="6">
        <v>90.909090909090907</v>
      </c>
      <c r="K11" s="6">
        <v>81.818181818181827</v>
      </c>
      <c r="L11" s="6">
        <v>100</v>
      </c>
      <c r="M11" s="6">
        <v>87.5</v>
      </c>
      <c r="N11" s="7"/>
      <c r="O11" s="7"/>
      <c r="P11" s="7"/>
      <c r="Q11" s="7"/>
      <c r="R11" s="7"/>
      <c r="S11" s="7"/>
      <c r="T11" s="7"/>
      <c r="U11" s="7"/>
      <c r="V11" s="7"/>
      <c r="W11" s="5"/>
      <c r="X11" s="5"/>
      <c r="Y11" s="5"/>
    </row>
    <row r="12" spans="1:25" x14ac:dyDescent="0.2">
      <c r="A12" s="1" t="s">
        <v>2</v>
      </c>
      <c r="B12" s="6">
        <v>92.857142857142861</v>
      </c>
      <c r="C12" s="6">
        <v>100</v>
      </c>
      <c r="D12" s="6">
        <v>92.857142857142861</v>
      </c>
      <c r="E12" s="6">
        <v>100</v>
      </c>
      <c r="F12" s="6">
        <v>50</v>
      </c>
      <c r="G12" s="6">
        <v>80</v>
      </c>
      <c r="H12" s="6">
        <v>80</v>
      </c>
      <c r="I12" s="6">
        <v>80</v>
      </c>
      <c r="J12" s="6">
        <v>85.714285714285708</v>
      </c>
      <c r="K12" s="6">
        <v>100</v>
      </c>
      <c r="L12" s="6">
        <v>83.333333333333343</v>
      </c>
      <c r="M12" s="6">
        <v>90</v>
      </c>
      <c r="N12" s="6">
        <v>66.666666666666657</v>
      </c>
      <c r="O12" s="6">
        <v>27.27272727272727</v>
      </c>
      <c r="P12" s="6">
        <v>70</v>
      </c>
      <c r="Q12" s="6">
        <v>100</v>
      </c>
      <c r="R12" s="6">
        <v>84.615384615384613</v>
      </c>
      <c r="S12" s="6">
        <v>91.666666666666657</v>
      </c>
      <c r="T12" s="6">
        <v>100</v>
      </c>
      <c r="U12" s="6">
        <v>85.714285714285708</v>
      </c>
      <c r="V12" s="6">
        <v>100</v>
      </c>
      <c r="W12" s="5"/>
      <c r="X12" s="5"/>
      <c r="Y12" s="5"/>
    </row>
    <row r="13" spans="1:25" x14ac:dyDescent="0.2">
      <c r="A13" s="1" t="s">
        <v>3</v>
      </c>
      <c r="B13" s="6">
        <v>66.666666666666657</v>
      </c>
      <c r="C13" s="6">
        <v>100</v>
      </c>
      <c r="D13" s="6">
        <v>100</v>
      </c>
      <c r="E13" s="6">
        <v>100</v>
      </c>
      <c r="F13" s="6">
        <v>50</v>
      </c>
      <c r="G13" s="6">
        <v>100</v>
      </c>
      <c r="H13" s="6">
        <v>100</v>
      </c>
      <c r="I13" s="6">
        <v>83.333333333333343</v>
      </c>
      <c r="J13" s="6">
        <v>100</v>
      </c>
      <c r="K13" s="6">
        <v>83.333333333333343</v>
      </c>
      <c r="L13" s="6">
        <v>100</v>
      </c>
      <c r="M13" s="6">
        <v>91.666666666666657</v>
      </c>
      <c r="N13" s="6">
        <v>87.5</v>
      </c>
      <c r="O13" s="6">
        <v>70</v>
      </c>
      <c r="P13" s="6">
        <v>81.818181818181827</v>
      </c>
      <c r="Q13" s="6">
        <v>42.857142857142854</v>
      </c>
      <c r="R13" s="7"/>
      <c r="S13" s="7"/>
      <c r="T13" s="7"/>
      <c r="U13" s="7"/>
      <c r="V13" s="7"/>
      <c r="W13" s="5"/>
      <c r="X13" s="5"/>
      <c r="Y13" s="5"/>
    </row>
    <row r="14" spans="1:25" x14ac:dyDescent="0.2">
      <c r="A14" s="3">
        <v>2E-3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5"/>
      <c r="X14" s="5"/>
      <c r="Y14" s="5"/>
    </row>
    <row r="15" spans="1:25" x14ac:dyDescent="0.2">
      <c r="A15" s="1" t="s">
        <v>0</v>
      </c>
      <c r="B15" s="6">
        <v>0</v>
      </c>
      <c r="C15" s="6">
        <v>0</v>
      </c>
      <c r="D15" s="6">
        <v>12.5</v>
      </c>
      <c r="E15" s="6">
        <v>9.0909090909090917</v>
      </c>
      <c r="F15" s="6">
        <v>20</v>
      </c>
      <c r="G15" s="6">
        <v>20</v>
      </c>
      <c r="H15" s="6">
        <v>9.0909090909090917</v>
      </c>
      <c r="I15" s="6">
        <v>12.5</v>
      </c>
      <c r="J15" s="6">
        <v>0</v>
      </c>
      <c r="K15" s="6">
        <v>9.0909090909090917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7"/>
      <c r="T15" s="7"/>
      <c r="U15" s="7"/>
      <c r="V15" s="7"/>
      <c r="W15" s="5"/>
      <c r="X15" s="5"/>
      <c r="Y15" s="5"/>
    </row>
    <row r="16" spans="1:25" x14ac:dyDescent="0.2">
      <c r="A16" s="1" t="s">
        <v>1</v>
      </c>
      <c r="B16" s="6">
        <v>0</v>
      </c>
      <c r="C16" s="6">
        <v>50</v>
      </c>
      <c r="D16" s="6">
        <v>0</v>
      </c>
      <c r="E16" s="6">
        <v>90.909090909090907</v>
      </c>
      <c r="F16" s="6">
        <v>91.666666666666657</v>
      </c>
      <c r="G16" s="6">
        <v>90</v>
      </c>
      <c r="H16" s="6">
        <v>60</v>
      </c>
      <c r="I16" s="6">
        <v>43.75</v>
      </c>
      <c r="J16" s="6">
        <v>47.368421052631575</v>
      </c>
      <c r="K16" s="6">
        <v>0</v>
      </c>
      <c r="L16" s="6">
        <v>37.5</v>
      </c>
      <c r="M16" s="6">
        <v>66.666666666666657</v>
      </c>
      <c r="N16" s="6">
        <v>25</v>
      </c>
      <c r="O16" s="6">
        <v>36.363636363636367</v>
      </c>
      <c r="P16" s="6">
        <v>66.666666666666657</v>
      </c>
      <c r="Q16" s="6">
        <v>50</v>
      </c>
      <c r="R16" s="6">
        <v>66.666666666666657</v>
      </c>
      <c r="S16" s="7"/>
      <c r="T16" s="7"/>
      <c r="U16" s="7"/>
      <c r="V16" s="7"/>
      <c r="W16" s="5"/>
      <c r="X16" s="5"/>
      <c r="Y16" s="5"/>
    </row>
    <row r="17" spans="1:27" x14ac:dyDescent="0.2">
      <c r="A17" s="1" t="s">
        <v>2</v>
      </c>
      <c r="B17" s="6">
        <v>23.809523809523807</v>
      </c>
      <c r="C17" s="6">
        <v>55.555555555555557</v>
      </c>
      <c r="D17" s="6">
        <v>60</v>
      </c>
      <c r="E17" s="6">
        <v>72.727272727272734</v>
      </c>
      <c r="F17" s="6">
        <v>81.25</v>
      </c>
      <c r="G17" s="6">
        <v>69.230769230769226</v>
      </c>
      <c r="H17" s="6">
        <v>80</v>
      </c>
      <c r="I17" s="6">
        <v>100</v>
      </c>
      <c r="J17" s="6">
        <v>88.888888888888886</v>
      </c>
      <c r="K17" s="6">
        <v>100</v>
      </c>
      <c r="L17" s="6">
        <v>80</v>
      </c>
      <c r="M17" s="6">
        <v>20</v>
      </c>
      <c r="N17" s="6">
        <v>40</v>
      </c>
      <c r="O17" s="6">
        <v>42.857142857142854</v>
      </c>
      <c r="P17" s="6">
        <v>50</v>
      </c>
      <c r="Q17" s="6">
        <v>42.857142857142854</v>
      </c>
      <c r="R17" s="6">
        <v>61.53846153846154</v>
      </c>
      <c r="S17" s="6">
        <v>60</v>
      </c>
      <c r="T17" s="6">
        <v>71.428571428571431</v>
      </c>
      <c r="U17" s="6">
        <v>71.428571428571431</v>
      </c>
      <c r="V17" s="6">
        <v>100</v>
      </c>
      <c r="W17" s="5"/>
      <c r="X17" s="5"/>
      <c r="Y17" s="5"/>
    </row>
    <row r="18" spans="1:27" x14ac:dyDescent="0.2">
      <c r="A18" s="1" t="s">
        <v>3</v>
      </c>
      <c r="B18" s="6">
        <v>100</v>
      </c>
      <c r="C18" s="6">
        <v>85.714285714285708</v>
      </c>
      <c r="D18" s="6">
        <v>60</v>
      </c>
      <c r="E18" s="6">
        <v>100</v>
      </c>
      <c r="F18" s="6">
        <v>83.333333333333343</v>
      </c>
      <c r="G18" s="6">
        <v>66.666666666666657</v>
      </c>
      <c r="H18" s="6">
        <v>55.555555555555557</v>
      </c>
      <c r="I18" s="6">
        <v>58.333333333333336</v>
      </c>
      <c r="J18" s="6">
        <v>86.666666666666671</v>
      </c>
      <c r="K18" s="6">
        <v>75</v>
      </c>
      <c r="L18" s="6">
        <v>53.846153846153847</v>
      </c>
      <c r="M18" s="6">
        <v>53.846153846153847</v>
      </c>
      <c r="N18" s="6">
        <v>25</v>
      </c>
      <c r="O18" s="6">
        <v>16.666666666666664</v>
      </c>
      <c r="P18" s="6">
        <v>9.0909090909090917</v>
      </c>
      <c r="Q18" s="6">
        <v>20</v>
      </c>
      <c r="R18" s="6">
        <v>75</v>
      </c>
      <c r="S18" s="6">
        <v>75</v>
      </c>
      <c r="T18" s="6">
        <v>100</v>
      </c>
      <c r="U18" s="6">
        <v>0</v>
      </c>
      <c r="V18" s="7"/>
      <c r="W18" s="5"/>
      <c r="X18" s="5"/>
      <c r="Y18" s="5"/>
    </row>
    <row r="19" spans="1:27" x14ac:dyDescent="0.2">
      <c r="A19" s="3">
        <v>5.0000000000000001E-3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5"/>
      <c r="X19" s="5"/>
      <c r="Y19" s="5"/>
    </row>
    <row r="20" spans="1:27" x14ac:dyDescent="0.2">
      <c r="A20" s="1" t="s">
        <v>0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7"/>
      <c r="W20" s="5"/>
      <c r="X20" s="5"/>
      <c r="Y20" s="5"/>
      <c r="Z20" s="5"/>
      <c r="AA20" s="5"/>
    </row>
    <row r="21" spans="1:27" x14ac:dyDescent="0.2">
      <c r="A21" s="1" t="s">
        <v>1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4">
        <v>0</v>
      </c>
      <c r="M21" s="6">
        <v>0</v>
      </c>
      <c r="N21" s="6">
        <v>0</v>
      </c>
      <c r="O21" s="6">
        <v>20</v>
      </c>
      <c r="P21" s="6">
        <v>54.54545454545454</v>
      </c>
      <c r="Q21" s="6">
        <v>31.25</v>
      </c>
      <c r="R21" s="6">
        <v>0</v>
      </c>
      <c r="S21" s="6">
        <v>71.428571428571431</v>
      </c>
      <c r="T21" s="6">
        <v>33.333333333333329</v>
      </c>
      <c r="U21" s="6">
        <v>33.333333333333329</v>
      </c>
      <c r="V21" s="7"/>
      <c r="W21" s="5"/>
      <c r="X21" s="5"/>
      <c r="Y21" s="5"/>
      <c r="Z21" s="5"/>
      <c r="AA21" s="5"/>
    </row>
    <row r="22" spans="1:27" x14ac:dyDescent="0.2">
      <c r="A22" s="1" t="s">
        <v>2</v>
      </c>
      <c r="B22" s="6">
        <v>88.888888888888886</v>
      </c>
      <c r="C22" s="6">
        <v>90.909090909090907</v>
      </c>
      <c r="D22" s="6">
        <v>0</v>
      </c>
      <c r="E22" s="6">
        <v>44.444444444444443</v>
      </c>
      <c r="F22" s="6">
        <v>40</v>
      </c>
      <c r="G22" s="6">
        <v>22.222222222222221</v>
      </c>
      <c r="H22" s="6">
        <v>38.461538461538467</v>
      </c>
      <c r="I22" s="6">
        <v>50</v>
      </c>
      <c r="J22" s="6">
        <v>16.666666666666664</v>
      </c>
      <c r="K22" s="6">
        <v>0</v>
      </c>
      <c r="L22" s="6">
        <v>28.571428571428569</v>
      </c>
      <c r="M22" s="6">
        <v>33.333333333333329</v>
      </c>
      <c r="N22" s="6">
        <v>16.666666666666664</v>
      </c>
      <c r="O22" s="6">
        <v>0</v>
      </c>
      <c r="P22" s="6">
        <v>0</v>
      </c>
      <c r="Q22" s="6">
        <v>16.666666666666664</v>
      </c>
      <c r="R22" s="6">
        <v>9.0909090909090917</v>
      </c>
      <c r="S22" s="6">
        <v>66.666666666666657</v>
      </c>
      <c r="T22" s="6">
        <v>62.5</v>
      </c>
      <c r="U22" s="6">
        <v>0</v>
      </c>
      <c r="V22" s="6">
        <v>0</v>
      </c>
      <c r="W22" s="6">
        <v>0</v>
      </c>
      <c r="X22" s="6">
        <v>0</v>
      </c>
      <c r="Y22" s="5"/>
      <c r="Z22" s="5"/>
      <c r="AA22" s="5"/>
    </row>
    <row r="23" spans="1:27" x14ac:dyDescent="0.2">
      <c r="A23" s="1" t="s">
        <v>3</v>
      </c>
      <c r="B23" s="6">
        <v>0</v>
      </c>
      <c r="C23" s="6">
        <v>0</v>
      </c>
      <c r="D23" s="6">
        <v>0</v>
      </c>
      <c r="E23" s="6">
        <v>70</v>
      </c>
      <c r="F23" s="6">
        <v>75</v>
      </c>
      <c r="G23" s="6">
        <v>75</v>
      </c>
      <c r="H23" s="6">
        <v>80</v>
      </c>
      <c r="I23" s="6">
        <v>91.666666666666657</v>
      </c>
      <c r="J23" s="6">
        <v>30.76923076923077</v>
      </c>
      <c r="K23" s="6">
        <v>16.666666666666664</v>
      </c>
      <c r="L23" s="6">
        <v>28.571428571428569</v>
      </c>
      <c r="M23" s="6">
        <v>0</v>
      </c>
      <c r="N23" s="6">
        <v>54.54545454545454</v>
      </c>
      <c r="O23" s="6">
        <v>38.461538461538467</v>
      </c>
      <c r="P23" s="6">
        <v>100</v>
      </c>
      <c r="Q23" s="6">
        <v>0</v>
      </c>
      <c r="R23" s="6">
        <v>0</v>
      </c>
      <c r="S23" s="6">
        <v>0</v>
      </c>
      <c r="T23" s="6">
        <v>0</v>
      </c>
      <c r="U23" s="6">
        <v>90.909090909090907</v>
      </c>
      <c r="V23" s="6">
        <v>55.555555555555557</v>
      </c>
      <c r="W23" s="6">
        <v>66.666666666666657</v>
      </c>
      <c r="X23" s="6">
        <v>63.636363636363633</v>
      </c>
      <c r="Y23" s="6">
        <v>80</v>
      </c>
      <c r="Z23" s="5"/>
      <c r="AA23" s="5"/>
    </row>
    <row r="24" spans="1:27" x14ac:dyDescent="0.2">
      <c r="A24" s="3">
        <v>0.01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5"/>
      <c r="X24" s="5"/>
      <c r="Y24" s="5"/>
      <c r="Z24" s="5"/>
      <c r="AA24" s="5"/>
    </row>
    <row r="25" spans="1:27" x14ac:dyDescent="0.2">
      <c r="A25" s="1" t="s">
        <v>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7"/>
      <c r="W25" s="5"/>
      <c r="X25" s="5"/>
    </row>
    <row r="26" spans="1:27" x14ac:dyDescent="0.2">
      <c r="A26" s="1" t="s">
        <v>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/>
      <c r="S26" s="7"/>
      <c r="T26" s="7"/>
      <c r="U26" s="7"/>
      <c r="V26" s="7"/>
      <c r="W26" s="5"/>
      <c r="X26" s="5"/>
    </row>
    <row r="27" spans="1:27" x14ac:dyDescent="0.2">
      <c r="A27" s="1" t="s">
        <v>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6.25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7"/>
      <c r="U27" s="7"/>
      <c r="V27" s="7"/>
      <c r="W27" s="5"/>
      <c r="X27" s="5"/>
    </row>
    <row r="28" spans="1:27" x14ac:dyDescent="0.2">
      <c r="A28" s="1" t="s">
        <v>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7"/>
      <c r="R28" s="7"/>
      <c r="S28" s="7"/>
      <c r="T28" s="7"/>
      <c r="U28" s="7"/>
      <c r="V28" s="7"/>
      <c r="W28" s="5"/>
      <c r="X2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F015-9623-C14D-84A5-35397C7C53D2}">
  <dimension ref="A1:AD29"/>
  <sheetViews>
    <sheetView workbookViewId="0">
      <selection activeCell="I32" sqref="I32"/>
    </sheetView>
  </sheetViews>
  <sheetFormatPr baseColWidth="10" defaultRowHeight="16" x14ac:dyDescent="0.2"/>
  <cols>
    <col min="1" max="1" width="5.83203125" style="2" customWidth="1"/>
    <col min="2" max="40" width="4.83203125" customWidth="1"/>
  </cols>
  <sheetData>
    <row r="1" spans="1:23" x14ac:dyDescent="0.2">
      <c r="A1" s="2" t="s">
        <v>4</v>
      </c>
    </row>
    <row r="2" spans="1:23" x14ac:dyDescent="0.2">
      <c r="A2" s="1" t="s">
        <v>0</v>
      </c>
      <c r="B2" s="20">
        <v>20.625</v>
      </c>
      <c r="C2" s="20">
        <v>11</v>
      </c>
      <c r="D2" s="20">
        <v>21.25</v>
      </c>
      <c r="E2" s="9">
        <v>25.75</v>
      </c>
      <c r="F2" s="9">
        <v>22.25</v>
      </c>
      <c r="G2" s="9">
        <v>23.5</v>
      </c>
      <c r="H2" s="9">
        <v>28.25</v>
      </c>
      <c r="I2" s="9">
        <v>24</v>
      </c>
      <c r="J2" s="9">
        <v>25.25</v>
      </c>
      <c r="K2" s="10">
        <v>23</v>
      </c>
      <c r="L2" s="10">
        <v>14</v>
      </c>
      <c r="M2" s="10">
        <v>21</v>
      </c>
      <c r="N2" s="9">
        <v>24.375</v>
      </c>
      <c r="O2" s="9">
        <v>23.25</v>
      </c>
      <c r="P2" s="9">
        <v>20.25</v>
      </c>
      <c r="Q2" s="9">
        <v>24.75</v>
      </c>
      <c r="R2" s="8">
        <v>24.5</v>
      </c>
      <c r="S2" s="8">
        <v>24</v>
      </c>
      <c r="T2" s="8">
        <v>24.75</v>
      </c>
      <c r="U2" s="8">
        <v>20.75</v>
      </c>
      <c r="V2" s="7"/>
    </row>
    <row r="3" spans="1:23" x14ac:dyDescent="0.2">
      <c r="A3" s="1" t="s">
        <v>1</v>
      </c>
      <c r="B3" s="20">
        <v>22.5</v>
      </c>
      <c r="C3" s="20">
        <v>16.25</v>
      </c>
      <c r="D3" s="20">
        <v>12.75</v>
      </c>
      <c r="E3" s="20">
        <v>14</v>
      </c>
      <c r="F3" s="9">
        <v>26</v>
      </c>
      <c r="G3" s="9">
        <v>20.5</v>
      </c>
      <c r="H3" s="9">
        <v>19</v>
      </c>
      <c r="I3" s="9">
        <v>19.25</v>
      </c>
      <c r="J3" s="9">
        <v>27.375</v>
      </c>
      <c r="K3" s="9">
        <v>19</v>
      </c>
      <c r="L3" s="9">
        <v>20.25</v>
      </c>
      <c r="M3" s="10">
        <v>24.375</v>
      </c>
      <c r="N3" s="10">
        <v>21.75</v>
      </c>
      <c r="O3" s="10">
        <v>25.75</v>
      </c>
      <c r="P3" s="9">
        <v>22.25</v>
      </c>
      <c r="Q3" s="9">
        <v>29.75</v>
      </c>
      <c r="R3" s="9">
        <v>14.5</v>
      </c>
      <c r="S3" s="9">
        <v>15.25</v>
      </c>
      <c r="T3" s="8">
        <v>14.75</v>
      </c>
      <c r="U3" s="8">
        <v>13.5</v>
      </c>
      <c r="V3" s="8">
        <v>15.75</v>
      </c>
    </row>
    <row r="4" spans="1:23" x14ac:dyDescent="0.2">
      <c r="A4" s="1" t="s">
        <v>2</v>
      </c>
      <c r="B4" s="20">
        <v>23.75</v>
      </c>
      <c r="C4" s="20">
        <v>28</v>
      </c>
      <c r="D4" s="20">
        <v>28.75</v>
      </c>
      <c r="E4" s="9">
        <v>14.75</v>
      </c>
      <c r="F4" s="9">
        <v>13.75</v>
      </c>
      <c r="G4" s="9">
        <v>15</v>
      </c>
      <c r="H4" s="9">
        <v>21</v>
      </c>
      <c r="I4" s="9">
        <v>24.25</v>
      </c>
      <c r="J4" s="9">
        <v>18</v>
      </c>
      <c r="K4" s="10">
        <v>13.25</v>
      </c>
      <c r="L4" s="10">
        <v>25</v>
      </c>
      <c r="M4" s="9">
        <v>19.625</v>
      </c>
      <c r="N4" s="9">
        <v>20</v>
      </c>
      <c r="O4" s="9">
        <v>16.5</v>
      </c>
      <c r="P4" s="8">
        <v>19.25</v>
      </c>
      <c r="Q4" s="8">
        <v>17.25</v>
      </c>
      <c r="R4" s="8">
        <v>16.75</v>
      </c>
      <c r="S4" s="7"/>
      <c r="T4" s="7"/>
      <c r="U4" s="7"/>
      <c r="V4" s="7"/>
    </row>
    <row r="5" spans="1:23" x14ac:dyDescent="0.2">
      <c r="A5" s="1" t="s">
        <v>3</v>
      </c>
      <c r="B5" s="20">
        <v>26</v>
      </c>
      <c r="C5" s="20">
        <v>21.25</v>
      </c>
      <c r="D5" s="20">
        <v>29.875</v>
      </c>
      <c r="E5" s="9">
        <v>22.333333333333332</v>
      </c>
      <c r="F5" s="9">
        <v>27.333333333333332</v>
      </c>
      <c r="G5" s="9">
        <v>28.25</v>
      </c>
      <c r="H5" s="9">
        <v>26.5</v>
      </c>
      <c r="I5" s="9">
        <v>28.5</v>
      </c>
      <c r="J5" s="10">
        <v>29.125</v>
      </c>
      <c r="K5" s="10">
        <v>23.75</v>
      </c>
      <c r="L5" s="10">
        <v>19.875</v>
      </c>
      <c r="M5" s="9">
        <v>18.333333333333332</v>
      </c>
      <c r="N5" s="9">
        <v>19.25</v>
      </c>
      <c r="O5" s="9">
        <v>15.75</v>
      </c>
      <c r="P5" s="8">
        <v>21.25</v>
      </c>
      <c r="Q5" s="8">
        <v>18.5</v>
      </c>
      <c r="R5" s="7"/>
      <c r="S5" s="7"/>
      <c r="T5" s="7"/>
      <c r="U5" s="7"/>
      <c r="V5" s="7"/>
    </row>
    <row r="6" spans="1:23" x14ac:dyDescent="0.2">
      <c r="A6" s="1" t="s">
        <v>5</v>
      </c>
      <c r="B6" s="21">
        <v>8.4</v>
      </c>
      <c r="C6" s="21">
        <v>11.2</v>
      </c>
      <c r="D6" s="21">
        <v>16.399999999999999</v>
      </c>
      <c r="E6" s="21">
        <v>17.2</v>
      </c>
      <c r="F6" s="21">
        <v>16.2</v>
      </c>
      <c r="G6" s="21">
        <v>26.6</v>
      </c>
      <c r="H6" s="22">
        <v>28.5</v>
      </c>
      <c r="I6" s="22">
        <v>20.399999999999999</v>
      </c>
      <c r="J6" s="22">
        <v>29.285714285714285</v>
      </c>
      <c r="K6" s="10"/>
      <c r="L6" s="10"/>
      <c r="M6" s="9"/>
      <c r="N6" s="9"/>
      <c r="O6" s="9"/>
      <c r="P6" s="8"/>
      <c r="Q6" s="8"/>
      <c r="R6" s="7"/>
      <c r="S6" s="7"/>
      <c r="T6" s="7"/>
      <c r="U6" s="7"/>
      <c r="V6" s="7"/>
    </row>
    <row r="7" spans="1:23" x14ac:dyDescent="0.2">
      <c r="A7" s="1" t="s">
        <v>6</v>
      </c>
      <c r="B7" s="21">
        <v>16.875</v>
      </c>
      <c r="C7" s="21">
        <v>12.6</v>
      </c>
      <c r="D7" s="21">
        <v>13</v>
      </c>
      <c r="E7" s="21">
        <v>21.333333333333332</v>
      </c>
      <c r="F7" s="21">
        <v>15.8</v>
      </c>
      <c r="G7" s="21">
        <v>27.8</v>
      </c>
      <c r="H7" s="21">
        <v>31.5</v>
      </c>
      <c r="I7" s="21">
        <v>25</v>
      </c>
      <c r="J7" s="22">
        <v>21.5</v>
      </c>
      <c r="K7" s="22">
        <v>26.8</v>
      </c>
      <c r="L7" s="22">
        <v>27.285714285714285</v>
      </c>
      <c r="M7" s="9"/>
      <c r="N7" s="9"/>
      <c r="O7" s="9"/>
      <c r="P7" s="8"/>
      <c r="Q7" s="8"/>
      <c r="R7" s="7"/>
      <c r="S7" s="7"/>
      <c r="T7" s="7"/>
      <c r="U7" s="7"/>
      <c r="V7" s="7"/>
    </row>
    <row r="8" spans="1:23" x14ac:dyDescent="0.2">
      <c r="A8" s="1" t="s">
        <v>7</v>
      </c>
      <c r="B8" s="21">
        <v>27.5</v>
      </c>
      <c r="C8" s="21">
        <v>20.8</v>
      </c>
      <c r="D8" s="21">
        <v>32.125</v>
      </c>
      <c r="E8" s="21">
        <v>27.75</v>
      </c>
      <c r="F8" s="21">
        <v>31.6</v>
      </c>
      <c r="G8" s="21">
        <v>31</v>
      </c>
      <c r="H8" s="21">
        <v>37.5</v>
      </c>
      <c r="I8" s="21">
        <v>37.4</v>
      </c>
      <c r="J8" s="22">
        <v>29.857142857142858</v>
      </c>
      <c r="K8" s="22">
        <v>32</v>
      </c>
      <c r="L8" s="10"/>
      <c r="M8" s="9"/>
      <c r="N8" s="9"/>
      <c r="O8" s="9"/>
      <c r="P8" s="8"/>
      <c r="Q8" s="8"/>
      <c r="R8" s="7"/>
      <c r="S8" s="7"/>
      <c r="T8" s="7"/>
      <c r="U8" s="7"/>
      <c r="V8" s="7"/>
    </row>
    <row r="9" spans="1:23" x14ac:dyDescent="0.2">
      <c r="A9" s="3">
        <v>1E-3</v>
      </c>
    </row>
    <row r="10" spans="1:23" x14ac:dyDescent="0.2">
      <c r="A10" s="1" t="s">
        <v>0</v>
      </c>
      <c r="B10" s="17">
        <v>7.5</v>
      </c>
      <c r="C10" s="17">
        <v>6</v>
      </c>
      <c r="D10" s="17">
        <v>4</v>
      </c>
      <c r="E10" s="18">
        <v>5</v>
      </c>
      <c r="F10" s="18">
        <v>3.5</v>
      </c>
      <c r="G10" s="18">
        <v>4.333333333333333</v>
      </c>
      <c r="H10" s="18">
        <v>5.833333333333333</v>
      </c>
      <c r="I10" s="17">
        <v>4.4000000000000004</v>
      </c>
      <c r="J10" s="17">
        <v>3.625</v>
      </c>
      <c r="K10" s="13">
        <v>4.8</v>
      </c>
      <c r="L10" s="13">
        <v>4.75</v>
      </c>
      <c r="M10" s="13"/>
      <c r="N10" s="14"/>
      <c r="O10" s="14"/>
      <c r="P10" s="14"/>
      <c r="Q10" s="14"/>
      <c r="R10" s="14"/>
    </row>
    <row r="11" spans="1:23" x14ac:dyDescent="0.2">
      <c r="A11" s="1" t="s">
        <v>1</v>
      </c>
      <c r="B11" s="18">
        <v>15</v>
      </c>
      <c r="C11" s="18">
        <v>8.25</v>
      </c>
      <c r="D11" s="18">
        <v>9.3000000000000007</v>
      </c>
      <c r="E11" s="18">
        <v>15.8</v>
      </c>
      <c r="F11" s="17">
        <v>16.5</v>
      </c>
      <c r="G11" s="17">
        <v>20.8</v>
      </c>
      <c r="H11" s="19">
        <v>29</v>
      </c>
      <c r="I11" s="19">
        <v>15.166666666666666</v>
      </c>
      <c r="J11" s="19">
        <v>23.4</v>
      </c>
      <c r="K11" s="13">
        <v>19.333333333333332</v>
      </c>
      <c r="L11" s="13">
        <v>19</v>
      </c>
      <c r="M11" s="13">
        <v>11.625</v>
      </c>
      <c r="N11" s="14"/>
      <c r="O11" s="14"/>
      <c r="P11" s="14"/>
      <c r="Q11" s="14"/>
      <c r="R11" s="14"/>
    </row>
    <row r="12" spans="1:23" x14ac:dyDescent="0.2">
      <c r="A12" s="1" t="s">
        <v>2</v>
      </c>
      <c r="B12" s="17">
        <v>12.625</v>
      </c>
      <c r="C12" s="17">
        <v>14.428571428571429</v>
      </c>
      <c r="D12" s="17">
        <v>18.214285714285715</v>
      </c>
      <c r="E12" s="17">
        <v>11.4</v>
      </c>
      <c r="F12" s="17">
        <v>16.2</v>
      </c>
      <c r="G12" s="17">
        <v>11.666666666666666</v>
      </c>
      <c r="H12" s="17">
        <v>18.399999999999999</v>
      </c>
      <c r="I12" s="17">
        <v>13.25</v>
      </c>
      <c r="J12" s="19">
        <v>22.333333333333332</v>
      </c>
      <c r="K12" s="19">
        <v>13.6</v>
      </c>
      <c r="L12" s="19">
        <v>27.416666666666668</v>
      </c>
      <c r="M12" s="19">
        <v>20.5</v>
      </c>
      <c r="N12" s="19">
        <v>23.571428571428573</v>
      </c>
      <c r="O12" s="13">
        <v>16.375</v>
      </c>
      <c r="P12" s="13">
        <v>19</v>
      </c>
      <c r="Q12" s="13">
        <v>22.375</v>
      </c>
      <c r="R12" s="14"/>
    </row>
    <row r="13" spans="1:23" x14ac:dyDescent="0.2">
      <c r="A13" s="1" t="s">
        <v>3</v>
      </c>
      <c r="B13" s="17">
        <v>14.2</v>
      </c>
      <c r="C13" s="17">
        <v>16.1875</v>
      </c>
      <c r="D13" s="17">
        <v>12.642857142857142</v>
      </c>
      <c r="E13" s="17">
        <v>8.6666666666666661</v>
      </c>
      <c r="F13" s="17">
        <v>11.666666666666666</v>
      </c>
      <c r="G13" s="17">
        <v>11.333333333333334</v>
      </c>
      <c r="H13" s="19">
        <v>22.3</v>
      </c>
      <c r="I13" s="19">
        <v>22</v>
      </c>
      <c r="J13" s="19">
        <v>19.833333333333332</v>
      </c>
      <c r="K13" s="13">
        <v>10.625</v>
      </c>
      <c r="L13" s="13">
        <v>10.6</v>
      </c>
      <c r="M13" s="13">
        <v>10.5</v>
      </c>
      <c r="N13" s="14"/>
      <c r="O13" s="14"/>
      <c r="P13" s="14"/>
      <c r="Q13" s="14"/>
      <c r="R13" s="14"/>
    </row>
    <row r="14" spans="1:23" x14ac:dyDescent="0.2">
      <c r="A14" s="3">
        <v>2E-3</v>
      </c>
    </row>
    <row r="15" spans="1:23" x14ac:dyDescent="0.2">
      <c r="A15" s="1" t="s">
        <v>0</v>
      </c>
      <c r="B15" s="15">
        <v>5</v>
      </c>
      <c r="C15" s="15">
        <v>4</v>
      </c>
      <c r="D15" s="15">
        <v>5</v>
      </c>
      <c r="E15" s="15">
        <v>5</v>
      </c>
      <c r="F15" s="15">
        <v>5</v>
      </c>
      <c r="G15" s="15">
        <v>5</v>
      </c>
      <c r="H15" s="15">
        <v>5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" t="s">
        <v>1</v>
      </c>
      <c r="B16" s="15">
        <v>6</v>
      </c>
      <c r="C16" s="15">
        <v>15.166666666666666</v>
      </c>
      <c r="D16" s="15">
        <v>14</v>
      </c>
      <c r="E16" s="15">
        <v>17.7</v>
      </c>
      <c r="F16" s="15">
        <v>11</v>
      </c>
      <c r="G16" s="15">
        <v>8.3333333333333339</v>
      </c>
      <c r="H16" s="15">
        <v>8.8571428571428577</v>
      </c>
      <c r="I16" s="15">
        <v>11.75</v>
      </c>
      <c r="J16" s="15">
        <v>15</v>
      </c>
      <c r="K16" s="10">
        <v>18</v>
      </c>
      <c r="L16" s="10">
        <v>15</v>
      </c>
      <c r="M16" s="8">
        <v>10.25</v>
      </c>
      <c r="N16" s="8">
        <v>11</v>
      </c>
      <c r="O16" s="8">
        <v>16.5</v>
      </c>
      <c r="P16" s="7"/>
      <c r="Q16" s="7"/>
      <c r="R16" s="7"/>
      <c r="S16" s="7"/>
      <c r="T16" s="7"/>
      <c r="U16" s="7"/>
      <c r="V16" s="7"/>
      <c r="W16" s="7"/>
    </row>
    <row r="17" spans="1:30" x14ac:dyDescent="0.2">
      <c r="A17" s="1" t="s">
        <v>2</v>
      </c>
      <c r="B17" s="15">
        <v>9.6</v>
      </c>
      <c r="C17" s="15">
        <v>15.2</v>
      </c>
      <c r="D17" s="15">
        <v>10.333333333333334</v>
      </c>
      <c r="E17" s="15">
        <v>17</v>
      </c>
      <c r="F17" s="15">
        <v>10.333333333333334</v>
      </c>
      <c r="G17" s="15">
        <v>9.4166666666666661</v>
      </c>
      <c r="H17" s="15">
        <v>16.8</v>
      </c>
      <c r="I17" s="15">
        <v>14</v>
      </c>
      <c r="J17" s="15">
        <v>13.916666666666666</v>
      </c>
      <c r="K17" s="15">
        <v>10.833333333333334</v>
      </c>
      <c r="L17" s="15">
        <v>11</v>
      </c>
      <c r="M17" s="15">
        <v>21</v>
      </c>
      <c r="N17" s="15">
        <v>14.75</v>
      </c>
      <c r="O17" s="15">
        <v>6.666666666666667</v>
      </c>
      <c r="P17" s="15">
        <v>15.333333333333334</v>
      </c>
      <c r="Q17" s="10">
        <v>13.285714285714286</v>
      </c>
      <c r="R17" s="10">
        <v>11.571428571428571</v>
      </c>
      <c r="S17" s="10">
        <v>19.5</v>
      </c>
      <c r="T17" s="8">
        <v>10.6</v>
      </c>
      <c r="U17" s="8">
        <v>17</v>
      </c>
      <c r="V17" s="8">
        <v>13.333333333333334</v>
      </c>
      <c r="W17" s="7"/>
    </row>
    <row r="18" spans="1:30" x14ac:dyDescent="0.2">
      <c r="A18" s="1" t="s">
        <v>3</v>
      </c>
      <c r="B18" s="15">
        <v>12</v>
      </c>
      <c r="C18" s="15">
        <v>10.166666666666666</v>
      </c>
      <c r="D18" s="15">
        <v>11.333333333333334</v>
      </c>
      <c r="E18" s="15">
        <v>15</v>
      </c>
      <c r="F18" s="15">
        <v>13.75</v>
      </c>
      <c r="G18" s="15">
        <v>10.75</v>
      </c>
      <c r="H18" s="15">
        <v>11.75</v>
      </c>
      <c r="I18" s="15">
        <v>13.8</v>
      </c>
      <c r="J18" s="15">
        <v>25.666666666666668</v>
      </c>
      <c r="K18" s="15">
        <v>18.25</v>
      </c>
      <c r="L18" s="10">
        <v>8.8333333333333339</v>
      </c>
      <c r="M18" s="10">
        <v>8.3333333333333339</v>
      </c>
      <c r="N18" s="10">
        <v>4</v>
      </c>
      <c r="O18" s="8">
        <v>3</v>
      </c>
      <c r="P18" s="8">
        <v>9</v>
      </c>
      <c r="Q18" s="8">
        <v>11.75</v>
      </c>
      <c r="R18" s="8">
        <v>9.9657534246575334</v>
      </c>
      <c r="S18" s="8">
        <v>10</v>
      </c>
      <c r="T18" s="7"/>
      <c r="U18" s="7"/>
      <c r="V18" s="7"/>
      <c r="W18" s="7"/>
    </row>
    <row r="19" spans="1:30" x14ac:dyDescent="0.2">
      <c r="A19" s="3">
        <v>5.0000000000000001E-3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30" x14ac:dyDescent="0.2">
      <c r="A20" s="1" t="s">
        <v>0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30" x14ac:dyDescent="0.2">
      <c r="A21" s="1" t="s">
        <v>1</v>
      </c>
      <c r="B21" s="14">
        <v>8.5</v>
      </c>
      <c r="C21" s="14">
        <v>15.25</v>
      </c>
      <c r="D21" s="14">
        <v>10.8</v>
      </c>
      <c r="E21" s="13">
        <v>16.8</v>
      </c>
      <c r="F21" s="13">
        <v>17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2"/>
      <c r="Y21" s="12"/>
      <c r="Z21" s="12"/>
      <c r="AA21" s="12"/>
      <c r="AB21" s="12"/>
      <c r="AC21" s="12"/>
      <c r="AD21" s="12"/>
    </row>
    <row r="22" spans="1:30" x14ac:dyDescent="0.2">
      <c r="A22" s="1" t="s">
        <v>2</v>
      </c>
      <c r="B22" s="16">
        <v>15.7</v>
      </c>
      <c r="C22" s="16">
        <v>8.8000000000000007</v>
      </c>
      <c r="D22" s="17">
        <v>10.666666666666666</v>
      </c>
      <c r="E22" s="17">
        <v>12</v>
      </c>
      <c r="F22" s="17">
        <v>10.5</v>
      </c>
      <c r="G22" s="17">
        <v>14.8</v>
      </c>
      <c r="H22" s="17">
        <v>12.833333333333334</v>
      </c>
      <c r="I22" s="18">
        <v>6</v>
      </c>
      <c r="J22" s="18">
        <v>9</v>
      </c>
      <c r="K22" s="18">
        <v>11</v>
      </c>
      <c r="L22" s="18">
        <v>10.5</v>
      </c>
      <c r="M22" s="18">
        <v>12</v>
      </c>
      <c r="N22" s="18">
        <v>5</v>
      </c>
      <c r="O22" s="14">
        <v>12</v>
      </c>
      <c r="P22" s="14">
        <v>10</v>
      </c>
      <c r="Q22" s="14"/>
      <c r="R22" s="14"/>
      <c r="S22" s="14"/>
      <c r="T22" s="14"/>
      <c r="U22" s="14"/>
      <c r="V22" s="14"/>
      <c r="W22" s="14"/>
      <c r="X22" s="12"/>
      <c r="Y22" s="12"/>
      <c r="Z22" s="12"/>
      <c r="AA22" s="12"/>
      <c r="AB22" s="12"/>
      <c r="AC22" s="12"/>
      <c r="AD22" s="12"/>
    </row>
    <row r="23" spans="1:30" x14ac:dyDescent="0.2">
      <c r="A23" s="1" t="s">
        <v>3</v>
      </c>
      <c r="B23" s="17">
        <v>14.2</v>
      </c>
      <c r="C23" s="17">
        <v>9.6</v>
      </c>
      <c r="D23" s="17">
        <v>11.6</v>
      </c>
      <c r="E23" s="17">
        <v>10.571428571428571</v>
      </c>
      <c r="F23" s="18">
        <v>15.5</v>
      </c>
      <c r="G23" s="18">
        <v>10.785714285714286</v>
      </c>
      <c r="H23" s="18">
        <v>11.333333333333334</v>
      </c>
      <c r="I23" s="18">
        <v>13.25</v>
      </c>
      <c r="J23" s="18">
        <v>5</v>
      </c>
      <c r="K23" s="18">
        <v>11</v>
      </c>
      <c r="L23" s="18">
        <v>9.3333333333333339</v>
      </c>
      <c r="M23" s="18">
        <v>9</v>
      </c>
      <c r="N23" s="13">
        <v>15.7</v>
      </c>
      <c r="O23" s="13">
        <v>12.2</v>
      </c>
      <c r="P23" s="13">
        <v>7</v>
      </c>
      <c r="Q23" s="13">
        <v>11.2</v>
      </c>
      <c r="R23" s="13">
        <v>10.3</v>
      </c>
      <c r="S23" s="14"/>
      <c r="T23" s="14"/>
      <c r="U23" s="14"/>
      <c r="V23" s="14"/>
      <c r="W23" s="14"/>
      <c r="X23" s="12"/>
      <c r="Y23" s="12"/>
      <c r="Z23" s="12"/>
      <c r="AA23" s="12"/>
      <c r="AB23" s="12"/>
      <c r="AC23" s="12"/>
      <c r="AD23" s="12"/>
    </row>
    <row r="24" spans="1:30" x14ac:dyDescent="0.2">
      <c r="A24" s="3">
        <v>0.01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x14ac:dyDescent="0.2">
      <c r="A25" s="1" t="s">
        <v>0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4"/>
      <c r="AB25" s="14"/>
      <c r="AC25" s="14"/>
      <c r="AD25" s="14"/>
    </row>
    <row r="26" spans="1:30" x14ac:dyDescent="0.2">
      <c r="A26" s="1" t="s">
        <v>1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4"/>
      <c r="AB26" s="14"/>
      <c r="AC26" s="14"/>
      <c r="AD26" s="14"/>
    </row>
    <row r="27" spans="1:30" x14ac:dyDescent="0.2">
      <c r="A27" s="1" t="s">
        <v>2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/>
      <c r="AB27" s="14"/>
      <c r="AC27" s="14"/>
      <c r="AD27" s="14"/>
    </row>
    <row r="28" spans="1:30" x14ac:dyDescent="0.2">
      <c r="A28" s="1" t="s">
        <v>3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4"/>
      <c r="AB28" s="14"/>
      <c r="AC28" s="14"/>
      <c r="AD28" s="14"/>
    </row>
    <row r="29" spans="1:30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E07B-0BB0-3540-9A29-CD0B0A3823F7}">
  <dimension ref="A1:N78"/>
  <sheetViews>
    <sheetView workbookViewId="0">
      <selection activeCell="J57" sqref="J57"/>
    </sheetView>
  </sheetViews>
  <sheetFormatPr baseColWidth="10" defaultRowHeight="16" x14ac:dyDescent="0.2"/>
  <cols>
    <col min="3" max="3" width="9.83203125" customWidth="1"/>
  </cols>
  <sheetData>
    <row r="1" spans="1:14" x14ac:dyDescent="0.2">
      <c r="A1" t="s">
        <v>8</v>
      </c>
      <c r="B1" t="s">
        <v>9</v>
      </c>
    </row>
    <row r="2" spans="1:14" x14ac:dyDescent="0.2">
      <c r="A2" s="1" t="s">
        <v>0</v>
      </c>
      <c r="B2">
        <v>33.840000000000003</v>
      </c>
      <c r="C2">
        <v>31.49</v>
      </c>
      <c r="D2">
        <v>19.88</v>
      </c>
      <c r="E2">
        <v>32.47</v>
      </c>
      <c r="F2">
        <v>37.14</v>
      </c>
      <c r="G2">
        <v>21.23</v>
      </c>
      <c r="H2">
        <v>26.22</v>
      </c>
      <c r="I2" s="24">
        <v>35.243827628458497</v>
      </c>
      <c r="J2" s="24">
        <v>52.251163233618243</v>
      </c>
      <c r="K2" s="24">
        <v>31.53009807276057</v>
      </c>
      <c r="L2" s="24">
        <v>31.517870200025804</v>
      </c>
      <c r="M2" s="24">
        <v>38.204575628785065</v>
      </c>
      <c r="N2" s="5"/>
    </row>
    <row r="3" spans="1:14" x14ac:dyDescent="0.2">
      <c r="A3" s="1" t="s">
        <v>1</v>
      </c>
      <c r="B3">
        <v>35.770000000000003</v>
      </c>
      <c r="C3">
        <v>31.52</v>
      </c>
      <c r="D3">
        <v>37.479999999999997</v>
      </c>
      <c r="E3">
        <v>28.18</v>
      </c>
      <c r="F3">
        <v>37.44</v>
      </c>
      <c r="G3">
        <v>25.27</v>
      </c>
      <c r="H3">
        <v>33.64</v>
      </c>
      <c r="I3" s="5"/>
      <c r="J3" s="5"/>
      <c r="K3" s="5"/>
      <c r="L3" s="5"/>
      <c r="M3" s="5"/>
      <c r="N3" s="5"/>
    </row>
    <row r="4" spans="1:14" x14ac:dyDescent="0.2">
      <c r="A4" s="1" t="s">
        <v>2</v>
      </c>
      <c r="B4">
        <v>13.88</v>
      </c>
      <c r="C4">
        <v>39.659999999999997</v>
      </c>
      <c r="D4">
        <v>33.54</v>
      </c>
      <c r="E4">
        <v>34.32</v>
      </c>
      <c r="F4">
        <v>23.44</v>
      </c>
      <c r="G4">
        <v>48.92</v>
      </c>
      <c r="H4">
        <v>38.72</v>
      </c>
      <c r="I4" s="5"/>
      <c r="J4" s="5"/>
      <c r="K4" s="5"/>
      <c r="L4" s="5"/>
      <c r="M4" s="5"/>
      <c r="N4" s="5"/>
    </row>
    <row r="5" spans="1:14" x14ac:dyDescent="0.2">
      <c r="A5" s="1" t="s">
        <v>3</v>
      </c>
      <c r="B5">
        <v>36.799999999999997</v>
      </c>
      <c r="C5">
        <v>23.9</v>
      </c>
      <c r="E5">
        <v>37.78</v>
      </c>
      <c r="F5">
        <v>23.7</v>
      </c>
      <c r="G5">
        <v>39.53</v>
      </c>
      <c r="H5">
        <v>47.07</v>
      </c>
      <c r="I5" s="5"/>
      <c r="J5" s="5"/>
      <c r="K5" s="5"/>
      <c r="L5" s="5"/>
      <c r="M5" s="5"/>
      <c r="N5" s="5"/>
    </row>
    <row r="6" spans="1:14" x14ac:dyDescent="0.2">
      <c r="A6" s="1" t="s">
        <v>5</v>
      </c>
      <c r="B6" s="23">
        <v>20.435434539589963</v>
      </c>
      <c r="C6" s="23">
        <v>36.459062288580981</v>
      </c>
      <c r="D6" s="23">
        <v>42.95360169314381</v>
      </c>
      <c r="E6" s="23">
        <v>30.974344971804509</v>
      </c>
      <c r="I6" s="5"/>
      <c r="J6" s="5"/>
      <c r="K6" s="5"/>
      <c r="L6" s="5"/>
      <c r="M6" s="5"/>
      <c r="N6" s="5"/>
    </row>
    <row r="7" spans="1:14" x14ac:dyDescent="0.2">
      <c r="A7" s="1" t="s">
        <v>6</v>
      </c>
      <c r="B7" s="23">
        <v>18.051796168145579</v>
      </c>
      <c r="C7" s="23">
        <v>14.716227437417658</v>
      </c>
      <c r="D7" s="23">
        <v>11.346504387095983</v>
      </c>
      <c r="E7" s="23">
        <v>49.302429646164022</v>
      </c>
      <c r="I7" s="5"/>
      <c r="J7" s="5"/>
      <c r="K7" s="5"/>
      <c r="L7" s="5"/>
      <c r="M7" s="5"/>
      <c r="N7" s="5"/>
    </row>
    <row r="8" spans="1:14" x14ac:dyDescent="0.2">
      <c r="A8" s="1" t="s">
        <v>7</v>
      </c>
      <c r="B8" s="23">
        <v>17.112337502344335</v>
      </c>
      <c r="C8" s="23">
        <v>58.842509970238098</v>
      </c>
      <c r="D8" s="23">
        <v>54.304872907407415</v>
      </c>
      <c r="E8" s="23">
        <v>59.524919080919091</v>
      </c>
      <c r="I8" s="5"/>
      <c r="J8" s="5"/>
      <c r="K8" s="5"/>
      <c r="L8" s="5"/>
      <c r="M8" s="5"/>
      <c r="N8" s="5"/>
    </row>
    <row r="9" spans="1:14" x14ac:dyDescent="0.2">
      <c r="I9" s="5"/>
      <c r="J9" s="5"/>
      <c r="K9" s="5"/>
      <c r="L9" s="5"/>
      <c r="M9" s="5"/>
      <c r="N9" s="5"/>
    </row>
    <row r="10" spans="1:14" x14ac:dyDescent="0.2">
      <c r="A10" t="s">
        <v>8</v>
      </c>
      <c r="B10" t="s">
        <v>10</v>
      </c>
      <c r="I10" s="5"/>
      <c r="J10" s="5"/>
      <c r="K10" s="5"/>
      <c r="L10" s="5"/>
      <c r="M10" s="5"/>
      <c r="N10" s="5"/>
    </row>
    <row r="11" spans="1:14" x14ac:dyDescent="0.2">
      <c r="A11" s="1" t="s">
        <v>0</v>
      </c>
      <c r="B11">
        <v>0.91</v>
      </c>
      <c r="C11">
        <v>0.92</v>
      </c>
      <c r="D11">
        <v>0.89</v>
      </c>
      <c r="E11">
        <v>0.89</v>
      </c>
      <c r="F11">
        <v>0.93</v>
      </c>
      <c r="G11">
        <v>0.84</v>
      </c>
      <c r="H11">
        <v>0.93</v>
      </c>
      <c r="I11" s="24">
        <v>0.82250852073735525</v>
      </c>
      <c r="J11" s="24">
        <v>0.95279668804544726</v>
      </c>
      <c r="K11" s="24">
        <v>0.86625528739615176</v>
      </c>
      <c r="L11" s="24">
        <v>0.86002307654250387</v>
      </c>
      <c r="M11" s="24">
        <v>0.9144311309255132</v>
      </c>
      <c r="N11" s="5"/>
    </row>
    <row r="12" spans="1:14" x14ac:dyDescent="0.2">
      <c r="A12" s="1" t="s">
        <v>1</v>
      </c>
      <c r="B12">
        <v>0.91</v>
      </c>
      <c r="C12">
        <v>0.91</v>
      </c>
      <c r="D12">
        <v>0.96</v>
      </c>
      <c r="E12">
        <v>0.9</v>
      </c>
      <c r="F12">
        <v>0.93</v>
      </c>
      <c r="G12">
        <v>0.92</v>
      </c>
      <c r="H12">
        <v>0.92</v>
      </c>
      <c r="I12" s="5"/>
      <c r="J12" s="5"/>
      <c r="K12" s="5"/>
      <c r="L12" s="5"/>
      <c r="M12" s="5"/>
      <c r="N12" s="5"/>
    </row>
    <row r="13" spans="1:14" x14ac:dyDescent="0.2">
      <c r="A13" s="1" t="s">
        <v>2</v>
      </c>
      <c r="B13">
        <v>0.78</v>
      </c>
      <c r="C13">
        <v>0.91</v>
      </c>
      <c r="D13">
        <v>0.9</v>
      </c>
      <c r="E13">
        <v>0.93</v>
      </c>
      <c r="F13">
        <v>0.81</v>
      </c>
      <c r="G13">
        <v>0.97</v>
      </c>
      <c r="H13">
        <v>0.84</v>
      </c>
      <c r="I13" s="5"/>
      <c r="J13" s="5"/>
      <c r="K13" s="5"/>
      <c r="L13" s="5"/>
      <c r="M13" s="5"/>
      <c r="N13" s="5"/>
    </row>
    <row r="14" spans="1:14" x14ac:dyDescent="0.2">
      <c r="A14" s="1" t="s">
        <v>3</v>
      </c>
      <c r="B14">
        <v>0.9</v>
      </c>
      <c r="C14">
        <v>0.89</v>
      </c>
      <c r="E14">
        <v>0.95</v>
      </c>
      <c r="F14">
        <v>0.88</v>
      </c>
      <c r="G14">
        <v>0.96</v>
      </c>
      <c r="H14">
        <v>0.95</v>
      </c>
    </row>
    <row r="15" spans="1:14" x14ac:dyDescent="0.2">
      <c r="A15" s="1" t="s">
        <v>5</v>
      </c>
      <c r="B15" s="24">
        <v>0.80121212515409335</v>
      </c>
      <c r="C15" s="24">
        <v>0.95732413887672341</v>
      </c>
      <c r="D15" s="24">
        <v>0.77079634056113533</v>
      </c>
      <c r="E15" s="24">
        <v>0.88557282200356802</v>
      </c>
    </row>
    <row r="16" spans="1:14" x14ac:dyDescent="0.2">
      <c r="A16" s="1" t="s">
        <v>6</v>
      </c>
      <c r="B16" s="24">
        <v>0.71599005501421231</v>
      </c>
      <c r="C16" s="24">
        <v>0.86835973543323819</v>
      </c>
      <c r="D16" s="24">
        <v>0.82724071833869028</v>
      </c>
      <c r="E16" s="24">
        <v>0.90025621855593507</v>
      </c>
    </row>
    <row r="17" spans="1:7" x14ac:dyDescent="0.2">
      <c r="A17" s="1" t="s">
        <v>7</v>
      </c>
      <c r="B17" s="24">
        <v>0.82922588296968436</v>
      </c>
      <c r="C17" s="24">
        <v>0.9699067998474864</v>
      </c>
      <c r="D17" s="24">
        <v>0.94662735941421272</v>
      </c>
      <c r="E17" s="24">
        <v>0.92836636354487401</v>
      </c>
    </row>
    <row r="19" spans="1:7" x14ac:dyDescent="0.2">
      <c r="A19" s="26">
        <v>1E-3</v>
      </c>
      <c r="B19" t="s">
        <v>9</v>
      </c>
    </row>
    <row r="20" spans="1:7" x14ac:dyDescent="0.2">
      <c r="A20" s="1" t="s">
        <v>0</v>
      </c>
      <c r="B20" s="23">
        <v>6.1876160250032752</v>
      </c>
      <c r="C20" s="23">
        <v>14.556164932988565</v>
      </c>
      <c r="E20" s="23">
        <v>5.0217628282322391</v>
      </c>
      <c r="F20" s="23">
        <v>4.3135831724581726</v>
      </c>
      <c r="G20" s="23">
        <v>6.4438808186694914</v>
      </c>
    </row>
    <row r="21" spans="1:7" x14ac:dyDescent="0.2">
      <c r="A21" s="1" t="s">
        <v>1</v>
      </c>
      <c r="B21" s="23">
        <v>10.362899093948506</v>
      </c>
      <c r="C21" s="23">
        <v>22.643460723304468</v>
      </c>
      <c r="E21" s="23">
        <v>17.762904269293923</v>
      </c>
      <c r="F21" s="23">
        <v>16.779337216098327</v>
      </c>
      <c r="G21" s="23">
        <v>21.209761042292293</v>
      </c>
    </row>
    <row r="22" spans="1:7" x14ac:dyDescent="0.2">
      <c r="A22" s="1" t="s">
        <v>2</v>
      </c>
      <c r="B22" s="23">
        <v>11.451477281031776</v>
      </c>
      <c r="C22" s="23">
        <v>12.521496917898702</v>
      </c>
      <c r="D22" s="23">
        <v>21.402538670568564</v>
      </c>
      <c r="E22" s="23">
        <v>11.39325322592572</v>
      </c>
      <c r="F22" s="23">
        <v>25.212901281415341</v>
      </c>
      <c r="G22" s="23">
        <v>9.9310837378561327</v>
      </c>
    </row>
    <row r="23" spans="1:7" x14ac:dyDescent="0.2">
      <c r="A23" s="1" t="s">
        <v>3</v>
      </c>
      <c r="B23" s="23">
        <v>14.970384636809264</v>
      </c>
      <c r="C23" s="23"/>
      <c r="D23" s="23">
        <v>10.464084267377995</v>
      </c>
      <c r="E23" s="23"/>
      <c r="F23" s="23">
        <v>13.934601769473693</v>
      </c>
      <c r="G23" s="23">
        <v>11.258658639994696</v>
      </c>
    </row>
    <row r="24" spans="1:7" x14ac:dyDescent="0.2">
      <c r="B24" s="23"/>
      <c r="C24" s="23"/>
      <c r="D24" s="23"/>
      <c r="E24" s="23"/>
      <c r="F24" s="23"/>
    </row>
    <row r="25" spans="1:7" x14ac:dyDescent="0.2">
      <c r="A25" s="26">
        <v>1E-3</v>
      </c>
      <c r="B25" s="23" t="s">
        <v>10</v>
      </c>
      <c r="C25" s="23"/>
      <c r="D25" s="23"/>
      <c r="E25" s="23"/>
      <c r="F25" s="23"/>
    </row>
    <row r="26" spans="1:7" x14ac:dyDescent="0.2">
      <c r="A26" s="1" t="s">
        <v>0</v>
      </c>
      <c r="B26" s="23">
        <v>0.27001998263846555</v>
      </c>
      <c r="C26" s="23">
        <v>0.75933014211581418</v>
      </c>
      <c r="E26" s="23">
        <v>0.27750896248833173</v>
      </c>
      <c r="F26" s="23">
        <v>0.29572882163496872</v>
      </c>
      <c r="G26" s="23">
        <v>0.3917044760912366</v>
      </c>
    </row>
    <row r="27" spans="1:7" x14ac:dyDescent="0.2">
      <c r="A27" s="1" t="s">
        <v>1</v>
      </c>
      <c r="B27" s="23">
        <v>0.77113500683782432</v>
      </c>
      <c r="C27" s="23">
        <v>0.83717015187140276</v>
      </c>
      <c r="E27" s="23">
        <v>0.81122546965460607</v>
      </c>
      <c r="F27" s="23">
        <v>0.82223285243520605</v>
      </c>
      <c r="G27" s="23">
        <v>0.87435527952500114</v>
      </c>
    </row>
    <row r="28" spans="1:7" x14ac:dyDescent="0.2">
      <c r="A28" s="1" t="s">
        <v>2</v>
      </c>
      <c r="B28" s="23">
        <v>0.58757303939342409</v>
      </c>
      <c r="C28" s="23">
        <v>0.78344148526235835</v>
      </c>
      <c r="D28" s="23">
        <v>0.87899423264137433</v>
      </c>
      <c r="E28" s="23">
        <v>0.75831669458778206</v>
      </c>
      <c r="F28" s="23">
        <v>0.82106925205016412</v>
      </c>
      <c r="G28" s="23">
        <v>0.78983884015005301</v>
      </c>
    </row>
    <row r="29" spans="1:7" x14ac:dyDescent="0.2">
      <c r="A29" s="1" t="s">
        <v>3</v>
      </c>
      <c r="B29" s="23">
        <v>0.85505109385921263</v>
      </c>
      <c r="C29" s="23"/>
      <c r="D29" s="23">
        <v>0.8414975906073473</v>
      </c>
      <c r="E29" s="23"/>
      <c r="F29" s="23">
        <v>0.82588513730545388</v>
      </c>
      <c r="G29" s="23">
        <v>0.89170714081376656</v>
      </c>
    </row>
    <row r="30" spans="1:7" x14ac:dyDescent="0.2">
      <c r="B30" s="23"/>
      <c r="C30" s="23"/>
      <c r="D30" s="23"/>
      <c r="E30" s="23"/>
      <c r="F30" s="23"/>
      <c r="G30" s="23"/>
    </row>
    <row r="31" spans="1:7" x14ac:dyDescent="0.2">
      <c r="A31" s="26">
        <v>2E-3</v>
      </c>
      <c r="B31" s="23" t="s">
        <v>9</v>
      </c>
      <c r="C31" s="23"/>
      <c r="D31" s="23"/>
      <c r="E31" s="23"/>
      <c r="F31" s="23"/>
      <c r="G31" s="23"/>
    </row>
    <row r="32" spans="1:7" x14ac:dyDescent="0.2">
      <c r="A32" s="1" t="s">
        <v>0</v>
      </c>
      <c r="B32" s="23">
        <v>5.856984673756509</v>
      </c>
      <c r="C32" s="23">
        <v>5.4466645100152586</v>
      </c>
      <c r="D32" s="23"/>
      <c r="E32" s="23">
        <v>4.6604669312169325</v>
      </c>
      <c r="F32" s="23">
        <v>7.4663292570153041</v>
      </c>
      <c r="G32" s="23">
        <v>5.1237582767402392</v>
      </c>
    </row>
    <row r="33" spans="1:9" x14ac:dyDescent="0.2">
      <c r="A33" s="1" t="s">
        <v>1</v>
      </c>
      <c r="B33" s="23">
        <v>5.7445460021916404</v>
      </c>
      <c r="C33" s="23">
        <v>13.067735162344507</v>
      </c>
      <c r="D33" s="23"/>
      <c r="E33" s="23">
        <v>5.5573737729216637</v>
      </c>
      <c r="F33" s="23">
        <v>7.2286988629308349</v>
      </c>
      <c r="G33" s="23">
        <v>12.575741594551282</v>
      </c>
    </row>
    <row r="34" spans="1:9" x14ac:dyDescent="0.2">
      <c r="A34" s="1" t="s">
        <v>2</v>
      </c>
      <c r="B34" s="23">
        <v>9.146382546291008</v>
      </c>
      <c r="C34" s="23">
        <v>13.595027954076366</v>
      </c>
      <c r="D34" s="23">
        <v>11.514562341155626</v>
      </c>
      <c r="E34" s="23">
        <v>5.4564086180072824</v>
      </c>
      <c r="F34" s="23">
        <v>10.124715905765289</v>
      </c>
      <c r="G34" s="23">
        <v>14.75967383032514</v>
      </c>
    </row>
    <row r="35" spans="1:9" x14ac:dyDescent="0.2">
      <c r="A35" s="1" t="s">
        <v>3</v>
      </c>
      <c r="B35" s="23">
        <v>4.9911901841789357</v>
      </c>
      <c r="C35" s="23">
        <v>12.184995879629632</v>
      </c>
      <c r="D35" s="23">
        <v>16.143592119937058</v>
      </c>
      <c r="E35" s="23">
        <v>21.042183152173912</v>
      </c>
      <c r="F35" s="23">
        <v>8.2813926277515701</v>
      </c>
      <c r="G35" s="23">
        <v>5.973628269230769</v>
      </c>
    </row>
    <row r="36" spans="1:9" x14ac:dyDescent="0.2">
      <c r="B36" s="23"/>
      <c r="C36" s="23"/>
      <c r="D36" s="23"/>
      <c r="E36" s="23"/>
      <c r="F36" s="23"/>
      <c r="G36" s="23"/>
    </row>
    <row r="37" spans="1:9" x14ac:dyDescent="0.2">
      <c r="A37" s="26">
        <v>2E-3</v>
      </c>
      <c r="B37" s="23" t="s">
        <v>10</v>
      </c>
      <c r="C37" s="23"/>
      <c r="D37" s="23"/>
      <c r="E37" s="23"/>
      <c r="F37" s="23"/>
      <c r="G37" s="23"/>
    </row>
    <row r="38" spans="1:9" x14ac:dyDescent="0.2">
      <c r="A38" s="1" t="s">
        <v>0</v>
      </c>
      <c r="B38" s="23">
        <v>0.2386689952017774</v>
      </c>
      <c r="C38" s="23">
        <v>0.29004673702096517</v>
      </c>
      <c r="E38" s="23">
        <v>0.16554061632613773</v>
      </c>
      <c r="F38" s="23">
        <v>0.15466103775292669</v>
      </c>
      <c r="G38" s="23">
        <v>0.16093155403017925</v>
      </c>
    </row>
    <row r="39" spans="1:9" x14ac:dyDescent="0.2">
      <c r="A39" s="1" t="s">
        <v>1</v>
      </c>
      <c r="B39" s="23">
        <v>0.22127974911291931</v>
      </c>
      <c r="C39" s="23">
        <v>0.68540383579847397</v>
      </c>
      <c r="E39" s="23">
        <v>0.70506103482702975</v>
      </c>
      <c r="F39" s="23">
        <v>0.15389482529693105</v>
      </c>
      <c r="G39" s="23">
        <v>0.67760581411259013</v>
      </c>
    </row>
    <row r="40" spans="1:9" x14ac:dyDescent="0.2">
      <c r="A40" s="1" t="s">
        <v>2</v>
      </c>
      <c r="B40" s="23">
        <v>0.45834754685298074</v>
      </c>
      <c r="C40" s="23">
        <v>0.77487391828069807</v>
      </c>
      <c r="D40" s="23">
        <v>0.74967926102009252</v>
      </c>
      <c r="E40" s="23">
        <v>0.34755023969578019</v>
      </c>
      <c r="F40" s="23">
        <v>0.73080052825621911</v>
      </c>
      <c r="G40" s="23">
        <v>0.88978853651348044</v>
      </c>
    </row>
    <row r="41" spans="1:9" x14ac:dyDescent="0.2">
      <c r="A41" s="1" t="s">
        <v>3</v>
      </c>
      <c r="B41" s="23">
        <v>0.32044286387302301</v>
      </c>
      <c r="C41" s="23">
        <v>0.69714803938974612</v>
      </c>
      <c r="D41" s="23">
        <v>0.6938692197801154</v>
      </c>
      <c r="E41" s="23">
        <v>0.89548159198732558</v>
      </c>
      <c r="F41" s="23">
        <v>0.73770007764908929</v>
      </c>
      <c r="G41" s="23">
        <v>0.23360815203316257</v>
      </c>
      <c r="I41" s="23"/>
    </row>
    <row r="42" spans="1:9" x14ac:dyDescent="0.2">
      <c r="B42" s="23"/>
      <c r="C42" s="23"/>
      <c r="D42" s="23"/>
      <c r="E42" s="23"/>
      <c r="F42" s="23"/>
      <c r="G42" s="23"/>
      <c r="H42" s="23"/>
      <c r="I42" s="23"/>
    </row>
    <row r="43" spans="1:9" x14ac:dyDescent="0.2">
      <c r="A43" s="26">
        <v>5.0000000000000001E-3</v>
      </c>
      <c r="B43" s="23" t="s">
        <v>9</v>
      </c>
      <c r="C43" s="23"/>
      <c r="D43" s="23"/>
      <c r="E43" s="23"/>
      <c r="F43" s="23"/>
      <c r="G43" s="23"/>
      <c r="H43" s="23"/>
      <c r="I43" s="23"/>
    </row>
    <row r="44" spans="1:9" x14ac:dyDescent="0.2">
      <c r="A44" s="1" t="s">
        <v>0</v>
      </c>
      <c r="B44" s="23">
        <v>7.1523449883449892</v>
      </c>
      <c r="C44" s="23">
        <v>5.0080920496408456</v>
      </c>
      <c r="D44" s="23">
        <v>6.7217458333333351</v>
      </c>
      <c r="E44" s="23">
        <v>5.8705930214025486</v>
      </c>
      <c r="F44" s="23">
        <v>6.8652728991596632</v>
      </c>
      <c r="G44" s="23"/>
      <c r="H44" s="23">
        <v>7.2812871587640569</v>
      </c>
    </row>
    <row r="45" spans="1:9" x14ac:dyDescent="0.2">
      <c r="A45" s="1" t="s">
        <v>1</v>
      </c>
      <c r="B45" s="23">
        <v>6.5710905406149518</v>
      </c>
      <c r="C45" s="23">
        <v>4.5173295393484398</v>
      </c>
      <c r="D45" s="23">
        <v>6.2200141449799009</v>
      </c>
      <c r="E45" s="23">
        <v>7.5028803391548946</v>
      </c>
      <c r="F45" s="23">
        <v>5.4796462652252291</v>
      </c>
      <c r="G45" s="23"/>
      <c r="H45" s="23">
        <v>5.2511574165143768</v>
      </c>
    </row>
    <row r="46" spans="1:9" x14ac:dyDescent="0.2">
      <c r="A46" s="1" t="s">
        <v>2</v>
      </c>
      <c r="B46" s="23">
        <v>12.811628872779519</v>
      </c>
      <c r="C46" s="23">
        <v>7.7033243269530027</v>
      </c>
      <c r="D46" s="23">
        <v>5.1177514671818853</v>
      </c>
      <c r="E46" s="23">
        <v>5.6499998431155412</v>
      </c>
      <c r="F46" s="23">
        <v>5.970482386960632</v>
      </c>
      <c r="G46" s="23">
        <v>6.0803418478260873</v>
      </c>
      <c r="H46" s="23">
        <v>4.9457925998423411</v>
      </c>
    </row>
    <row r="47" spans="1:9" x14ac:dyDescent="0.2">
      <c r="A47" s="1" t="s">
        <v>3</v>
      </c>
      <c r="B47" s="23">
        <v>7.533918592436974</v>
      </c>
      <c r="C47" s="23">
        <v>15.781098927252062</v>
      </c>
      <c r="D47" s="23">
        <v>12.356821767864036</v>
      </c>
      <c r="E47" s="23">
        <v>4.9647143053562903</v>
      </c>
      <c r="F47" s="23">
        <v>17.80982350861153</v>
      </c>
      <c r="G47" s="23">
        <v>5.7004344426406934</v>
      </c>
      <c r="H47" s="23">
        <v>7.3000935271479586</v>
      </c>
    </row>
    <row r="48" spans="1:9" x14ac:dyDescent="0.2">
      <c r="B48" s="23"/>
      <c r="C48" s="23"/>
      <c r="D48" s="23"/>
      <c r="E48" s="23"/>
      <c r="F48" s="23"/>
      <c r="G48" s="23"/>
      <c r="H48" s="23"/>
      <c r="I48" s="23"/>
    </row>
    <row r="49" spans="1:9" x14ac:dyDescent="0.2">
      <c r="A49" s="26">
        <v>5.0000000000000001E-3</v>
      </c>
      <c r="B49" s="23" t="s">
        <v>10</v>
      </c>
      <c r="C49" s="23"/>
      <c r="D49" s="23"/>
      <c r="E49" s="23"/>
      <c r="F49" s="23"/>
      <c r="G49" s="23"/>
      <c r="H49" s="23"/>
      <c r="I49" s="23"/>
    </row>
    <row r="50" spans="1:9" x14ac:dyDescent="0.2">
      <c r="A50" s="1" t="s">
        <v>0</v>
      </c>
      <c r="B50" s="23">
        <v>0.24312401602297373</v>
      </c>
      <c r="C50" s="23">
        <v>0.21048921053225073</v>
      </c>
      <c r="D50" s="23">
        <v>0.33026870490045862</v>
      </c>
      <c r="E50" s="23">
        <v>0.14303312963835701</v>
      </c>
      <c r="F50" s="23">
        <v>0.1433555748530374</v>
      </c>
      <c r="G50" s="23"/>
      <c r="H50" s="23">
        <v>0.21605156678701448</v>
      </c>
    </row>
    <row r="51" spans="1:9" x14ac:dyDescent="0.2">
      <c r="A51" s="1" t="s">
        <v>1</v>
      </c>
      <c r="B51" s="23">
        <v>0.1936702115585682</v>
      </c>
      <c r="C51" s="23">
        <v>0.22586680433073661</v>
      </c>
      <c r="D51" s="23">
        <v>0.24826173073709829</v>
      </c>
      <c r="E51" s="23">
        <v>0.11653140324104988</v>
      </c>
      <c r="F51" s="23">
        <v>0.12676984779006151</v>
      </c>
      <c r="G51" s="23"/>
      <c r="H51" s="23">
        <v>0.33486277832439354</v>
      </c>
    </row>
    <row r="52" spans="1:9" x14ac:dyDescent="0.2">
      <c r="A52" s="1" t="s">
        <v>2</v>
      </c>
      <c r="B52" s="23">
        <v>0.78677823848286743</v>
      </c>
      <c r="C52" s="23">
        <v>0.11420567445638882</v>
      </c>
      <c r="D52" s="23">
        <v>0.20239815301462039</v>
      </c>
      <c r="E52" s="23">
        <v>0.24595464461905245</v>
      </c>
      <c r="F52" s="23">
        <v>0.1710218994444811</v>
      </c>
      <c r="G52" s="23">
        <v>0.14503531668369696</v>
      </c>
      <c r="H52" s="23">
        <v>0.13583294933415507</v>
      </c>
    </row>
    <row r="53" spans="1:9" x14ac:dyDescent="0.2">
      <c r="A53" s="1" t="s">
        <v>3</v>
      </c>
      <c r="B53" s="23">
        <v>0.21043690672071225</v>
      </c>
      <c r="C53" s="23">
        <v>0.83308533768304494</v>
      </c>
      <c r="D53" s="23">
        <v>0.88815168386618004</v>
      </c>
      <c r="E53" s="23">
        <v>0.18434073983796428</v>
      </c>
      <c r="F53" s="23">
        <v>0.78835287455422831</v>
      </c>
      <c r="G53" s="23">
        <v>0.15121685364388154</v>
      </c>
      <c r="H53" s="23">
        <v>0.73857186183596557</v>
      </c>
    </row>
    <row r="54" spans="1:9" x14ac:dyDescent="0.2">
      <c r="B54" s="23"/>
      <c r="C54" s="23"/>
      <c r="D54" s="23"/>
      <c r="E54" s="23"/>
      <c r="F54" s="23"/>
      <c r="G54" s="23"/>
      <c r="H54" s="23"/>
      <c r="I54" s="23"/>
    </row>
    <row r="55" spans="1:9" x14ac:dyDescent="0.2">
      <c r="A55" s="25">
        <v>0.01</v>
      </c>
      <c r="B55" s="23" t="s">
        <v>9</v>
      </c>
      <c r="C55" s="23"/>
      <c r="D55" s="23"/>
      <c r="E55" s="23"/>
      <c r="F55" s="23"/>
      <c r="G55" s="23"/>
      <c r="H55" s="23"/>
      <c r="I55" s="23"/>
    </row>
    <row r="56" spans="1:9" x14ac:dyDescent="0.2">
      <c r="A56" s="1" t="s">
        <v>0</v>
      </c>
      <c r="B56" s="23">
        <v>8.5474667885355551</v>
      </c>
      <c r="C56" s="23">
        <v>6.8105071920893057</v>
      </c>
      <c r="D56" s="23">
        <v>5.7704997650375951</v>
      </c>
      <c r="E56" s="23">
        <v>5.8338599702380964</v>
      </c>
      <c r="F56" s="23">
        <v>4.7224344536699183</v>
      </c>
      <c r="G56" s="23">
        <v>3.2757258957821462</v>
      </c>
    </row>
    <row r="57" spans="1:9" x14ac:dyDescent="0.2">
      <c r="A57" s="1" t="s">
        <v>1</v>
      </c>
      <c r="B57" s="23">
        <v>8.0995129298797757</v>
      </c>
      <c r="C57" s="23">
        <v>5.2875533782679751</v>
      </c>
      <c r="D57" s="23">
        <v>6.2433624245852197</v>
      </c>
      <c r="E57" s="23">
        <v>5.0147885403726704</v>
      </c>
      <c r="F57" s="23">
        <v>5.286307688997578</v>
      </c>
      <c r="G57" s="23">
        <v>5.2728773934311679</v>
      </c>
    </row>
    <row r="58" spans="1:9" x14ac:dyDescent="0.2">
      <c r="A58" s="1" t="s">
        <v>2</v>
      </c>
      <c r="B58" s="23">
        <v>6.6463375230414758</v>
      </c>
      <c r="C58" s="23">
        <v>6.3416536119729594</v>
      </c>
      <c r="D58" s="23">
        <v>6.018440768978282</v>
      </c>
      <c r="E58" s="23">
        <v>5.8103686791340703</v>
      </c>
      <c r="F58" s="23">
        <v>5.0896066172156074</v>
      </c>
      <c r="G58" s="23">
        <v>5.9049623737373738</v>
      </c>
    </row>
    <row r="59" spans="1:9" x14ac:dyDescent="0.2">
      <c r="A59" s="1" t="s">
        <v>3</v>
      </c>
      <c r="B59" s="23">
        <v>6.1133756056124078</v>
      </c>
      <c r="C59" s="23">
        <v>6.0418370669798529</v>
      </c>
      <c r="D59" s="23">
        <v>5.8236500674833902</v>
      </c>
      <c r="E59" s="23">
        <v>5.5644628423844553</v>
      </c>
      <c r="F59" s="23">
        <v>4.101478990857947</v>
      </c>
      <c r="G59" s="23">
        <v>4.8960246220898167</v>
      </c>
    </row>
    <row r="60" spans="1:9" x14ac:dyDescent="0.2">
      <c r="B60" s="23"/>
      <c r="C60" s="23"/>
      <c r="D60" s="23"/>
      <c r="E60" s="23"/>
      <c r="F60" s="23"/>
      <c r="G60" s="23"/>
      <c r="H60" s="23"/>
      <c r="I60" s="23"/>
    </row>
    <row r="61" spans="1:9" x14ac:dyDescent="0.2">
      <c r="A61" s="25">
        <v>0.01</v>
      </c>
      <c r="B61" s="23" t="s">
        <v>10</v>
      </c>
      <c r="C61" s="23"/>
      <c r="D61" s="23"/>
      <c r="E61" s="23"/>
      <c r="F61" s="23"/>
      <c r="G61" s="23"/>
      <c r="H61" s="23"/>
      <c r="I61" s="23"/>
    </row>
    <row r="62" spans="1:9" x14ac:dyDescent="0.2">
      <c r="A62" s="1" t="s">
        <v>0</v>
      </c>
      <c r="B62" s="23">
        <v>0.18013572851223786</v>
      </c>
      <c r="C62" s="23">
        <v>0.23658752440288247</v>
      </c>
      <c r="D62" s="23">
        <v>0.1842413921423309</v>
      </c>
      <c r="E62" s="23">
        <v>0.26013099860343664</v>
      </c>
      <c r="F62" s="23">
        <v>0.14865917994441186</v>
      </c>
      <c r="G62" s="23">
        <v>0.28047785684366738</v>
      </c>
    </row>
    <row r="63" spans="1:9" x14ac:dyDescent="0.2">
      <c r="A63" s="1" t="s">
        <v>1</v>
      </c>
      <c r="B63" s="23">
        <v>0.10792021555112823</v>
      </c>
      <c r="C63" s="23">
        <v>0.12182043849193179</v>
      </c>
      <c r="D63" s="23">
        <v>0.26763238745410273</v>
      </c>
      <c r="E63" s="23">
        <v>0.10719912517746456</v>
      </c>
      <c r="F63" s="23">
        <v>0.14864377182703412</v>
      </c>
      <c r="G63" s="23">
        <v>0.1718033246190826</v>
      </c>
    </row>
    <row r="64" spans="1:9" x14ac:dyDescent="0.2">
      <c r="A64" s="1" t="s">
        <v>2</v>
      </c>
      <c r="B64" s="23">
        <v>0.14553158417988149</v>
      </c>
      <c r="C64" s="23">
        <v>0.1561409323724029</v>
      </c>
      <c r="D64" s="23">
        <v>0.17942547868871811</v>
      </c>
      <c r="E64" s="23">
        <v>0.21891503537426499</v>
      </c>
      <c r="F64" s="23">
        <v>0.21988743798335661</v>
      </c>
      <c r="G64" s="23">
        <v>0.20683789424539131</v>
      </c>
    </row>
    <row r="65" spans="1:7" x14ac:dyDescent="0.2">
      <c r="A65" s="1" t="s">
        <v>3</v>
      </c>
      <c r="B65" s="23">
        <v>8.2474860693420193E-2</v>
      </c>
      <c r="C65" s="23">
        <v>0.24873216493095224</v>
      </c>
      <c r="D65" s="23">
        <v>0.32695347187770585</v>
      </c>
      <c r="E65" s="23">
        <v>0.15704718497766565</v>
      </c>
      <c r="F65" s="23">
        <v>0.22315547551202253</v>
      </c>
      <c r="G65" s="23">
        <v>0.25772212968948394</v>
      </c>
    </row>
    <row r="66" spans="1:7" x14ac:dyDescent="0.2">
      <c r="B66" s="23"/>
      <c r="C66" s="23"/>
      <c r="D66" s="23"/>
      <c r="E66" s="23"/>
      <c r="F66" s="23"/>
    </row>
    <row r="67" spans="1:7" x14ac:dyDescent="0.2">
      <c r="B67" s="23"/>
      <c r="C67" s="23"/>
      <c r="D67" s="23"/>
      <c r="E67" s="23"/>
      <c r="F67" s="23"/>
    </row>
    <row r="68" spans="1:7" x14ac:dyDescent="0.2">
      <c r="B68" s="23"/>
      <c r="C68" s="23"/>
      <c r="D68" s="23"/>
      <c r="E68" s="23"/>
      <c r="F68" s="23"/>
    </row>
    <row r="69" spans="1:7" x14ac:dyDescent="0.2">
      <c r="B69" s="23"/>
      <c r="C69" s="23"/>
      <c r="D69" s="23"/>
      <c r="E69" s="23"/>
      <c r="F69" s="23"/>
    </row>
    <row r="70" spans="1:7" x14ac:dyDescent="0.2">
      <c r="B70" s="23"/>
      <c r="C70" s="23"/>
      <c r="D70" s="23"/>
      <c r="E70" s="23"/>
      <c r="F70" s="23"/>
    </row>
    <row r="71" spans="1:7" x14ac:dyDescent="0.2">
      <c r="B71" s="23"/>
      <c r="C71" s="23"/>
      <c r="D71" s="23"/>
      <c r="E71" s="23"/>
      <c r="F71" s="23"/>
    </row>
    <row r="72" spans="1:7" x14ac:dyDescent="0.2">
      <c r="B72" s="23"/>
      <c r="C72" s="23"/>
      <c r="D72" s="23"/>
      <c r="E72" s="23"/>
      <c r="F72" s="23"/>
    </row>
    <row r="73" spans="1:7" x14ac:dyDescent="0.2">
      <c r="B73" s="23"/>
      <c r="C73" s="23"/>
      <c r="D73" s="23"/>
      <c r="E73" s="23"/>
      <c r="F73" s="23"/>
    </row>
    <row r="74" spans="1:7" x14ac:dyDescent="0.2">
      <c r="B74" s="23"/>
      <c r="C74" s="23"/>
      <c r="D74" s="23"/>
      <c r="E74" s="23"/>
      <c r="F74" s="23"/>
    </row>
    <row r="75" spans="1:7" x14ac:dyDescent="0.2">
      <c r="B75" s="23"/>
      <c r="C75" s="23"/>
      <c r="D75" s="23"/>
      <c r="E75" s="23"/>
      <c r="F75" s="23"/>
    </row>
    <row r="76" spans="1:7" x14ac:dyDescent="0.2">
      <c r="B76" s="23"/>
      <c r="C76" s="23"/>
      <c r="D76" s="23"/>
      <c r="E76" s="23"/>
      <c r="F76" s="23"/>
    </row>
    <row r="77" spans="1:7" x14ac:dyDescent="0.2">
      <c r="B77" s="23"/>
      <c r="C77" s="23"/>
      <c r="D77" s="23"/>
      <c r="E77" s="23"/>
      <c r="F77" s="23"/>
    </row>
    <row r="78" spans="1:7" x14ac:dyDescent="0.2">
      <c r="B78" s="23"/>
      <c r="C78" s="23"/>
      <c r="D78" s="23"/>
      <c r="E78" s="23"/>
      <c r="F78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4C29-0E2A-6945-A690-B53DC4513486}">
  <dimension ref="B1:Y60"/>
  <sheetViews>
    <sheetView tabSelected="1" workbookViewId="0">
      <pane ySplit="2" topLeftCell="A3" activePane="bottomLeft" state="frozen"/>
      <selection pane="bottomLeft" activeCell="Z13" sqref="Z13"/>
    </sheetView>
  </sheetViews>
  <sheetFormatPr baseColWidth="10" defaultRowHeight="16" x14ac:dyDescent="0.2"/>
  <cols>
    <col min="2" max="5" width="10.83203125" style="2"/>
    <col min="6" max="11" width="13.83203125" style="2" customWidth="1"/>
    <col min="12" max="12" width="4" customWidth="1"/>
    <col min="13" max="15" width="15.1640625" customWidth="1"/>
    <col min="16" max="16" width="15.6640625" customWidth="1"/>
    <col min="17" max="17" width="18.83203125" customWidth="1"/>
    <col min="18" max="18" width="20.1640625" bestFit="1" customWidth="1"/>
    <col min="19" max="19" width="16.5" customWidth="1"/>
    <col min="20" max="20" width="12.1640625" bestFit="1" customWidth="1"/>
    <col min="21" max="21" width="12.83203125" bestFit="1" customWidth="1"/>
    <col min="22" max="22" width="14.83203125" bestFit="1" customWidth="1"/>
    <col min="23" max="23" width="18" style="27" bestFit="1" customWidth="1"/>
    <col min="24" max="24" width="20.1640625" style="27" bestFit="1" customWidth="1"/>
    <col min="25" max="25" width="20.1640625" bestFit="1" customWidth="1"/>
  </cols>
  <sheetData>
    <row r="1" spans="2:25" x14ac:dyDescent="0.2">
      <c r="W1" s="27" t="s">
        <v>36</v>
      </c>
    </row>
    <row r="2" spans="2:25" ht="17" thickBot="1" x14ac:dyDescent="0.25">
      <c r="B2" s="34" t="s">
        <v>35</v>
      </c>
      <c r="C2" s="34" t="s">
        <v>34</v>
      </c>
      <c r="D2" s="34" t="s">
        <v>33</v>
      </c>
      <c r="E2" s="34" t="s">
        <v>32</v>
      </c>
      <c r="F2" s="34" t="s">
        <v>31</v>
      </c>
      <c r="G2" s="34" t="s">
        <v>30</v>
      </c>
      <c r="H2" s="34" t="s">
        <v>29</v>
      </c>
      <c r="I2" s="34" t="s">
        <v>28</v>
      </c>
      <c r="J2" s="34" t="s">
        <v>27</v>
      </c>
      <c r="K2" s="34" t="s">
        <v>26</v>
      </c>
      <c r="M2" s="2" t="s">
        <v>25</v>
      </c>
      <c r="N2" s="2" t="s">
        <v>24</v>
      </c>
      <c r="O2" s="2" t="s">
        <v>23</v>
      </c>
      <c r="P2" s="2" t="s">
        <v>22</v>
      </c>
      <c r="Q2" s="2" t="s">
        <v>21</v>
      </c>
      <c r="R2" s="2" t="s">
        <v>20</v>
      </c>
      <c r="T2" s="2" t="s">
        <v>25</v>
      </c>
      <c r="U2" s="2" t="s">
        <v>24</v>
      </c>
      <c r="V2" s="2" t="s">
        <v>23</v>
      </c>
      <c r="W2" s="33" t="s">
        <v>22</v>
      </c>
      <c r="X2" s="33" t="s">
        <v>21</v>
      </c>
      <c r="Y2" s="2" t="s">
        <v>20</v>
      </c>
    </row>
    <row r="3" spans="2:25" ht="17" thickTop="1" x14ac:dyDescent="0.2">
      <c r="B3" s="2">
        <v>211007</v>
      </c>
      <c r="C3" s="2" t="s">
        <v>8</v>
      </c>
      <c r="D3" s="30" t="s">
        <v>14</v>
      </c>
      <c r="E3" s="30" t="s">
        <v>19</v>
      </c>
      <c r="F3" s="2">
        <v>284</v>
      </c>
      <c r="G3" s="2">
        <v>193</v>
      </c>
      <c r="H3" s="2">
        <f>F3-G3</f>
        <v>91</v>
      </c>
      <c r="I3" s="2">
        <v>18</v>
      </c>
      <c r="J3" s="2">
        <f>I3-K3</f>
        <v>4</v>
      </c>
      <c r="K3" s="2">
        <v>14</v>
      </c>
      <c r="M3">
        <f>G3/F3</f>
        <v>0.67957746478873238</v>
      </c>
      <c r="N3">
        <f>H3/F3</f>
        <v>0.32042253521126762</v>
      </c>
      <c r="O3">
        <f>I3/F3</f>
        <v>6.3380281690140844E-2</v>
      </c>
      <c r="P3" s="29">
        <f>J3/(H3)</f>
        <v>4.3956043956043959E-2</v>
      </c>
      <c r="Q3" s="29">
        <f>K3/G3</f>
        <v>7.2538860103626937E-2</v>
      </c>
      <c r="R3" s="29">
        <f>K3/I3</f>
        <v>0.77777777777777779</v>
      </c>
      <c r="T3" s="23">
        <f>M3*100</f>
        <v>67.957746478873233</v>
      </c>
      <c r="U3" s="23">
        <f>N3*100</f>
        <v>32.04225352112676</v>
      </c>
      <c r="V3" s="23">
        <f>O3*100</f>
        <v>6.3380281690140841</v>
      </c>
      <c r="W3" s="28">
        <f>P3*100</f>
        <v>4.395604395604396</v>
      </c>
      <c r="X3" s="28">
        <f>Q3*100</f>
        <v>7.2538860103626934</v>
      </c>
      <c r="Y3" s="23">
        <f>R3*100</f>
        <v>77.777777777777786</v>
      </c>
    </row>
    <row r="4" spans="2:25" x14ac:dyDescent="0.2">
      <c r="D4" s="30" t="s">
        <v>17</v>
      </c>
      <c r="E4" s="30"/>
      <c r="F4" s="2">
        <v>392</v>
      </c>
      <c r="G4" s="2">
        <v>111</v>
      </c>
      <c r="H4" s="2">
        <f>F4-G4</f>
        <v>281</v>
      </c>
      <c r="I4" s="2">
        <v>3</v>
      </c>
      <c r="J4" s="2">
        <f>I4-K4</f>
        <v>1</v>
      </c>
      <c r="K4" s="2">
        <v>2</v>
      </c>
      <c r="M4">
        <f>G4/F4</f>
        <v>0.28316326530612246</v>
      </c>
      <c r="N4">
        <f>H4/F4</f>
        <v>0.71683673469387754</v>
      </c>
      <c r="O4">
        <f>I4/F4</f>
        <v>7.6530612244897957E-3</v>
      </c>
      <c r="P4" s="29">
        <f>J4/(H4)</f>
        <v>3.5587188612099642E-3</v>
      </c>
      <c r="Q4" s="29">
        <f>K4/G4</f>
        <v>1.8018018018018018E-2</v>
      </c>
      <c r="R4" s="29">
        <f>K4/I4</f>
        <v>0.66666666666666663</v>
      </c>
      <c r="T4" s="23">
        <f>M4*100</f>
        <v>28.316326530612244</v>
      </c>
      <c r="U4" s="23">
        <f>N4*100</f>
        <v>71.683673469387756</v>
      </c>
      <c r="V4" s="23">
        <f>O4*100</f>
        <v>0.76530612244897955</v>
      </c>
      <c r="W4" s="28">
        <f>P4*100</f>
        <v>0.35587188612099641</v>
      </c>
      <c r="X4" s="28">
        <f>Q4*100</f>
        <v>1.8018018018018018</v>
      </c>
      <c r="Y4" s="23">
        <f>R4*100</f>
        <v>66.666666666666657</v>
      </c>
    </row>
    <row r="5" spans="2:25" x14ac:dyDescent="0.2">
      <c r="C5" s="2" t="s">
        <v>8</v>
      </c>
      <c r="D5" s="30" t="s">
        <v>13</v>
      </c>
      <c r="F5" s="2">
        <v>300</v>
      </c>
      <c r="G5" s="2">
        <f>F5-H5</f>
        <v>169</v>
      </c>
      <c r="H5" s="2">
        <v>131</v>
      </c>
      <c r="I5" s="2">
        <v>0</v>
      </c>
      <c r="J5" s="2">
        <f>I5-K5</f>
        <v>0</v>
      </c>
      <c r="K5" s="2">
        <v>0</v>
      </c>
      <c r="M5">
        <f>G5/F5</f>
        <v>0.56333333333333335</v>
      </c>
      <c r="N5">
        <f>H5/F5</f>
        <v>0.43666666666666665</v>
      </c>
      <c r="O5">
        <f>I5/F5</f>
        <v>0</v>
      </c>
      <c r="P5" s="29">
        <f>J5/(H5)</f>
        <v>0</v>
      </c>
      <c r="Q5" s="29">
        <f>K5/G5</f>
        <v>0</v>
      </c>
      <c r="R5" s="29" t="e">
        <f>K5/I5</f>
        <v>#DIV/0!</v>
      </c>
      <c r="T5" s="23">
        <f>M5*100</f>
        <v>56.333333333333336</v>
      </c>
      <c r="U5" s="23">
        <f>N5*100</f>
        <v>43.666666666666664</v>
      </c>
      <c r="V5" s="23">
        <f>O5*100</f>
        <v>0</v>
      </c>
      <c r="W5" s="28">
        <f>P5*100</f>
        <v>0</v>
      </c>
      <c r="X5" s="28">
        <f>Q5*100</f>
        <v>0</v>
      </c>
      <c r="Y5" s="23" t="e">
        <f>R5*100</f>
        <v>#DIV/0!</v>
      </c>
    </row>
    <row r="6" spans="2:25" x14ac:dyDescent="0.2">
      <c r="D6" s="30" t="s">
        <v>16</v>
      </c>
      <c r="F6" s="2">
        <v>309</v>
      </c>
      <c r="G6" s="2">
        <v>102</v>
      </c>
      <c r="H6" s="2">
        <f>F6-G6</f>
        <v>207</v>
      </c>
      <c r="I6" s="2">
        <v>1</v>
      </c>
      <c r="J6" s="2">
        <f>I6-K6</f>
        <v>0</v>
      </c>
      <c r="K6" s="2">
        <v>1</v>
      </c>
      <c r="M6">
        <f>G6/F6</f>
        <v>0.3300970873786408</v>
      </c>
      <c r="N6">
        <f>H6/F6</f>
        <v>0.66990291262135926</v>
      </c>
      <c r="O6">
        <f>I6/F6</f>
        <v>3.2362459546925568E-3</v>
      </c>
      <c r="P6" s="29">
        <f>J6/(H6)</f>
        <v>0</v>
      </c>
      <c r="Q6" s="29">
        <f>K6/G6</f>
        <v>9.8039215686274508E-3</v>
      </c>
      <c r="R6" s="29">
        <f>K6/I6</f>
        <v>1</v>
      </c>
      <c r="T6" s="23">
        <f>M6*100</f>
        <v>33.009708737864081</v>
      </c>
      <c r="U6" s="23">
        <f>N6*100</f>
        <v>66.990291262135926</v>
      </c>
      <c r="V6" s="23">
        <f>O6*100</f>
        <v>0.3236245954692557</v>
      </c>
      <c r="W6" s="28">
        <f>P6*100</f>
        <v>0</v>
      </c>
      <c r="X6" s="28">
        <f>Q6*100</f>
        <v>0.98039215686274506</v>
      </c>
      <c r="Y6" s="23">
        <f>R6*100</f>
        <v>100</v>
      </c>
    </row>
    <row r="7" spans="2:25" x14ac:dyDescent="0.2">
      <c r="C7" s="2" t="s">
        <v>8</v>
      </c>
      <c r="D7" s="31" t="s">
        <v>12</v>
      </c>
      <c r="F7" s="2">
        <v>255</v>
      </c>
      <c r="G7" s="2">
        <v>55</v>
      </c>
      <c r="H7" s="2">
        <f>F7-G7</f>
        <v>200</v>
      </c>
      <c r="I7" s="2">
        <v>0</v>
      </c>
      <c r="J7" s="2">
        <f>I7-K7</f>
        <v>0</v>
      </c>
      <c r="K7" s="2">
        <v>0</v>
      </c>
      <c r="M7">
        <f>G7/F7</f>
        <v>0.21568627450980393</v>
      </c>
      <c r="N7">
        <f>H7/F7</f>
        <v>0.78431372549019607</v>
      </c>
      <c r="O7">
        <f>I7/F7</f>
        <v>0</v>
      </c>
      <c r="P7" s="29">
        <f>J7/(H7)</f>
        <v>0</v>
      </c>
      <c r="Q7" s="29">
        <f>K7/G7</f>
        <v>0</v>
      </c>
      <c r="R7" s="29" t="e">
        <f>K7/I7</f>
        <v>#DIV/0!</v>
      </c>
      <c r="T7" s="23">
        <f>M7*100</f>
        <v>21.568627450980394</v>
      </c>
      <c r="U7" s="23">
        <f>N7*100</f>
        <v>78.431372549019613</v>
      </c>
      <c r="V7" s="23">
        <f>O7*100</f>
        <v>0</v>
      </c>
      <c r="W7" s="28">
        <f>P7*100</f>
        <v>0</v>
      </c>
      <c r="X7" s="28">
        <f>Q7*100</f>
        <v>0</v>
      </c>
      <c r="Y7" s="23" t="e">
        <f>R7*100</f>
        <v>#DIV/0!</v>
      </c>
    </row>
    <row r="8" spans="2:25" x14ac:dyDescent="0.2">
      <c r="D8" s="31" t="s">
        <v>15</v>
      </c>
      <c r="F8" s="2">
        <v>271</v>
      </c>
      <c r="G8" s="2">
        <v>45</v>
      </c>
      <c r="H8" s="2">
        <f>F8-G8</f>
        <v>226</v>
      </c>
      <c r="I8" s="2">
        <v>0</v>
      </c>
      <c r="J8" s="2">
        <f>I8-K8</f>
        <v>0</v>
      </c>
      <c r="K8" s="2">
        <v>0</v>
      </c>
      <c r="M8">
        <f>G8/F8</f>
        <v>0.16605166051660517</v>
      </c>
      <c r="N8">
        <f>H8/F8</f>
        <v>0.83394833948339486</v>
      </c>
      <c r="O8">
        <f>I8/F8</f>
        <v>0</v>
      </c>
      <c r="P8" s="29">
        <f>J8/(H8)</f>
        <v>0</v>
      </c>
      <c r="Q8" s="29">
        <f>K8/G8</f>
        <v>0</v>
      </c>
      <c r="R8" s="29" t="e">
        <f>K8/I8</f>
        <v>#DIV/0!</v>
      </c>
      <c r="T8" s="23">
        <f>M8*100</f>
        <v>16.605166051660518</v>
      </c>
      <c r="U8" s="23">
        <f>N8*100</f>
        <v>83.394833948339482</v>
      </c>
      <c r="V8" s="23">
        <f>O8*100</f>
        <v>0</v>
      </c>
      <c r="W8" s="28">
        <f>P8*100</f>
        <v>0</v>
      </c>
      <c r="X8" s="28">
        <f>Q8*100</f>
        <v>0</v>
      </c>
      <c r="Y8" s="23" t="e">
        <f>R8*100</f>
        <v>#DIV/0!</v>
      </c>
    </row>
    <row r="9" spans="2:25" x14ac:dyDescent="0.2">
      <c r="B9" s="2">
        <v>211112</v>
      </c>
      <c r="C9" s="2" t="s">
        <v>8</v>
      </c>
      <c r="D9" s="30" t="s">
        <v>14</v>
      </c>
      <c r="F9" s="2">
        <v>239</v>
      </c>
      <c r="G9" s="2">
        <v>120</v>
      </c>
      <c r="H9" s="2">
        <f>F9-G9</f>
        <v>119</v>
      </c>
      <c r="I9" s="2">
        <v>12</v>
      </c>
      <c r="J9" s="2">
        <f>I9-K9</f>
        <v>0</v>
      </c>
      <c r="K9" s="2">
        <v>12</v>
      </c>
      <c r="M9">
        <f>G9/F9</f>
        <v>0.502092050209205</v>
      </c>
      <c r="N9">
        <f>H9/F9</f>
        <v>0.497907949790795</v>
      </c>
      <c r="O9">
        <f>I9/F9</f>
        <v>5.0209205020920501E-2</v>
      </c>
      <c r="P9" s="29">
        <f>J9/(H9)</f>
        <v>0</v>
      </c>
      <c r="Q9" s="29">
        <f>K9/G9</f>
        <v>0.1</v>
      </c>
      <c r="R9" s="29">
        <f>K9/I9</f>
        <v>1</v>
      </c>
      <c r="T9" s="23">
        <f>M9*100</f>
        <v>50.2092050209205</v>
      </c>
      <c r="U9" s="23">
        <f>N9*100</f>
        <v>49.7907949790795</v>
      </c>
      <c r="V9" s="23">
        <f>O9*100</f>
        <v>5.02092050209205</v>
      </c>
      <c r="W9" s="28">
        <f>P9*100</f>
        <v>0</v>
      </c>
      <c r="X9" s="28">
        <f>Q9*100</f>
        <v>10</v>
      </c>
      <c r="Y9" s="23">
        <f>R9*100</f>
        <v>100</v>
      </c>
    </row>
    <row r="10" spans="2:25" x14ac:dyDescent="0.2">
      <c r="D10" s="30" t="s">
        <v>17</v>
      </c>
      <c r="F10" s="2">
        <v>256</v>
      </c>
      <c r="G10" s="2">
        <v>85</v>
      </c>
      <c r="H10" s="2">
        <f>F10-G10</f>
        <v>171</v>
      </c>
      <c r="I10" s="2">
        <v>0</v>
      </c>
      <c r="J10" s="2">
        <f>I10-K10</f>
        <v>0</v>
      </c>
      <c r="K10" s="2">
        <v>0</v>
      </c>
      <c r="M10">
        <f>G10/F10</f>
        <v>0.33203125</v>
      </c>
      <c r="N10">
        <f>H10/F10</f>
        <v>0.66796875</v>
      </c>
      <c r="O10">
        <f>I10/F10</f>
        <v>0</v>
      </c>
      <c r="P10" s="29">
        <f>J10/(H10)</f>
        <v>0</v>
      </c>
      <c r="Q10" s="29">
        <f>K10/G10</f>
        <v>0</v>
      </c>
      <c r="R10" s="29" t="e">
        <f>K10/I10</f>
        <v>#DIV/0!</v>
      </c>
      <c r="T10" s="23">
        <f>M10*100</f>
        <v>33.203125</v>
      </c>
      <c r="U10" s="23">
        <f>N10*100</f>
        <v>66.796875</v>
      </c>
      <c r="V10" s="23">
        <f>O10*100</f>
        <v>0</v>
      </c>
      <c r="W10" s="28">
        <f>P10*100</f>
        <v>0</v>
      </c>
      <c r="X10" s="28">
        <f>Q10*100</f>
        <v>0</v>
      </c>
      <c r="Y10" s="23" t="e">
        <f>R10*100</f>
        <v>#DIV/0!</v>
      </c>
    </row>
    <row r="11" spans="2:25" x14ac:dyDescent="0.2">
      <c r="C11" s="2" t="s">
        <v>8</v>
      </c>
      <c r="D11" s="30" t="s">
        <v>13</v>
      </c>
      <c r="F11" s="2">
        <v>315</v>
      </c>
      <c r="G11" s="2">
        <v>125</v>
      </c>
      <c r="H11" s="2">
        <f>F11-G11</f>
        <v>190</v>
      </c>
      <c r="I11" s="2">
        <v>12</v>
      </c>
      <c r="J11" s="2">
        <f>I11-K11</f>
        <v>7</v>
      </c>
      <c r="K11" s="2">
        <v>5</v>
      </c>
      <c r="M11">
        <f>G11/F11</f>
        <v>0.3968253968253968</v>
      </c>
      <c r="N11">
        <f>H11/F11</f>
        <v>0.60317460317460314</v>
      </c>
      <c r="O11">
        <f>I11/F11</f>
        <v>3.8095238095238099E-2</v>
      </c>
      <c r="P11" s="29">
        <f>J11/(H11)</f>
        <v>3.6842105263157891E-2</v>
      </c>
      <c r="Q11" s="29">
        <f>K11/G11</f>
        <v>0.04</v>
      </c>
      <c r="R11" s="29">
        <f>K11/I11</f>
        <v>0.41666666666666669</v>
      </c>
      <c r="T11" s="23">
        <f>M11*100</f>
        <v>39.682539682539684</v>
      </c>
      <c r="U11" s="23">
        <f>N11*100</f>
        <v>60.317460317460316</v>
      </c>
      <c r="V11" s="23">
        <f>O11*100</f>
        <v>3.8095238095238098</v>
      </c>
      <c r="W11" s="28">
        <f>P11*100</f>
        <v>3.6842105263157889</v>
      </c>
      <c r="X11" s="28">
        <f>Q11*100</f>
        <v>4</v>
      </c>
      <c r="Y11" s="23">
        <f>R11*100</f>
        <v>41.666666666666671</v>
      </c>
    </row>
    <row r="12" spans="2:25" x14ac:dyDescent="0.2">
      <c r="D12" s="30" t="s">
        <v>16</v>
      </c>
      <c r="F12" s="2">
        <v>201</v>
      </c>
      <c r="G12" s="2">
        <v>66</v>
      </c>
      <c r="H12" s="2">
        <f>F12-G12</f>
        <v>135</v>
      </c>
      <c r="I12" s="2">
        <v>0</v>
      </c>
      <c r="J12" s="2">
        <f>I12-K12</f>
        <v>0</v>
      </c>
      <c r="K12" s="2">
        <v>0</v>
      </c>
      <c r="M12">
        <f>G12/F12</f>
        <v>0.32835820895522388</v>
      </c>
      <c r="N12">
        <f>H12/F12</f>
        <v>0.67164179104477617</v>
      </c>
      <c r="O12">
        <f>I12/F12</f>
        <v>0</v>
      </c>
      <c r="P12" s="29">
        <f>J12/(H12)</f>
        <v>0</v>
      </c>
      <c r="Q12" s="29">
        <f>K12/G12</f>
        <v>0</v>
      </c>
      <c r="R12" s="29" t="e">
        <f>K12/I12</f>
        <v>#DIV/0!</v>
      </c>
      <c r="T12" s="23">
        <f>M12*100</f>
        <v>32.835820895522389</v>
      </c>
      <c r="U12" s="23">
        <f>N12*100</f>
        <v>67.164179104477611</v>
      </c>
      <c r="V12" s="23">
        <f>O12*100</f>
        <v>0</v>
      </c>
      <c r="W12" s="28">
        <f>P12*100</f>
        <v>0</v>
      </c>
      <c r="X12" s="28">
        <f>Q12*100</f>
        <v>0</v>
      </c>
      <c r="Y12" s="23" t="e">
        <f>R12*100</f>
        <v>#DIV/0!</v>
      </c>
    </row>
    <row r="13" spans="2:25" x14ac:dyDescent="0.2">
      <c r="C13" s="2" t="s">
        <v>8</v>
      </c>
      <c r="D13" s="30" t="s">
        <v>12</v>
      </c>
      <c r="F13" s="2">
        <v>247</v>
      </c>
      <c r="G13" s="2">
        <v>67</v>
      </c>
      <c r="H13" s="2">
        <f>F13-G13</f>
        <v>180</v>
      </c>
      <c r="I13" s="2">
        <v>0</v>
      </c>
      <c r="J13" s="2">
        <f>I13-K13</f>
        <v>0</v>
      </c>
      <c r="K13" s="2">
        <v>0</v>
      </c>
      <c r="M13">
        <f>G13/F13</f>
        <v>0.27125506072874495</v>
      </c>
      <c r="N13">
        <f>H13/F13</f>
        <v>0.72874493927125505</v>
      </c>
      <c r="O13">
        <f>I13/F13</f>
        <v>0</v>
      </c>
      <c r="P13" s="29">
        <f>J13/(H13)</f>
        <v>0</v>
      </c>
      <c r="Q13" s="29">
        <f>K13/G13</f>
        <v>0</v>
      </c>
      <c r="R13" s="29" t="e">
        <f>K13/I13</f>
        <v>#DIV/0!</v>
      </c>
      <c r="T13" s="23">
        <f>M13*100</f>
        <v>27.125506072874494</v>
      </c>
      <c r="U13" s="23">
        <f>N13*100</f>
        <v>72.874493927125499</v>
      </c>
      <c r="V13" s="23">
        <f>O13*100</f>
        <v>0</v>
      </c>
      <c r="W13" s="28">
        <f>P13*100</f>
        <v>0</v>
      </c>
      <c r="X13" s="28">
        <f>Q13*100</f>
        <v>0</v>
      </c>
      <c r="Y13" s="23" t="e">
        <f>R13*100</f>
        <v>#DIV/0!</v>
      </c>
    </row>
    <row r="14" spans="2:25" x14ac:dyDescent="0.2">
      <c r="D14" s="30" t="s">
        <v>15</v>
      </c>
      <c r="F14" s="2">
        <v>273</v>
      </c>
      <c r="G14" s="2">
        <v>132</v>
      </c>
      <c r="H14" s="2">
        <f>F14-G14</f>
        <v>141</v>
      </c>
      <c r="I14" s="2">
        <v>0</v>
      </c>
      <c r="J14" s="2">
        <f>I14-K14</f>
        <v>0</v>
      </c>
      <c r="K14" s="2">
        <v>0</v>
      </c>
      <c r="M14">
        <f>G14/F14</f>
        <v>0.48351648351648352</v>
      </c>
      <c r="N14">
        <f>H14/F14</f>
        <v>0.51648351648351654</v>
      </c>
      <c r="O14">
        <f>I14/F14</f>
        <v>0</v>
      </c>
      <c r="P14" s="29">
        <f>J14/(H14)</f>
        <v>0</v>
      </c>
      <c r="Q14" s="29">
        <f>K14/G14</f>
        <v>0</v>
      </c>
      <c r="R14" s="29" t="e">
        <f>K14/I14</f>
        <v>#DIV/0!</v>
      </c>
      <c r="T14" s="23">
        <f>M14*100</f>
        <v>48.35164835164835</v>
      </c>
      <c r="U14" s="23">
        <f>N14*100</f>
        <v>51.648351648351657</v>
      </c>
      <c r="V14" s="23">
        <f>O14*100</f>
        <v>0</v>
      </c>
      <c r="W14" s="28">
        <f>P14*100</f>
        <v>0</v>
      </c>
      <c r="X14" s="28">
        <f>Q14*100</f>
        <v>0</v>
      </c>
      <c r="Y14" s="23" t="e">
        <f>R14*100</f>
        <v>#DIV/0!</v>
      </c>
    </row>
    <row r="15" spans="2:25" x14ac:dyDescent="0.2">
      <c r="P15" s="29"/>
      <c r="Q15" s="29"/>
      <c r="R15" s="29"/>
    </row>
    <row r="16" spans="2:25" x14ac:dyDescent="0.2">
      <c r="B16" s="2">
        <v>211007</v>
      </c>
      <c r="C16" s="32">
        <v>0.01</v>
      </c>
      <c r="D16" s="30" t="s">
        <v>14</v>
      </c>
      <c r="F16" s="2">
        <v>291</v>
      </c>
      <c r="G16" s="2">
        <v>160</v>
      </c>
      <c r="H16" s="2">
        <f>F16-G16</f>
        <v>131</v>
      </c>
      <c r="I16" s="2">
        <v>21</v>
      </c>
      <c r="J16" s="2">
        <f>I16-K16</f>
        <v>2</v>
      </c>
      <c r="K16" s="2">
        <v>19</v>
      </c>
      <c r="M16">
        <f>G16/F16</f>
        <v>0.54982817869415812</v>
      </c>
      <c r="N16">
        <f>H16/F16</f>
        <v>0.45017182130584193</v>
      </c>
      <c r="O16">
        <f>I16/F16</f>
        <v>7.2164948453608241E-2</v>
      </c>
      <c r="P16" s="29">
        <f>J16/(H16)</f>
        <v>1.5267175572519083E-2</v>
      </c>
      <c r="Q16" s="29">
        <f>K16/G16</f>
        <v>0.11874999999999999</v>
      </c>
      <c r="R16" s="29">
        <f>K16/I16</f>
        <v>0.90476190476190477</v>
      </c>
      <c r="T16" s="23">
        <f>M16*100</f>
        <v>54.982817869415811</v>
      </c>
      <c r="U16" s="23">
        <f>N16*100</f>
        <v>45.017182130584196</v>
      </c>
      <c r="V16" s="23">
        <f>O16*100</f>
        <v>7.216494845360824</v>
      </c>
      <c r="W16" s="28">
        <f>P16*100</f>
        <v>1.5267175572519083</v>
      </c>
      <c r="X16" s="28">
        <f>Q16*100</f>
        <v>11.875</v>
      </c>
      <c r="Y16" s="23">
        <f>R16*100</f>
        <v>90.476190476190482</v>
      </c>
    </row>
    <row r="17" spans="2:25" x14ac:dyDescent="0.2">
      <c r="C17" s="32"/>
      <c r="D17" s="30" t="s">
        <v>17</v>
      </c>
      <c r="F17" s="2">
        <v>248</v>
      </c>
      <c r="G17" s="2">
        <v>99</v>
      </c>
      <c r="H17" s="2">
        <f>F17-G17</f>
        <v>149</v>
      </c>
      <c r="I17" s="2">
        <v>61</v>
      </c>
      <c r="J17" s="2">
        <f>I17-K17</f>
        <v>12</v>
      </c>
      <c r="K17" s="2">
        <v>49</v>
      </c>
      <c r="M17">
        <f>G17/F17</f>
        <v>0.39919354838709675</v>
      </c>
      <c r="N17">
        <f>H17/F17</f>
        <v>0.60080645161290325</v>
      </c>
      <c r="O17">
        <f>I17/F17</f>
        <v>0.24596774193548387</v>
      </c>
      <c r="P17" s="29">
        <f>J17/(H17)</f>
        <v>8.0536912751677847E-2</v>
      </c>
      <c r="Q17" s="29">
        <f>K17/G17</f>
        <v>0.49494949494949497</v>
      </c>
      <c r="R17" s="29">
        <f>K17/I17</f>
        <v>0.80327868852459017</v>
      </c>
      <c r="T17" s="23">
        <f>M17*100</f>
        <v>39.919354838709673</v>
      </c>
      <c r="U17" s="23">
        <f>N17*100</f>
        <v>60.080645161290327</v>
      </c>
      <c r="V17" s="23">
        <f>O17*100</f>
        <v>24.596774193548388</v>
      </c>
      <c r="W17" s="28">
        <f>P17*100</f>
        <v>8.0536912751677843</v>
      </c>
      <c r="X17" s="28">
        <f>Q17*100</f>
        <v>49.494949494949495</v>
      </c>
      <c r="Y17" s="23">
        <f>R17*100</f>
        <v>80.327868852459019</v>
      </c>
    </row>
    <row r="18" spans="2:25" x14ac:dyDescent="0.2">
      <c r="C18" s="32">
        <v>0.01</v>
      </c>
      <c r="D18" s="31" t="s">
        <v>16</v>
      </c>
      <c r="F18" s="2">
        <v>218</v>
      </c>
      <c r="G18" s="2">
        <v>68</v>
      </c>
      <c r="H18" s="2">
        <f>F18-G18</f>
        <v>150</v>
      </c>
      <c r="I18" s="2">
        <v>18</v>
      </c>
      <c r="J18" s="2">
        <f>I18-K18</f>
        <v>5</v>
      </c>
      <c r="K18" s="2">
        <v>13</v>
      </c>
      <c r="M18">
        <f>G18/F18</f>
        <v>0.31192660550458717</v>
      </c>
      <c r="N18">
        <f>H18/F18</f>
        <v>0.68807339449541283</v>
      </c>
      <c r="O18">
        <f>I18/F18</f>
        <v>8.2568807339449546E-2</v>
      </c>
      <c r="P18" s="29">
        <f>J18/(H18)</f>
        <v>3.3333333333333333E-2</v>
      </c>
      <c r="Q18" s="29">
        <f>K18/G18</f>
        <v>0.19117647058823528</v>
      </c>
      <c r="R18" s="29">
        <f>K18/I18</f>
        <v>0.72222222222222221</v>
      </c>
      <c r="T18" s="23">
        <f>M18*100</f>
        <v>31.192660550458719</v>
      </c>
      <c r="U18" s="23">
        <f>N18*100</f>
        <v>68.807339449541288</v>
      </c>
      <c r="V18" s="23">
        <f>O18*100</f>
        <v>8.2568807339449553</v>
      </c>
      <c r="W18" s="28">
        <f>P18*100</f>
        <v>3.3333333333333335</v>
      </c>
      <c r="X18" s="28">
        <f>Q18*100</f>
        <v>19.117647058823529</v>
      </c>
      <c r="Y18" s="23">
        <f>R18*100</f>
        <v>72.222222222222214</v>
      </c>
    </row>
    <row r="19" spans="2:25" x14ac:dyDescent="0.2">
      <c r="C19" s="32"/>
      <c r="D19" s="31" t="s">
        <v>12</v>
      </c>
      <c r="F19" s="2">
        <v>232</v>
      </c>
      <c r="G19" s="2">
        <v>64</v>
      </c>
      <c r="H19" s="2">
        <f>F19-G19</f>
        <v>168</v>
      </c>
      <c r="I19" s="2">
        <v>87</v>
      </c>
      <c r="J19" s="2">
        <f>I19-K19</f>
        <v>39</v>
      </c>
      <c r="K19" s="2">
        <v>48</v>
      </c>
      <c r="M19">
        <f>G19/F19</f>
        <v>0.27586206896551724</v>
      </c>
      <c r="N19">
        <f>H19/F19</f>
        <v>0.72413793103448276</v>
      </c>
      <c r="O19">
        <f>I19/F19</f>
        <v>0.375</v>
      </c>
      <c r="P19" s="29">
        <f>J19/(H19)</f>
        <v>0.23214285714285715</v>
      </c>
      <c r="Q19" s="29">
        <f>K19/G19</f>
        <v>0.75</v>
      </c>
      <c r="R19" s="29">
        <f>K19/I19</f>
        <v>0.55172413793103448</v>
      </c>
      <c r="T19" s="23">
        <f>M19*100</f>
        <v>27.586206896551722</v>
      </c>
      <c r="U19" s="23">
        <f>N19*100</f>
        <v>72.41379310344827</v>
      </c>
      <c r="V19" s="23">
        <f>O19*100</f>
        <v>37.5</v>
      </c>
      <c r="W19" s="28">
        <f>P19*100</f>
        <v>23.214285714285715</v>
      </c>
      <c r="X19" s="28">
        <f>Q19*100</f>
        <v>75</v>
      </c>
      <c r="Y19" s="23">
        <f>R19*100</f>
        <v>55.172413793103445</v>
      </c>
    </row>
    <row r="20" spans="2:25" x14ac:dyDescent="0.2">
      <c r="C20" s="32">
        <v>0.01</v>
      </c>
      <c r="D20" s="31" t="s">
        <v>15</v>
      </c>
      <c r="F20" s="2">
        <v>235</v>
      </c>
      <c r="G20" s="2">
        <v>63</v>
      </c>
      <c r="H20" s="2">
        <f>F20-G20</f>
        <v>172</v>
      </c>
      <c r="I20" s="2">
        <v>70</v>
      </c>
      <c r="J20" s="2">
        <f>I20-K20</f>
        <v>20</v>
      </c>
      <c r="K20" s="2">
        <v>50</v>
      </c>
      <c r="M20">
        <f>G20/F20</f>
        <v>0.26808510638297872</v>
      </c>
      <c r="N20">
        <f>H20/F20</f>
        <v>0.73191489361702122</v>
      </c>
      <c r="O20">
        <f>I20/F20</f>
        <v>0.2978723404255319</v>
      </c>
      <c r="P20" s="29">
        <f>J20/(H20)</f>
        <v>0.11627906976744186</v>
      </c>
      <c r="Q20" s="29">
        <f>K20/G20</f>
        <v>0.79365079365079361</v>
      </c>
      <c r="R20" s="29">
        <f>K20/I20</f>
        <v>0.7142857142857143</v>
      </c>
      <c r="T20" s="23">
        <f>M20*100</f>
        <v>26.808510638297872</v>
      </c>
      <c r="U20" s="23">
        <f>N20*100</f>
        <v>73.191489361702125</v>
      </c>
      <c r="V20" s="23">
        <f>O20*100</f>
        <v>29.787234042553191</v>
      </c>
      <c r="W20" s="28">
        <f>P20*100</f>
        <v>11.627906976744185</v>
      </c>
      <c r="X20" s="28">
        <f>Q20*100</f>
        <v>79.365079365079367</v>
      </c>
      <c r="Y20" s="23">
        <f>R20*100</f>
        <v>71.428571428571431</v>
      </c>
    </row>
    <row r="21" spans="2:25" x14ac:dyDescent="0.2">
      <c r="C21" s="32">
        <v>0.01</v>
      </c>
      <c r="D21" s="30" t="s">
        <v>11</v>
      </c>
      <c r="F21" s="2">
        <v>277</v>
      </c>
      <c r="G21" s="2">
        <v>92</v>
      </c>
      <c r="H21" s="2">
        <f>F21-G21</f>
        <v>185</v>
      </c>
      <c r="I21" s="2">
        <v>36</v>
      </c>
      <c r="J21" s="2">
        <f>I21-K21</f>
        <v>7</v>
      </c>
      <c r="K21" s="2">
        <v>29</v>
      </c>
      <c r="M21">
        <f>G21/F21</f>
        <v>0.33212996389891697</v>
      </c>
      <c r="N21">
        <f>H21/F21</f>
        <v>0.66787003610108309</v>
      </c>
      <c r="O21">
        <f>I21/F21</f>
        <v>0.1299638989169675</v>
      </c>
      <c r="P21" s="29">
        <f>J21/(H21)</f>
        <v>3.783783783783784E-2</v>
      </c>
      <c r="Q21" s="29">
        <f>K21/G21</f>
        <v>0.31521739130434784</v>
      </c>
      <c r="R21" s="29">
        <f>K21/I21</f>
        <v>0.80555555555555558</v>
      </c>
      <c r="T21" s="23">
        <f>M21*100</f>
        <v>33.2129963898917</v>
      </c>
      <c r="U21" s="23">
        <f>N21*100</f>
        <v>66.787003610108314</v>
      </c>
      <c r="V21" s="23">
        <f>O21*100</f>
        <v>12.996389891696749</v>
      </c>
      <c r="W21" s="28">
        <f>P21*100</f>
        <v>3.7837837837837842</v>
      </c>
      <c r="X21" s="28">
        <f>Q21*100</f>
        <v>31.521739130434785</v>
      </c>
      <c r="Y21" s="23">
        <f>R21*100</f>
        <v>80.555555555555557</v>
      </c>
    </row>
    <row r="22" spans="2:25" x14ac:dyDescent="0.2">
      <c r="C22" s="32"/>
      <c r="D22" s="30" t="s">
        <v>18</v>
      </c>
      <c r="F22" s="2">
        <v>211</v>
      </c>
      <c r="G22" s="2">
        <v>75</v>
      </c>
      <c r="H22" s="2">
        <f>F22-G22</f>
        <v>136</v>
      </c>
      <c r="I22" s="2">
        <v>51</v>
      </c>
      <c r="J22" s="2">
        <f>I22-K22</f>
        <v>29</v>
      </c>
      <c r="K22" s="2">
        <v>22</v>
      </c>
      <c r="M22">
        <f>G22/F22</f>
        <v>0.35545023696682465</v>
      </c>
      <c r="N22">
        <f>H22/F22</f>
        <v>0.64454976303317535</v>
      </c>
      <c r="O22">
        <f>I22/F22</f>
        <v>0.24170616113744076</v>
      </c>
      <c r="P22" s="29">
        <f>J22/(H22)</f>
        <v>0.21323529411764705</v>
      </c>
      <c r="Q22" s="29">
        <f>K22/G22</f>
        <v>0.29333333333333333</v>
      </c>
      <c r="R22" s="29">
        <f>K22/I22</f>
        <v>0.43137254901960786</v>
      </c>
      <c r="T22" s="23">
        <f>M22*100</f>
        <v>35.545023696682463</v>
      </c>
      <c r="U22" s="23">
        <f>N22*100</f>
        <v>64.454976303317537</v>
      </c>
      <c r="V22" s="23">
        <f>O22*100</f>
        <v>24.170616113744074</v>
      </c>
      <c r="W22" s="28">
        <f>P22*100</f>
        <v>21.323529411764707</v>
      </c>
      <c r="X22" s="28">
        <f>Q22*100</f>
        <v>29.333333333333332</v>
      </c>
      <c r="Y22" s="23">
        <f>R22*100</f>
        <v>43.137254901960787</v>
      </c>
    </row>
    <row r="23" spans="2:25" x14ac:dyDescent="0.2">
      <c r="B23" s="2">
        <v>211112</v>
      </c>
      <c r="C23" s="32">
        <v>0.01</v>
      </c>
      <c r="D23" s="30" t="s">
        <v>14</v>
      </c>
      <c r="F23" s="2">
        <v>221</v>
      </c>
      <c r="G23" s="2">
        <v>71</v>
      </c>
      <c r="H23" s="2">
        <f>F23-G23</f>
        <v>150</v>
      </c>
      <c r="I23" s="2">
        <v>16</v>
      </c>
      <c r="J23" s="2">
        <f>I23-K23</f>
        <v>7</v>
      </c>
      <c r="K23" s="2">
        <v>9</v>
      </c>
      <c r="M23">
        <f>G23/F23</f>
        <v>0.32126696832579188</v>
      </c>
      <c r="N23">
        <f>H23/F23</f>
        <v>0.67873303167420818</v>
      </c>
      <c r="O23">
        <f>I23/F23</f>
        <v>7.2398190045248875E-2</v>
      </c>
      <c r="P23" s="29">
        <f>J23/(H23)</f>
        <v>4.6666666666666669E-2</v>
      </c>
      <c r="Q23" s="29">
        <f>K23/G23</f>
        <v>0.12676056338028169</v>
      </c>
      <c r="R23" s="29">
        <f>K23/I23</f>
        <v>0.5625</v>
      </c>
      <c r="T23" s="23">
        <f>M23*100</f>
        <v>32.126696832579185</v>
      </c>
      <c r="U23" s="23">
        <f>N23*100</f>
        <v>67.873303167420815</v>
      </c>
      <c r="V23" s="23">
        <f>O23*100</f>
        <v>7.2398190045248878</v>
      </c>
      <c r="W23" s="28">
        <f>P23*100</f>
        <v>4.666666666666667</v>
      </c>
      <c r="X23" s="28">
        <f>Q23*100</f>
        <v>12.676056338028168</v>
      </c>
      <c r="Y23" s="23">
        <f>R23*100</f>
        <v>56.25</v>
      </c>
    </row>
    <row r="24" spans="2:25" x14ac:dyDescent="0.2">
      <c r="C24" s="32">
        <v>0.01</v>
      </c>
      <c r="D24" s="30" t="s">
        <v>13</v>
      </c>
      <c r="F24" s="2">
        <v>248</v>
      </c>
      <c r="G24" s="2">
        <v>77</v>
      </c>
      <c r="H24" s="2">
        <f>F24-G24</f>
        <v>171</v>
      </c>
      <c r="I24" s="2">
        <v>36</v>
      </c>
      <c r="J24" s="2">
        <f>I24-K24</f>
        <v>11</v>
      </c>
      <c r="K24" s="2">
        <v>25</v>
      </c>
      <c r="M24">
        <f>G24/F24</f>
        <v>0.31048387096774194</v>
      </c>
      <c r="N24">
        <f>H24/F24</f>
        <v>0.68951612903225812</v>
      </c>
      <c r="O24">
        <f>I24/F24</f>
        <v>0.14516129032258066</v>
      </c>
      <c r="P24" s="29">
        <f>J24/(H24)</f>
        <v>6.4327485380116955E-2</v>
      </c>
      <c r="Q24" s="29">
        <f>K24/G24</f>
        <v>0.32467532467532467</v>
      </c>
      <c r="R24" s="29">
        <f>K24/I24</f>
        <v>0.69444444444444442</v>
      </c>
      <c r="T24" s="23">
        <f>M24*100</f>
        <v>31.048387096774192</v>
      </c>
      <c r="U24" s="23">
        <f>N24*100</f>
        <v>68.951612903225808</v>
      </c>
      <c r="V24" s="23">
        <f>O24*100</f>
        <v>14.516129032258066</v>
      </c>
      <c r="W24" s="28">
        <f>P24*100</f>
        <v>6.4327485380116958</v>
      </c>
      <c r="X24" s="28">
        <f>Q24*100</f>
        <v>32.467532467532465</v>
      </c>
      <c r="Y24" s="23">
        <f>R24*100</f>
        <v>69.444444444444443</v>
      </c>
    </row>
    <row r="25" spans="2:25" x14ac:dyDescent="0.2">
      <c r="C25" s="32"/>
      <c r="D25" s="30" t="s">
        <v>16</v>
      </c>
      <c r="F25" s="2">
        <v>196</v>
      </c>
      <c r="G25" s="2">
        <v>72</v>
      </c>
      <c r="H25" s="2">
        <f>F25-G25</f>
        <v>124</v>
      </c>
      <c r="I25" s="2">
        <v>39</v>
      </c>
      <c r="J25" s="2">
        <f>I25-K25</f>
        <v>18</v>
      </c>
      <c r="K25" s="2">
        <v>21</v>
      </c>
      <c r="M25">
        <f>G25/F25</f>
        <v>0.36734693877551022</v>
      </c>
      <c r="N25">
        <f>H25/F25</f>
        <v>0.63265306122448983</v>
      </c>
      <c r="O25">
        <f>I25/F25</f>
        <v>0.19897959183673469</v>
      </c>
      <c r="P25" s="29">
        <f>J25/(H25)</f>
        <v>0.14516129032258066</v>
      </c>
      <c r="Q25" s="29">
        <f>K25/G25</f>
        <v>0.29166666666666669</v>
      </c>
      <c r="R25" s="29">
        <f>K25/I25</f>
        <v>0.53846153846153844</v>
      </c>
      <c r="T25" s="23">
        <f>M25*100</f>
        <v>36.734693877551024</v>
      </c>
      <c r="U25" s="23">
        <f>N25*100</f>
        <v>63.265306122448983</v>
      </c>
      <c r="V25" s="23">
        <f>O25*100</f>
        <v>19.897959183673468</v>
      </c>
      <c r="W25" s="28">
        <f>P25*100</f>
        <v>14.516129032258066</v>
      </c>
      <c r="X25" s="28">
        <f>Q25*100</f>
        <v>29.166666666666668</v>
      </c>
      <c r="Y25" s="23">
        <f>R25*100</f>
        <v>53.846153846153847</v>
      </c>
    </row>
    <row r="26" spans="2:25" x14ac:dyDescent="0.2">
      <c r="C26" s="32">
        <v>0.01</v>
      </c>
      <c r="D26" s="30" t="s">
        <v>12</v>
      </c>
      <c r="F26" s="2">
        <v>273</v>
      </c>
      <c r="G26" s="2">
        <v>101</v>
      </c>
      <c r="H26" s="2">
        <f>F26-G26</f>
        <v>172</v>
      </c>
      <c r="I26" s="2">
        <v>24</v>
      </c>
      <c r="J26" s="2">
        <f>I26-K26</f>
        <v>6</v>
      </c>
      <c r="K26" s="2">
        <v>18</v>
      </c>
      <c r="M26">
        <f>G26/F26</f>
        <v>0.36996336996336998</v>
      </c>
      <c r="N26">
        <f>H26/F26</f>
        <v>0.63003663003663002</v>
      </c>
      <c r="O26">
        <f>I26/F26</f>
        <v>8.7912087912087919E-2</v>
      </c>
      <c r="P26" s="29">
        <f>J26/(H26)</f>
        <v>3.4883720930232558E-2</v>
      </c>
      <c r="Q26" s="29">
        <f>K26/G26</f>
        <v>0.17821782178217821</v>
      </c>
      <c r="R26" s="29">
        <f>K26/I26</f>
        <v>0.75</v>
      </c>
      <c r="T26" s="23">
        <f>M26*100</f>
        <v>36.996336996337</v>
      </c>
      <c r="U26" s="23">
        <f>N26*100</f>
        <v>63.003663003663</v>
      </c>
      <c r="V26" s="23">
        <f>O26*100</f>
        <v>8.791208791208792</v>
      </c>
      <c r="W26" s="28">
        <f>P26*100</f>
        <v>3.4883720930232558</v>
      </c>
      <c r="X26" s="28">
        <f>Q26*100</f>
        <v>17.82178217821782</v>
      </c>
      <c r="Y26" s="23">
        <f>R26*100</f>
        <v>75</v>
      </c>
    </row>
    <row r="27" spans="2:25" x14ac:dyDescent="0.2">
      <c r="B27"/>
      <c r="C27"/>
      <c r="D27"/>
      <c r="E27"/>
      <c r="F27"/>
      <c r="G27"/>
      <c r="H27"/>
      <c r="I27"/>
      <c r="J27"/>
      <c r="K27"/>
      <c r="T27" s="23"/>
      <c r="U27" s="23"/>
      <c r="V27" s="23"/>
      <c r="W27" s="28"/>
      <c r="X27" s="28"/>
      <c r="Y27" s="23"/>
    </row>
    <row r="28" spans="2:25" x14ac:dyDescent="0.2">
      <c r="B28" s="2">
        <v>211007</v>
      </c>
      <c r="C28" s="3">
        <v>1E-3</v>
      </c>
      <c r="D28" s="31" t="s">
        <v>14</v>
      </c>
      <c r="F28" s="2">
        <v>209</v>
      </c>
      <c r="G28" s="2">
        <v>70</v>
      </c>
      <c r="H28" s="2">
        <f>F28-G28</f>
        <v>139</v>
      </c>
      <c r="I28" s="2">
        <v>1</v>
      </c>
      <c r="J28" s="2">
        <f>I28-K28</f>
        <v>0</v>
      </c>
      <c r="K28" s="2">
        <v>1</v>
      </c>
      <c r="M28">
        <f>G28/F28</f>
        <v>0.3349282296650718</v>
      </c>
      <c r="N28">
        <f>H28/F28</f>
        <v>0.66507177033492826</v>
      </c>
      <c r="O28">
        <f>I28/F28</f>
        <v>4.7846889952153108E-3</v>
      </c>
      <c r="P28" s="29">
        <f>J28/(H28)</f>
        <v>0</v>
      </c>
      <c r="Q28" s="29">
        <f>K28/G28</f>
        <v>1.4285714285714285E-2</v>
      </c>
      <c r="R28" s="29">
        <f>K28/I28</f>
        <v>1</v>
      </c>
      <c r="T28" s="23">
        <f>M28*100</f>
        <v>33.492822966507177</v>
      </c>
      <c r="U28" s="23">
        <f>N28*100</f>
        <v>66.507177033492823</v>
      </c>
      <c r="V28" s="23">
        <f>O28*100</f>
        <v>0.4784688995215311</v>
      </c>
      <c r="W28" s="28">
        <f>P28*100</f>
        <v>0</v>
      </c>
      <c r="X28" s="28">
        <f>Q28*100</f>
        <v>1.4285714285714286</v>
      </c>
      <c r="Y28" s="23">
        <f>R28*100</f>
        <v>100</v>
      </c>
    </row>
    <row r="29" spans="2:25" x14ac:dyDescent="0.2">
      <c r="D29" s="31" t="s">
        <v>13</v>
      </c>
      <c r="F29" s="2">
        <v>285</v>
      </c>
      <c r="G29" s="2">
        <v>118</v>
      </c>
      <c r="H29" s="2">
        <f>F29-G29</f>
        <v>167</v>
      </c>
      <c r="I29" s="2">
        <v>5</v>
      </c>
      <c r="J29" s="2">
        <f>I29-K29</f>
        <v>1</v>
      </c>
      <c r="K29" s="2">
        <v>4</v>
      </c>
      <c r="M29">
        <f>G29/F29</f>
        <v>0.41403508771929826</v>
      </c>
      <c r="N29">
        <f>H29/F29</f>
        <v>0.5859649122807018</v>
      </c>
      <c r="O29">
        <f>I29/F29</f>
        <v>1.7543859649122806E-2</v>
      </c>
      <c r="P29" s="29">
        <f>J29/(H29)</f>
        <v>5.9880239520958087E-3</v>
      </c>
      <c r="Q29" s="29">
        <f>K29/G29</f>
        <v>3.3898305084745763E-2</v>
      </c>
      <c r="R29" s="29">
        <f>K29/I29</f>
        <v>0.8</v>
      </c>
      <c r="T29" s="23">
        <f>M29*100</f>
        <v>41.403508771929829</v>
      </c>
      <c r="U29" s="23">
        <f>N29*100</f>
        <v>58.596491228070178</v>
      </c>
      <c r="V29" s="23">
        <f>O29*100</f>
        <v>1.7543859649122806</v>
      </c>
      <c r="W29" s="28">
        <f>P29*100</f>
        <v>0.5988023952095809</v>
      </c>
      <c r="X29" s="28">
        <f>Q29*100</f>
        <v>3.3898305084745761</v>
      </c>
      <c r="Y29" s="23">
        <f>R29*100</f>
        <v>80</v>
      </c>
    </row>
    <row r="30" spans="2:25" x14ac:dyDescent="0.2">
      <c r="D30" s="30" t="s">
        <v>12</v>
      </c>
      <c r="F30" s="2">
        <v>353</v>
      </c>
      <c r="G30" s="2">
        <v>116</v>
      </c>
      <c r="H30" s="2">
        <f>F30-G30</f>
        <v>237</v>
      </c>
      <c r="I30" s="2">
        <v>34</v>
      </c>
      <c r="J30" s="2">
        <f>I30-K30</f>
        <v>9</v>
      </c>
      <c r="K30" s="2">
        <v>25</v>
      </c>
      <c r="M30">
        <f>G30/F30</f>
        <v>0.32861189801699719</v>
      </c>
      <c r="N30">
        <f>H30/F30</f>
        <v>0.67138810198300281</v>
      </c>
      <c r="O30">
        <f>I30/F30</f>
        <v>9.6317280453257784E-2</v>
      </c>
      <c r="P30" s="29">
        <f>J30/(H30)</f>
        <v>3.7974683544303799E-2</v>
      </c>
      <c r="Q30" s="29">
        <f>K30/G30</f>
        <v>0.21551724137931033</v>
      </c>
      <c r="R30" s="29">
        <f>K30/I30</f>
        <v>0.73529411764705888</v>
      </c>
      <c r="T30" s="23">
        <f>M30*100</f>
        <v>32.861189801699723</v>
      </c>
      <c r="U30" s="23">
        <f>N30*100</f>
        <v>67.138810198300277</v>
      </c>
      <c r="V30" s="23">
        <f>O30*100</f>
        <v>9.6317280453257776</v>
      </c>
      <c r="W30" s="28">
        <f>P30*100</f>
        <v>3.79746835443038</v>
      </c>
      <c r="X30" s="28">
        <f>Q30*100</f>
        <v>21.551724137931032</v>
      </c>
      <c r="Y30" s="23">
        <f>R30*100</f>
        <v>73.529411764705884</v>
      </c>
    </row>
    <row r="31" spans="2:25" x14ac:dyDescent="0.2">
      <c r="B31" s="2">
        <v>211112</v>
      </c>
      <c r="C31" s="3">
        <v>1E-3</v>
      </c>
      <c r="D31" s="30" t="s">
        <v>14</v>
      </c>
      <c r="F31" s="2">
        <v>311</v>
      </c>
      <c r="G31" s="2">
        <v>110</v>
      </c>
      <c r="H31" s="2">
        <f>F31-G31</f>
        <v>201</v>
      </c>
      <c r="I31" s="2">
        <v>3</v>
      </c>
      <c r="J31" s="2">
        <f>I31-K31</f>
        <v>0</v>
      </c>
      <c r="K31" s="2">
        <v>3</v>
      </c>
      <c r="M31">
        <f>G31/F31</f>
        <v>0.3536977491961415</v>
      </c>
      <c r="N31">
        <f>H31/F31</f>
        <v>0.6463022508038585</v>
      </c>
      <c r="O31">
        <f>I31/F31</f>
        <v>9.6463022508038593E-3</v>
      </c>
      <c r="P31" s="29">
        <f>J31/(H31)</f>
        <v>0</v>
      </c>
      <c r="Q31" s="29">
        <f>K31/G31</f>
        <v>2.7272727272727271E-2</v>
      </c>
      <c r="R31" s="29">
        <f>K31/I31</f>
        <v>1</v>
      </c>
      <c r="T31" s="23">
        <f>M31*100</f>
        <v>35.369774919614152</v>
      </c>
      <c r="U31" s="23">
        <f>N31*100</f>
        <v>64.630225080385856</v>
      </c>
      <c r="V31" s="23">
        <f>O31*100</f>
        <v>0.96463022508038598</v>
      </c>
      <c r="W31" s="28">
        <f>P31*100</f>
        <v>0</v>
      </c>
      <c r="X31" s="28">
        <f>Q31*100</f>
        <v>2.7272727272727271</v>
      </c>
      <c r="Y31" s="23">
        <f>R31*100</f>
        <v>100</v>
      </c>
    </row>
    <row r="32" spans="2:25" x14ac:dyDescent="0.2">
      <c r="D32" s="30" t="s">
        <v>13</v>
      </c>
      <c r="F32" s="2">
        <v>315</v>
      </c>
      <c r="G32" s="2">
        <v>94</v>
      </c>
      <c r="H32" s="2">
        <f>F32-G32</f>
        <v>221</v>
      </c>
      <c r="I32" s="2">
        <v>4</v>
      </c>
      <c r="J32" s="2">
        <f>I32-K32</f>
        <v>2</v>
      </c>
      <c r="K32" s="2">
        <v>2</v>
      </c>
      <c r="M32">
        <f>G32/F32</f>
        <v>0.29841269841269841</v>
      </c>
      <c r="N32">
        <f>H32/F32</f>
        <v>0.70158730158730154</v>
      </c>
      <c r="O32">
        <f>I32/F32</f>
        <v>1.2698412698412698E-2</v>
      </c>
      <c r="P32" s="29">
        <f>J32/(H32)</f>
        <v>9.0497737556561094E-3</v>
      </c>
      <c r="Q32" s="29">
        <f>K32/G32</f>
        <v>2.1276595744680851E-2</v>
      </c>
      <c r="R32" s="29">
        <f>K32/I32</f>
        <v>0.5</v>
      </c>
      <c r="T32" s="23">
        <f>M32*100</f>
        <v>29.841269841269842</v>
      </c>
      <c r="U32" s="23">
        <f>N32*100</f>
        <v>70.158730158730151</v>
      </c>
      <c r="V32" s="23">
        <f>O32*100</f>
        <v>1.2698412698412698</v>
      </c>
      <c r="W32" s="28">
        <f>P32*100</f>
        <v>0.90497737556561098</v>
      </c>
      <c r="X32" s="28">
        <f>Q32*100</f>
        <v>2.1276595744680851</v>
      </c>
      <c r="Y32" s="23">
        <f>R32*100</f>
        <v>50</v>
      </c>
    </row>
    <row r="33" spans="2:25" x14ac:dyDescent="0.2">
      <c r="D33" s="30" t="s">
        <v>12</v>
      </c>
      <c r="F33" s="2">
        <v>256</v>
      </c>
      <c r="G33" s="2">
        <v>138</v>
      </c>
      <c r="H33" s="2">
        <f>F33-G33</f>
        <v>118</v>
      </c>
      <c r="I33" s="2">
        <v>1</v>
      </c>
      <c r="J33" s="2">
        <f>I33-K33</f>
        <v>0</v>
      </c>
      <c r="K33" s="2">
        <v>1</v>
      </c>
      <c r="M33">
        <f>G33/F33</f>
        <v>0.5390625</v>
      </c>
      <c r="N33">
        <f>H33/F33</f>
        <v>0.4609375</v>
      </c>
      <c r="O33">
        <f>I33/F33</f>
        <v>3.90625E-3</v>
      </c>
      <c r="P33" s="29">
        <f>J33/(H33)</f>
        <v>0</v>
      </c>
      <c r="Q33" s="29">
        <f>K33/G33</f>
        <v>7.246376811594203E-3</v>
      </c>
      <c r="R33" s="29">
        <f>K33/I33</f>
        <v>1</v>
      </c>
      <c r="T33" s="23">
        <f>M33*100</f>
        <v>53.90625</v>
      </c>
      <c r="U33" s="23">
        <f>N33*100</f>
        <v>46.09375</v>
      </c>
      <c r="V33" s="23">
        <f>O33*100</f>
        <v>0.390625</v>
      </c>
      <c r="W33" s="28">
        <f>P33*100</f>
        <v>0</v>
      </c>
      <c r="X33" s="28">
        <f>Q33*100</f>
        <v>0.72463768115942029</v>
      </c>
      <c r="Y33" s="23">
        <f>R33*100</f>
        <v>100</v>
      </c>
    </row>
    <row r="34" spans="2:25" x14ac:dyDescent="0.2">
      <c r="B34"/>
      <c r="C34"/>
      <c r="D34"/>
      <c r="E34"/>
      <c r="F34"/>
      <c r="G34"/>
      <c r="H34"/>
      <c r="I34"/>
      <c r="J34"/>
      <c r="K34"/>
    </row>
    <row r="35" spans="2:25" x14ac:dyDescent="0.2">
      <c r="B35" s="2">
        <v>211112</v>
      </c>
      <c r="C35" s="3">
        <v>2E-3</v>
      </c>
      <c r="D35" s="31" t="s">
        <v>14</v>
      </c>
      <c r="F35" s="2">
        <v>207</v>
      </c>
      <c r="G35" s="2">
        <v>83</v>
      </c>
      <c r="H35" s="2">
        <f>F35-G35</f>
        <v>124</v>
      </c>
      <c r="I35" s="2">
        <v>1</v>
      </c>
      <c r="J35" s="2">
        <f>I35-K35</f>
        <v>0</v>
      </c>
      <c r="K35" s="2">
        <v>1</v>
      </c>
      <c r="M35">
        <f>G35/F35</f>
        <v>0.40096618357487923</v>
      </c>
      <c r="N35">
        <f>H35/F35</f>
        <v>0.59903381642512077</v>
      </c>
      <c r="O35">
        <f>I35/F35</f>
        <v>4.830917874396135E-3</v>
      </c>
      <c r="P35" s="29">
        <f>J35/(H35)</f>
        <v>0</v>
      </c>
      <c r="Q35" s="29">
        <f>K35/G35</f>
        <v>1.2048192771084338E-2</v>
      </c>
      <c r="R35" s="29">
        <f>K35/I35</f>
        <v>1</v>
      </c>
      <c r="T35" s="23">
        <f>M35*100</f>
        <v>40.096618357487927</v>
      </c>
      <c r="U35" s="23">
        <f>N35*100</f>
        <v>59.903381642512073</v>
      </c>
      <c r="V35" s="23">
        <f>O35*100</f>
        <v>0.48309178743961351</v>
      </c>
      <c r="W35" s="28">
        <f>P35*100</f>
        <v>0</v>
      </c>
      <c r="X35" s="28">
        <f>Q35*100</f>
        <v>1.2048192771084338</v>
      </c>
      <c r="Y35" s="23">
        <f>R35*100</f>
        <v>100</v>
      </c>
    </row>
    <row r="36" spans="2:25" x14ac:dyDescent="0.2">
      <c r="C36" s="3"/>
      <c r="D36" s="31" t="s">
        <v>17</v>
      </c>
      <c r="F36" s="2">
        <v>278</v>
      </c>
      <c r="G36" s="2">
        <v>83</v>
      </c>
      <c r="H36" s="2">
        <f>F36-G36</f>
        <v>195</v>
      </c>
      <c r="I36" s="2">
        <v>5</v>
      </c>
      <c r="J36" s="2">
        <f>I36-K36</f>
        <v>2</v>
      </c>
      <c r="K36" s="2">
        <v>3</v>
      </c>
      <c r="M36">
        <f>G36/F36</f>
        <v>0.29856115107913667</v>
      </c>
      <c r="N36">
        <f>H36/F36</f>
        <v>0.70143884892086328</v>
      </c>
      <c r="O36">
        <f>I36/F36</f>
        <v>1.7985611510791366E-2</v>
      </c>
      <c r="P36" s="29">
        <f>J36/(H36)</f>
        <v>1.0256410256410256E-2</v>
      </c>
      <c r="Q36" s="29">
        <f>K36/G36</f>
        <v>3.614457831325301E-2</v>
      </c>
      <c r="R36" s="29">
        <f>K36/I36</f>
        <v>0.6</v>
      </c>
      <c r="T36" s="23">
        <f>M36*100</f>
        <v>29.856115107913666</v>
      </c>
      <c r="U36" s="23">
        <f>N36*100</f>
        <v>70.143884892086334</v>
      </c>
      <c r="V36" s="23">
        <f>O36*100</f>
        <v>1.7985611510791366</v>
      </c>
      <c r="W36" s="28">
        <f>P36*100</f>
        <v>1.0256410256410255</v>
      </c>
      <c r="X36" s="28">
        <f>Q36*100</f>
        <v>3.6144578313253009</v>
      </c>
      <c r="Y36" s="23">
        <f>R36*100</f>
        <v>60</v>
      </c>
    </row>
    <row r="37" spans="2:25" x14ac:dyDescent="0.2">
      <c r="D37" s="30" t="s">
        <v>13</v>
      </c>
      <c r="F37" s="2">
        <v>246</v>
      </c>
      <c r="G37" s="2">
        <v>69</v>
      </c>
      <c r="H37" s="2">
        <f>F37-G37</f>
        <v>177</v>
      </c>
      <c r="I37" s="2">
        <v>11</v>
      </c>
      <c r="J37" s="2">
        <f>I37-K37</f>
        <v>9</v>
      </c>
      <c r="K37" s="2">
        <v>2</v>
      </c>
      <c r="M37">
        <f>G37/F37</f>
        <v>0.28048780487804881</v>
      </c>
      <c r="N37">
        <f>H37/F37</f>
        <v>0.71951219512195119</v>
      </c>
      <c r="O37">
        <f>I37/F37</f>
        <v>4.4715447154471545E-2</v>
      </c>
      <c r="P37" s="29">
        <f>J37/(H37)</f>
        <v>5.0847457627118647E-2</v>
      </c>
      <c r="Q37" s="29">
        <f>K37/G37</f>
        <v>2.8985507246376812E-2</v>
      </c>
      <c r="R37" s="29">
        <f>K37/I37</f>
        <v>0.18181818181818182</v>
      </c>
      <c r="T37" s="23">
        <f>M37*100</f>
        <v>28.04878048780488</v>
      </c>
      <c r="U37" s="23">
        <f>N37*100</f>
        <v>71.951219512195124</v>
      </c>
      <c r="V37" s="23">
        <f>O37*100</f>
        <v>4.4715447154471546</v>
      </c>
      <c r="W37" s="28">
        <f>P37*100</f>
        <v>5.0847457627118651</v>
      </c>
      <c r="X37" s="28">
        <f>Q37*100</f>
        <v>2.8985507246376812</v>
      </c>
      <c r="Y37" s="23">
        <f>R37*100</f>
        <v>18.181818181818183</v>
      </c>
    </row>
    <row r="38" spans="2:25" x14ac:dyDescent="0.2">
      <c r="D38" s="30" t="s">
        <v>16</v>
      </c>
      <c r="F38" s="2">
        <v>250</v>
      </c>
      <c r="G38" s="2">
        <v>80</v>
      </c>
      <c r="H38" s="2">
        <f>F38-G38</f>
        <v>170</v>
      </c>
      <c r="I38" s="2">
        <v>4</v>
      </c>
      <c r="J38" s="2">
        <f>I38-K38</f>
        <v>0</v>
      </c>
      <c r="K38" s="2">
        <v>4</v>
      </c>
      <c r="M38">
        <f>G38/F38</f>
        <v>0.32</v>
      </c>
      <c r="N38">
        <f>H38/F38</f>
        <v>0.68</v>
      </c>
      <c r="O38">
        <f>I38/F38</f>
        <v>1.6E-2</v>
      </c>
      <c r="P38" s="29">
        <f>J38/(H38)</f>
        <v>0</v>
      </c>
      <c r="Q38" s="29">
        <f>K38/G38</f>
        <v>0.05</v>
      </c>
      <c r="R38" s="29">
        <f>K38/I38</f>
        <v>1</v>
      </c>
      <c r="T38" s="23">
        <f>M38*100</f>
        <v>32</v>
      </c>
      <c r="U38" s="23">
        <f>N38*100</f>
        <v>68</v>
      </c>
      <c r="V38" s="23">
        <f>O38*100</f>
        <v>1.6</v>
      </c>
      <c r="W38" s="28">
        <f>P38*100</f>
        <v>0</v>
      </c>
      <c r="X38" s="28">
        <f>Q38*100</f>
        <v>5</v>
      </c>
      <c r="Y38" s="23">
        <f>R38*100</f>
        <v>100</v>
      </c>
    </row>
    <row r="39" spans="2:25" x14ac:dyDescent="0.2">
      <c r="D39" s="30" t="s">
        <v>12</v>
      </c>
      <c r="F39" s="2">
        <v>304</v>
      </c>
      <c r="G39" s="2">
        <v>80</v>
      </c>
      <c r="H39" s="2">
        <f>F39-G39</f>
        <v>224</v>
      </c>
      <c r="I39" s="2">
        <v>9</v>
      </c>
      <c r="J39" s="2">
        <f>I39-K39</f>
        <v>3</v>
      </c>
      <c r="K39" s="2">
        <v>6</v>
      </c>
      <c r="M39">
        <f>G39/F39</f>
        <v>0.26315789473684209</v>
      </c>
      <c r="N39">
        <f>H39/F39</f>
        <v>0.73684210526315785</v>
      </c>
      <c r="O39">
        <f>I39/F39</f>
        <v>2.9605263157894735E-2</v>
      </c>
      <c r="P39" s="29">
        <f>J39/(H39)</f>
        <v>1.3392857142857142E-2</v>
      </c>
      <c r="Q39" s="29">
        <f>K39/G39</f>
        <v>7.4999999999999997E-2</v>
      </c>
      <c r="R39" s="29">
        <f>K39/I39</f>
        <v>0.66666666666666663</v>
      </c>
      <c r="T39" s="23">
        <f>M39*100</f>
        <v>26.315789473684209</v>
      </c>
      <c r="U39" s="23">
        <f>N39*100</f>
        <v>73.68421052631578</v>
      </c>
      <c r="V39" s="23">
        <f>O39*100</f>
        <v>2.9605263157894735</v>
      </c>
      <c r="W39" s="28">
        <f>P39*100</f>
        <v>1.3392857142857142</v>
      </c>
      <c r="X39" s="28">
        <f>Q39*100</f>
        <v>7.5</v>
      </c>
      <c r="Y39" s="23">
        <f>R39*100</f>
        <v>66.666666666666657</v>
      </c>
    </row>
    <row r="40" spans="2:25" x14ac:dyDescent="0.2">
      <c r="D40" s="30" t="s">
        <v>15</v>
      </c>
      <c r="F40" s="2">
        <v>305</v>
      </c>
      <c r="G40" s="2">
        <v>103</v>
      </c>
      <c r="H40" s="2">
        <f>F40-G40</f>
        <v>202</v>
      </c>
      <c r="I40" s="2">
        <v>3</v>
      </c>
      <c r="J40" s="2">
        <f>I40-K40</f>
        <v>2</v>
      </c>
      <c r="K40" s="2">
        <v>1</v>
      </c>
      <c r="M40">
        <f>G40/F40</f>
        <v>0.3377049180327869</v>
      </c>
      <c r="N40">
        <f>H40/F40</f>
        <v>0.6622950819672131</v>
      </c>
      <c r="O40">
        <f>I40/F40</f>
        <v>9.8360655737704927E-3</v>
      </c>
      <c r="P40" s="29">
        <f>J40/(H40)</f>
        <v>9.9009900990099011E-3</v>
      </c>
      <c r="Q40" s="29">
        <f>K40/G40</f>
        <v>9.7087378640776691E-3</v>
      </c>
      <c r="R40" s="29">
        <f>K40/I40</f>
        <v>0.33333333333333331</v>
      </c>
      <c r="T40" s="23">
        <f>M40*100</f>
        <v>33.770491803278688</v>
      </c>
      <c r="U40" s="23">
        <f>N40*100</f>
        <v>66.229508196721312</v>
      </c>
      <c r="V40" s="23">
        <f>O40*100</f>
        <v>0.98360655737704927</v>
      </c>
      <c r="W40" s="28">
        <f>P40*100</f>
        <v>0.99009900990099009</v>
      </c>
      <c r="X40" s="28">
        <f>Q40*100</f>
        <v>0.97087378640776689</v>
      </c>
      <c r="Y40" s="23">
        <f>R40*100</f>
        <v>33.333333333333329</v>
      </c>
    </row>
    <row r="41" spans="2:25" x14ac:dyDescent="0.2">
      <c r="B41" s="2">
        <v>211007</v>
      </c>
      <c r="C41" s="3">
        <v>2E-3</v>
      </c>
      <c r="D41" s="30" t="s">
        <v>14</v>
      </c>
      <c r="F41" s="2">
        <v>392</v>
      </c>
      <c r="G41" s="2">
        <v>90</v>
      </c>
      <c r="H41" s="2">
        <f>F41-G41</f>
        <v>302</v>
      </c>
      <c r="I41" s="2">
        <v>28</v>
      </c>
      <c r="J41" s="2">
        <f>I41-K41</f>
        <v>7</v>
      </c>
      <c r="K41" s="2">
        <v>21</v>
      </c>
      <c r="M41">
        <f>G41/F41</f>
        <v>0.22959183673469388</v>
      </c>
      <c r="N41">
        <f>H41/F41</f>
        <v>0.77040816326530615</v>
      </c>
      <c r="O41">
        <f>I41/F41</f>
        <v>7.1428571428571425E-2</v>
      </c>
      <c r="P41" s="29">
        <f>J41/(H41)</f>
        <v>2.3178807947019868E-2</v>
      </c>
      <c r="Q41" s="29">
        <f>K41/G41</f>
        <v>0.23333333333333334</v>
      </c>
      <c r="R41" s="29">
        <f>K41/I41</f>
        <v>0.75</v>
      </c>
      <c r="T41" s="23">
        <f>M41*100</f>
        <v>22.95918367346939</v>
      </c>
      <c r="U41" s="23">
        <f>N41*100</f>
        <v>77.040816326530617</v>
      </c>
      <c r="V41" s="23">
        <f>O41*100</f>
        <v>7.1428571428571423</v>
      </c>
      <c r="W41" s="28">
        <f>P41*100</f>
        <v>2.3178807947019866</v>
      </c>
      <c r="X41" s="28">
        <f>Q41*100</f>
        <v>23.333333333333332</v>
      </c>
      <c r="Y41" s="23">
        <f>R41*100</f>
        <v>75</v>
      </c>
    </row>
    <row r="42" spans="2:25" x14ac:dyDescent="0.2">
      <c r="C42" s="3"/>
      <c r="D42" s="31" t="s">
        <v>17</v>
      </c>
      <c r="F42" s="2">
        <v>317</v>
      </c>
      <c r="G42" s="2">
        <v>105</v>
      </c>
      <c r="H42" s="2">
        <f>F42-G42</f>
        <v>212</v>
      </c>
      <c r="I42" s="2">
        <v>32</v>
      </c>
      <c r="J42" s="2">
        <f>I42-K42</f>
        <v>10</v>
      </c>
      <c r="K42" s="2">
        <v>22</v>
      </c>
      <c r="M42">
        <f>G42/F42</f>
        <v>0.33123028391167192</v>
      </c>
      <c r="N42">
        <f>H42/F42</f>
        <v>0.66876971608832803</v>
      </c>
      <c r="O42">
        <f>I42/F42</f>
        <v>0.10094637223974763</v>
      </c>
      <c r="P42" s="29">
        <f>J42/(H42)</f>
        <v>4.716981132075472E-2</v>
      </c>
      <c r="Q42" s="29">
        <f>K42/G42</f>
        <v>0.20952380952380953</v>
      </c>
      <c r="R42" s="29">
        <f>K42/I42</f>
        <v>0.6875</v>
      </c>
      <c r="T42" s="23">
        <f>M42*100</f>
        <v>33.123028391167189</v>
      </c>
      <c r="U42" s="23">
        <f>N42*100</f>
        <v>66.876971608832804</v>
      </c>
      <c r="V42" s="23">
        <f>O42*100</f>
        <v>10.094637223974763</v>
      </c>
      <c r="W42" s="28">
        <f>P42*100</f>
        <v>4.716981132075472</v>
      </c>
      <c r="X42" s="28">
        <f>Q42*100</f>
        <v>20.952380952380953</v>
      </c>
      <c r="Y42" s="23">
        <f>R42*100</f>
        <v>68.75</v>
      </c>
    </row>
    <row r="43" spans="2:25" x14ac:dyDescent="0.2">
      <c r="D43" s="30" t="s">
        <v>13</v>
      </c>
      <c r="F43" s="2">
        <v>214</v>
      </c>
      <c r="G43" s="2">
        <v>86</v>
      </c>
      <c r="H43" s="2">
        <f>F43-G43</f>
        <v>128</v>
      </c>
      <c r="I43" s="2">
        <v>11</v>
      </c>
      <c r="J43" s="2">
        <f>I43-K43</f>
        <v>0</v>
      </c>
      <c r="K43" s="2">
        <v>11</v>
      </c>
      <c r="M43">
        <f>G43/F43</f>
        <v>0.40186915887850466</v>
      </c>
      <c r="N43">
        <f>H43/F43</f>
        <v>0.59813084112149528</v>
      </c>
      <c r="O43">
        <f>I43/F43</f>
        <v>5.1401869158878503E-2</v>
      </c>
      <c r="P43" s="29">
        <f>J43/(H43)</f>
        <v>0</v>
      </c>
      <c r="Q43" s="29">
        <f>K43/G43</f>
        <v>0.12790697674418605</v>
      </c>
      <c r="R43" s="29">
        <f>K43/I43</f>
        <v>1</v>
      </c>
      <c r="T43" s="23">
        <f>M43*100</f>
        <v>40.186915887850468</v>
      </c>
      <c r="U43" s="23">
        <f>N43*100</f>
        <v>59.813084112149525</v>
      </c>
      <c r="V43" s="23">
        <f>O43*100</f>
        <v>5.1401869158878499</v>
      </c>
      <c r="W43" s="28">
        <f>P43*100</f>
        <v>0</v>
      </c>
      <c r="X43" s="28">
        <f>Q43*100</f>
        <v>12.790697674418606</v>
      </c>
      <c r="Y43" s="23">
        <f>R43*100</f>
        <v>100</v>
      </c>
    </row>
    <row r="44" spans="2:25" x14ac:dyDescent="0.2">
      <c r="D44" s="30" t="s">
        <v>16</v>
      </c>
      <c r="F44" s="2">
        <v>301</v>
      </c>
      <c r="G44" s="2">
        <v>104</v>
      </c>
      <c r="H44" s="2">
        <f>F44-G44</f>
        <v>197</v>
      </c>
      <c r="I44" s="2">
        <v>22</v>
      </c>
      <c r="J44" s="2">
        <f>I44-K44</f>
        <v>5</v>
      </c>
      <c r="K44" s="2">
        <v>17</v>
      </c>
      <c r="M44">
        <f>G44/F44</f>
        <v>0.34551495016611294</v>
      </c>
      <c r="N44">
        <f>H44/F44</f>
        <v>0.654485049833887</v>
      </c>
      <c r="O44">
        <f>I44/F44</f>
        <v>7.3089700996677748E-2</v>
      </c>
      <c r="P44" s="29">
        <f>J44/(H44)</f>
        <v>2.5380710659898477E-2</v>
      </c>
      <c r="Q44" s="29">
        <f>K44/G44</f>
        <v>0.16346153846153846</v>
      </c>
      <c r="R44" s="29">
        <f>K44/I44</f>
        <v>0.77272727272727271</v>
      </c>
      <c r="T44" s="23">
        <f>M44*100</f>
        <v>34.551495016611291</v>
      </c>
      <c r="U44" s="23">
        <f>N44*100</f>
        <v>65.448504983388702</v>
      </c>
      <c r="V44" s="23">
        <f>O44*100</f>
        <v>7.3089700996677749</v>
      </c>
      <c r="W44" s="28">
        <f>P44*100</f>
        <v>2.5380710659898478</v>
      </c>
      <c r="X44" s="28">
        <f>Q44*100</f>
        <v>16.346153846153847</v>
      </c>
      <c r="Y44" s="23">
        <f>R44*100</f>
        <v>77.272727272727266</v>
      </c>
    </row>
    <row r="45" spans="2:25" x14ac:dyDescent="0.2">
      <c r="D45" s="30" t="s">
        <v>12</v>
      </c>
      <c r="F45" s="2">
        <v>299</v>
      </c>
      <c r="G45" s="2">
        <v>58</v>
      </c>
      <c r="H45" s="2">
        <f>F45-G45</f>
        <v>241</v>
      </c>
      <c r="I45" s="2">
        <v>15</v>
      </c>
      <c r="J45" s="2">
        <f>I45-K45</f>
        <v>4</v>
      </c>
      <c r="K45" s="2">
        <v>11</v>
      </c>
      <c r="M45">
        <f>G45/F45</f>
        <v>0.1939799331103679</v>
      </c>
      <c r="N45">
        <f>H45/F45</f>
        <v>0.80602006688963213</v>
      </c>
      <c r="O45">
        <f>I45/F45</f>
        <v>5.016722408026756E-2</v>
      </c>
      <c r="P45" s="29">
        <f>J45/(H45)</f>
        <v>1.6597510373443983E-2</v>
      </c>
      <c r="Q45" s="29">
        <f>K45/G45</f>
        <v>0.18965517241379309</v>
      </c>
      <c r="R45" s="29">
        <f>K45/I45</f>
        <v>0.73333333333333328</v>
      </c>
      <c r="T45" s="23">
        <f>M45*100</f>
        <v>19.397993311036789</v>
      </c>
      <c r="U45" s="23">
        <f>N45*100</f>
        <v>80.602006688963215</v>
      </c>
      <c r="V45" s="23">
        <f>O45*100</f>
        <v>5.0167224080267561</v>
      </c>
      <c r="W45" s="28">
        <f>P45*100</f>
        <v>1.6597510373443984</v>
      </c>
      <c r="X45" s="28">
        <f>Q45*100</f>
        <v>18.96551724137931</v>
      </c>
      <c r="Y45" s="23">
        <f>R45*100</f>
        <v>73.333333333333329</v>
      </c>
    </row>
    <row r="46" spans="2:25" x14ac:dyDescent="0.2">
      <c r="D46" s="30" t="s">
        <v>15</v>
      </c>
      <c r="F46" s="2">
        <v>256</v>
      </c>
      <c r="G46" s="2">
        <v>61</v>
      </c>
      <c r="H46" s="2">
        <f>F46-G46</f>
        <v>195</v>
      </c>
      <c r="I46" s="2">
        <v>21</v>
      </c>
      <c r="J46" s="2">
        <f>I46-K46</f>
        <v>2</v>
      </c>
      <c r="K46" s="2">
        <v>19</v>
      </c>
      <c r="M46">
        <f>G46/F46</f>
        <v>0.23828125</v>
      </c>
      <c r="N46">
        <f>H46/F46</f>
        <v>0.76171875</v>
      </c>
      <c r="O46">
        <f>I46/F46</f>
        <v>8.203125E-2</v>
      </c>
      <c r="P46" s="29">
        <f>J46/(H46)</f>
        <v>1.0256410256410256E-2</v>
      </c>
      <c r="Q46" s="29">
        <f>K46/G46</f>
        <v>0.31147540983606559</v>
      </c>
      <c r="R46" s="29">
        <f>K46/I46</f>
        <v>0.90476190476190477</v>
      </c>
      <c r="T46" s="23">
        <f>M46*100</f>
        <v>23.828125</v>
      </c>
      <c r="U46" s="23">
        <f>N46*100</f>
        <v>76.171875</v>
      </c>
      <c r="V46" s="23">
        <f>O46*100</f>
        <v>8.203125</v>
      </c>
      <c r="W46" s="28">
        <f>P46*100</f>
        <v>1.0256410256410255</v>
      </c>
      <c r="X46" s="28">
        <f>Q46*100</f>
        <v>31.147540983606557</v>
      </c>
      <c r="Y46" s="23">
        <f>R46*100</f>
        <v>90.476190476190482</v>
      </c>
    </row>
    <row r="47" spans="2:25" x14ac:dyDescent="0.2">
      <c r="B47"/>
      <c r="C47"/>
      <c r="D47"/>
      <c r="E47"/>
      <c r="F47"/>
      <c r="G47"/>
      <c r="H47"/>
      <c r="I47"/>
      <c r="J47"/>
      <c r="K47"/>
    </row>
    <row r="48" spans="2:25" x14ac:dyDescent="0.2">
      <c r="B48" s="2">
        <v>211007</v>
      </c>
      <c r="C48" s="3">
        <v>5.0000000000000001E-3</v>
      </c>
      <c r="D48" s="31" t="s">
        <v>14</v>
      </c>
      <c r="F48" s="2">
        <v>245</v>
      </c>
      <c r="G48" s="2">
        <v>56</v>
      </c>
      <c r="H48" s="2">
        <f>F48-G48</f>
        <v>189</v>
      </c>
      <c r="I48" s="2">
        <v>13</v>
      </c>
      <c r="J48" s="2">
        <f>I48-K48</f>
        <v>3</v>
      </c>
      <c r="K48" s="2">
        <v>10</v>
      </c>
      <c r="M48">
        <f>G48/F48</f>
        <v>0.22857142857142856</v>
      </c>
      <c r="N48">
        <f>H48/F48</f>
        <v>0.77142857142857146</v>
      </c>
      <c r="O48">
        <f>I48/F48</f>
        <v>5.3061224489795916E-2</v>
      </c>
      <c r="P48" s="29">
        <f>J48/(H48)</f>
        <v>1.5873015873015872E-2</v>
      </c>
      <c r="Q48" s="29">
        <f>K48/G48</f>
        <v>0.17857142857142858</v>
      </c>
      <c r="R48" s="29">
        <f>K48/I48</f>
        <v>0.76923076923076927</v>
      </c>
      <c r="T48" s="23">
        <f>M48*100</f>
        <v>22.857142857142858</v>
      </c>
      <c r="U48" s="23">
        <f>N48*100</f>
        <v>77.142857142857153</v>
      </c>
      <c r="V48" s="23">
        <f>O48*100</f>
        <v>5.3061224489795915</v>
      </c>
      <c r="W48" s="28">
        <f>P48*100</f>
        <v>1.5873015873015872</v>
      </c>
      <c r="X48" s="28">
        <f>Q48*100</f>
        <v>17.857142857142858</v>
      </c>
      <c r="Y48" s="23">
        <f>R48*100</f>
        <v>76.923076923076934</v>
      </c>
    </row>
    <row r="49" spans="2:25" x14ac:dyDescent="0.2">
      <c r="D49" s="31" t="s">
        <v>13</v>
      </c>
      <c r="F49" s="2">
        <v>300</v>
      </c>
      <c r="G49" s="2">
        <v>94</v>
      </c>
      <c r="H49" s="2">
        <f>F49-G49</f>
        <v>206</v>
      </c>
      <c r="I49" s="2">
        <v>10</v>
      </c>
      <c r="J49" s="2">
        <f>I49-K49</f>
        <v>3</v>
      </c>
      <c r="K49" s="2">
        <v>7</v>
      </c>
      <c r="M49">
        <f>G49/F49</f>
        <v>0.31333333333333335</v>
      </c>
      <c r="N49">
        <f>H49/F49</f>
        <v>0.68666666666666665</v>
      </c>
      <c r="O49">
        <f>I49/F49</f>
        <v>3.3333333333333333E-2</v>
      </c>
      <c r="P49" s="29">
        <f>J49/(H49)</f>
        <v>1.4563106796116505E-2</v>
      </c>
      <c r="Q49" s="29">
        <f>K49/G49</f>
        <v>7.4468085106382975E-2</v>
      </c>
      <c r="R49" s="29">
        <f>K49/I49</f>
        <v>0.7</v>
      </c>
      <c r="T49" s="23">
        <f>M49*100</f>
        <v>31.333333333333336</v>
      </c>
      <c r="U49" s="23">
        <f>N49*100</f>
        <v>68.666666666666671</v>
      </c>
      <c r="V49" s="23">
        <f>O49*100</f>
        <v>3.3333333333333335</v>
      </c>
      <c r="W49" s="28">
        <f>P49*100</f>
        <v>1.4563106796116505</v>
      </c>
      <c r="X49" s="28">
        <f>Q49*100</f>
        <v>7.4468085106382977</v>
      </c>
      <c r="Y49" s="23">
        <f>R49*100</f>
        <v>70</v>
      </c>
    </row>
    <row r="50" spans="2:25" x14ac:dyDescent="0.2">
      <c r="D50" s="30" t="s">
        <v>12</v>
      </c>
      <c r="F50" s="2">
        <v>251</v>
      </c>
      <c r="G50" s="2">
        <v>77</v>
      </c>
      <c r="H50" s="2">
        <f>F50-G50</f>
        <v>174</v>
      </c>
      <c r="I50" s="2">
        <v>22</v>
      </c>
      <c r="J50" s="2">
        <f>I50-K50</f>
        <v>8</v>
      </c>
      <c r="K50" s="2">
        <v>14</v>
      </c>
      <c r="M50">
        <f>G50/F50</f>
        <v>0.30677290836653387</v>
      </c>
      <c r="N50">
        <f>H50/F50</f>
        <v>0.69322709163346619</v>
      </c>
      <c r="O50">
        <f>I50/F50</f>
        <v>8.7649402390438252E-2</v>
      </c>
      <c r="P50" s="29">
        <f>J50/(H50)</f>
        <v>4.5977011494252873E-2</v>
      </c>
      <c r="Q50" s="29">
        <f>K50/G50</f>
        <v>0.18181818181818182</v>
      </c>
      <c r="R50" s="29">
        <f>K50/I50</f>
        <v>0.63636363636363635</v>
      </c>
      <c r="T50" s="23">
        <f>M50*100</f>
        <v>30.677290836653388</v>
      </c>
      <c r="U50" s="23">
        <f>N50*100</f>
        <v>69.322709163346616</v>
      </c>
      <c r="V50" s="23">
        <f>O50*100</f>
        <v>8.7649402390438258</v>
      </c>
      <c r="W50" s="28">
        <f>P50*100</f>
        <v>4.5977011494252871</v>
      </c>
      <c r="X50" s="28">
        <f>Q50*100</f>
        <v>18.181818181818183</v>
      </c>
      <c r="Y50" s="23">
        <f>R50*100</f>
        <v>63.636363636363633</v>
      </c>
    </row>
    <row r="51" spans="2:25" x14ac:dyDescent="0.2">
      <c r="B51" s="2">
        <v>211112</v>
      </c>
      <c r="C51" s="3">
        <v>5.0000000000000001E-3</v>
      </c>
      <c r="D51" s="30" t="s">
        <v>14</v>
      </c>
      <c r="F51" s="2">
        <v>259</v>
      </c>
      <c r="G51" s="2">
        <v>100</v>
      </c>
      <c r="H51" s="2">
        <f>F51-G51</f>
        <v>159</v>
      </c>
      <c r="I51" s="2">
        <v>11</v>
      </c>
      <c r="J51" s="2">
        <f>I51-K51</f>
        <v>2</v>
      </c>
      <c r="K51" s="2">
        <v>9</v>
      </c>
      <c r="M51">
        <f>G51/F51</f>
        <v>0.38610038610038611</v>
      </c>
      <c r="N51">
        <f>H51/F51</f>
        <v>0.61389961389961389</v>
      </c>
      <c r="O51">
        <f>I51/F51</f>
        <v>4.2471042471042469E-2</v>
      </c>
      <c r="P51" s="29">
        <f>J51/(H51)</f>
        <v>1.2578616352201259E-2</v>
      </c>
      <c r="Q51" s="29">
        <f>K51/G51</f>
        <v>0.09</v>
      </c>
      <c r="R51" s="29">
        <f>K51/I51</f>
        <v>0.81818181818181823</v>
      </c>
      <c r="T51" s="23">
        <f>M51*100</f>
        <v>38.610038610038607</v>
      </c>
      <c r="U51" s="23">
        <f>N51*100</f>
        <v>61.389961389961393</v>
      </c>
      <c r="V51" s="23">
        <f>O51*100</f>
        <v>4.2471042471042466</v>
      </c>
      <c r="W51" s="28">
        <f>P51*100</f>
        <v>1.257861635220126</v>
      </c>
      <c r="X51" s="28">
        <f>Q51*100</f>
        <v>9</v>
      </c>
      <c r="Y51" s="23">
        <f>R51*100</f>
        <v>81.818181818181827</v>
      </c>
    </row>
    <row r="52" spans="2:25" x14ac:dyDescent="0.2">
      <c r="D52" s="30" t="s">
        <v>13</v>
      </c>
      <c r="F52" s="2">
        <v>188</v>
      </c>
      <c r="G52" s="2">
        <v>76</v>
      </c>
      <c r="H52" s="2">
        <f>F52-G52</f>
        <v>112</v>
      </c>
      <c r="I52" s="2">
        <v>15</v>
      </c>
      <c r="J52" s="2">
        <f>I52-K52</f>
        <v>3</v>
      </c>
      <c r="K52" s="2">
        <v>12</v>
      </c>
      <c r="M52">
        <f>G52/F52</f>
        <v>0.40425531914893614</v>
      </c>
      <c r="N52">
        <f>H52/F52</f>
        <v>0.5957446808510638</v>
      </c>
      <c r="O52">
        <f>I52/F52</f>
        <v>7.9787234042553196E-2</v>
      </c>
      <c r="P52" s="29">
        <f>J52/(H52)</f>
        <v>2.6785714285714284E-2</v>
      </c>
      <c r="Q52" s="29">
        <f>K52/G52</f>
        <v>0.15789473684210525</v>
      </c>
      <c r="R52" s="29">
        <f>K52/I52</f>
        <v>0.8</v>
      </c>
      <c r="T52" s="23">
        <f>M52*100</f>
        <v>40.425531914893611</v>
      </c>
      <c r="U52" s="23">
        <f>N52*100</f>
        <v>59.574468085106382</v>
      </c>
      <c r="V52" s="23">
        <f>O52*100</f>
        <v>7.9787234042553195</v>
      </c>
      <c r="W52" s="28">
        <f>P52*100</f>
        <v>2.6785714285714284</v>
      </c>
      <c r="X52" s="28">
        <f>Q52*100</f>
        <v>15.789473684210526</v>
      </c>
      <c r="Y52" s="23">
        <f>R52*100</f>
        <v>80</v>
      </c>
    </row>
    <row r="53" spans="2:25" x14ac:dyDescent="0.2">
      <c r="D53" s="30" t="s">
        <v>12</v>
      </c>
      <c r="F53" s="2">
        <v>200</v>
      </c>
      <c r="G53" s="2">
        <v>94</v>
      </c>
      <c r="H53" s="2">
        <f>F53-G53</f>
        <v>106</v>
      </c>
      <c r="I53" s="2">
        <v>41</v>
      </c>
      <c r="J53" s="2">
        <f>I53-K53</f>
        <v>14</v>
      </c>
      <c r="K53" s="2">
        <v>27</v>
      </c>
      <c r="M53">
        <f>G53/F53</f>
        <v>0.47</v>
      </c>
      <c r="N53">
        <f>H53/F53</f>
        <v>0.53</v>
      </c>
      <c r="O53">
        <f>I53/F53</f>
        <v>0.20499999999999999</v>
      </c>
      <c r="P53" s="29">
        <f>J53/(H53)</f>
        <v>0.13207547169811321</v>
      </c>
      <c r="Q53" s="29">
        <f>K53/G53</f>
        <v>0.28723404255319152</v>
      </c>
      <c r="R53" s="29">
        <f>K53/I53</f>
        <v>0.65853658536585369</v>
      </c>
      <c r="T53" s="23">
        <f>M53*100</f>
        <v>47</v>
      </c>
      <c r="U53" s="23">
        <f>N53*100</f>
        <v>53</v>
      </c>
      <c r="V53" s="23">
        <f>O53*100</f>
        <v>20.5</v>
      </c>
      <c r="W53" s="28">
        <f>P53*100</f>
        <v>13.20754716981132</v>
      </c>
      <c r="X53" s="28">
        <f>Q53*100</f>
        <v>28.723404255319153</v>
      </c>
      <c r="Y53" s="23">
        <f>R53*100</f>
        <v>65.853658536585371</v>
      </c>
    </row>
    <row r="54" spans="2:25" x14ac:dyDescent="0.2">
      <c r="D54" s="30" t="s">
        <v>11</v>
      </c>
      <c r="F54" s="2">
        <v>240</v>
      </c>
      <c r="G54" s="2">
        <v>100</v>
      </c>
      <c r="H54" s="2">
        <f>F54-G54</f>
        <v>140</v>
      </c>
      <c r="I54" s="2">
        <v>6</v>
      </c>
      <c r="J54" s="2">
        <f>I54-K54</f>
        <v>2</v>
      </c>
      <c r="K54" s="2">
        <v>4</v>
      </c>
      <c r="M54">
        <f>G54/F54</f>
        <v>0.41666666666666669</v>
      </c>
      <c r="N54">
        <f>H54/F54</f>
        <v>0.58333333333333337</v>
      </c>
      <c r="O54">
        <f>I54/F54</f>
        <v>2.5000000000000001E-2</v>
      </c>
      <c r="P54" s="29">
        <f>J54/(H54)</f>
        <v>1.4285714285714285E-2</v>
      </c>
      <c r="Q54" s="29">
        <f>K54/G54</f>
        <v>0.04</v>
      </c>
      <c r="R54" s="29">
        <f>K54/I54</f>
        <v>0.66666666666666663</v>
      </c>
      <c r="T54" s="23">
        <f>M54*100</f>
        <v>41.666666666666671</v>
      </c>
      <c r="U54" s="23">
        <f>N54*100</f>
        <v>58.333333333333336</v>
      </c>
      <c r="V54" s="23">
        <f>O54*100</f>
        <v>2.5</v>
      </c>
      <c r="W54" s="28">
        <f>P54*100</f>
        <v>1.4285714285714286</v>
      </c>
      <c r="X54" s="28">
        <f>Q54*100</f>
        <v>4</v>
      </c>
      <c r="Y54" s="23">
        <f>R54*100</f>
        <v>66.666666666666657</v>
      </c>
    </row>
    <row r="55" spans="2:25" x14ac:dyDescent="0.2">
      <c r="B55"/>
      <c r="C55"/>
      <c r="D55"/>
      <c r="E55"/>
      <c r="F55"/>
      <c r="G55"/>
      <c r="H55"/>
      <c r="I55"/>
      <c r="J55"/>
      <c r="K55"/>
    </row>
    <row r="56" spans="2:25" x14ac:dyDescent="0.2">
      <c r="M56" t="e">
        <f>G56/F56</f>
        <v>#DIV/0!</v>
      </c>
      <c r="N56" t="e">
        <f>H56/F56</f>
        <v>#DIV/0!</v>
      </c>
      <c r="O56" t="e">
        <f>I56/F56</f>
        <v>#DIV/0!</v>
      </c>
      <c r="P56" s="29" t="e">
        <f>J56/(H56)</f>
        <v>#DIV/0!</v>
      </c>
      <c r="Q56" s="29" t="e">
        <f>K56/G56</f>
        <v>#DIV/0!</v>
      </c>
      <c r="R56" s="29" t="e">
        <f>K56/I56</f>
        <v>#DIV/0!</v>
      </c>
      <c r="T56" s="23" t="e">
        <f>M56*100</f>
        <v>#DIV/0!</v>
      </c>
      <c r="U56" s="23" t="e">
        <f>N56*100</f>
        <v>#DIV/0!</v>
      </c>
      <c r="V56" s="23" t="e">
        <f>O56*100</f>
        <v>#DIV/0!</v>
      </c>
      <c r="W56" s="28" t="e">
        <f>P56*100</f>
        <v>#DIV/0!</v>
      </c>
      <c r="X56" s="28" t="e">
        <f>Q56*100</f>
        <v>#DIV/0!</v>
      </c>
      <c r="Y56" s="23" t="e">
        <f>R56*100</f>
        <v>#DIV/0!</v>
      </c>
    </row>
    <row r="57" spans="2:25" x14ac:dyDescent="0.2">
      <c r="M57" t="e">
        <f>G57/F57</f>
        <v>#DIV/0!</v>
      </c>
      <c r="N57" t="e">
        <f>H57/F57</f>
        <v>#DIV/0!</v>
      </c>
      <c r="O57" t="e">
        <f>I57/F57</f>
        <v>#DIV/0!</v>
      </c>
      <c r="P57" s="29" t="e">
        <f>J57/(H57)</f>
        <v>#DIV/0!</v>
      </c>
      <c r="Q57" s="29" t="e">
        <f>K57/G57</f>
        <v>#DIV/0!</v>
      </c>
      <c r="R57" s="29" t="e">
        <f>K57/I57</f>
        <v>#DIV/0!</v>
      </c>
      <c r="T57" s="23" t="e">
        <f>M57*100</f>
        <v>#DIV/0!</v>
      </c>
      <c r="U57" s="23" t="e">
        <f>N57*100</f>
        <v>#DIV/0!</v>
      </c>
      <c r="V57" s="23" t="e">
        <f>O57*100</f>
        <v>#DIV/0!</v>
      </c>
      <c r="W57" s="28" t="e">
        <f>P57*100</f>
        <v>#DIV/0!</v>
      </c>
      <c r="X57" s="28" t="e">
        <f>Q57*100</f>
        <v>#DIV/0!</v>
      </c>
      <c r="Y57" s="23" t="e">
        <f>R57*100</f>
        <v>#DIV/0!</v>
      </c>
    </row>
    <row r="58" spans="2:25" x14ac:dyDescent="0.2">
      <c r="M58" t="e">
        <f>G58/F58</f>
        <v>#DIV/0!</v>
      </c>
      <c r="N58" t="e">
        <f>H58/F58</f>
        <v>#DIV/0!</v>
      </c>
      <c r="O58" t="e">
        <f>I58/F58</f>
        <v>#DIV/0!</v>
      </c>
      <c r="P58" s="29" t="e">
        <f>J58/(H58)</f>
        <v>#DIV/0!</v>
      </c>
      <c r="Q58" s="29" t="e">
        <f>K58/G58</f>
        <v>#DIV/0!</v>
      </c>
      <c r="R58" s="29" t="e">
        <f>K58/I58</f>
        <v>#DIV/0!</v>
      </c>
      <c r="T58" s="23" t="e">
        <f>M58*100</f>
        <v>#DIV/0!</v>
      </c>
      <c r="U58" s="23" t="e">
        <f>N58*100</f>
        <v>#DIV/0!</v>
      </c>
      <c r="V58" s="23" t="e">
        <f>O58*100</f>
        <v>#DIV/0!</v>
      </c>
      <c r="W58" s="28" t="e">
        <f>P58*100</f>
        <v>#DIV/0!</v>
      </c>
      <c r="X58" s="28" t="e">
        <f>Q58*100</f>
        <v>#DIV/0!</v>
      </c>
      <c r="Y58" s="23" t="e">
        <f>R58*100</f>
        <v>#DIV/0!</v>
      </c>
    </row>
    <row r="59" spans="2:25" x14ac:dyDescent="0.2">
      <c r="M59" t="e">
        <f>G59/F59</f>
        <v>#DIV/0!</v>
      </c>
      <c r="N59" t="e">
        <f>H59/F59</f>
        <v>#DIV/0!</v>
      </c>
      <c r="O59" t="e">
        <f>I59/F59</f>
        <v>#DIV/0!</v>
      </c>
      <c r="P59" s="29" t="e">
        <f>J59/(H59)</f>
        <v>#DIV/0!</v>
      </c>
      <c r="Q59" s="29" t="e">
        <f>K59/G59</f>
        <v>#DIV/0!</v>
      </c>
      <c r="R59" s="29" t="e">
        <f>K59/I59</f>
        <v>#DIV/0!</v>
      </c>
      <c r="T59" s="23" t="e">
        <f>M59*100</f>
        <v>#DIV/0!</v>
      </c>
      <c r="U59" s="23" t="e">
        <f>N59*100</f>
        <v>#DIV/0!</v>
      </c>
      <c r="V59" s="23" t="e">
        <f>O59*100</f>
        <v>#DIV/0!</v>
      </c>
      <c r="W59" s="28" t="e">
        <f>P59*100</f>
        <v>#DIV/0!</v>
      </c>
      <c r="X59" s="28" t="e">
        <f>Q59*100</f>
        <v>#DIV/0!</v>
      </c>
      <c r="Y59" s="23" t="e">
        <f>R59*100</f>
        <v>#DIV/0!</v>
      </c>
    </row>
    <row r="60" spans="2:25" x14ac:dyDescent="0.2">
      <c r="M60" t="e">
        <f>G60/F60</f>
        <v>#DIV/0!</v>
      </c>
      <c r="N60" t="e">
        <f>H60/F60</f>
        <v>#DIV/0!</v>
      </c>
      <c r="O60" t="e">
        <f>I60/F60</f>
        <v>#DIV/0!</v>
      </c>
      <c r="P60" s="29" t="e">
        <f>J60/(H60)</f>
        <v>#DIV/0!</v>
      </c>
      <c r="Q60" s="29" t="e">
        <f>K60/G60</f>
        <v>#DIV/0!</v>
      </c>
      <c r="R60" s="29" t="e">
        <f>K60/I60</f>
        <v>#DIV/0!</v>
      </c>
      <c r="T60" s="23" t="e">
        <f>M60*100</f>
        <v>#DIV/0!</v>
      </c>
      <c r="U60" s="23" t="e">
        <f>N60*100</f>
        <v>#DIV/0!</v>
      </c>
      <c r="V60" s="23" t="e">
        <f>O60*100</f>
        <v>#DIV/0!</v>
      </c>
      <c r="W60" s="28" t="e">
        <f>P60*100</f>
        <v>#DIV/0!</v>
      </c>
      <c r="X60" s="28" t="e">
        <f>Q60*100</f>
        <v>#DIV/0!</v>
      </c>
      <c r="Y60" s="23" t="e">
        <f>R60*100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motile %</vt:lpstr>
      <vt:lpstr>CBF</vt:lpstr>
      <vt:lpstr>Flow condensed</vt:lpstr>
      <vt:lpstr>Dead Staining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2021-12-03T03:33:11Z</dcterms:created>
  <dcterms:modified xsi:type="dcterms:W3CDTF">2022-12-02T01:08:50Z</dcterms:modified>
</cp:coreProperties>
</file>