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860"/>
  </bookViews>
  <sheets>
    <sheet name="OS_number" sheetId="8" r:id="rId1"/>
    <sheet name="others_number" sheetId="7" r:id="rId2"/>
    <sheet name="OS" sheetId="1" r:id="rId3"/>
    <sheet name="others" sheetId="6" r:id="rId4"/>
  </sheets>
  <calcPr calcId="145621"/>
</workbook>
</file>

<file path=xl/calcChain.xml><?xml version="1.0" encoding="utf-8"?>
<calcChain xmlns="http://schemas.openxmlformats.org/spreadsheetml/2006/main">
  <c r="G5" i="1" l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7" i="6"/>
  <c r="H7" i="6"/>
  <c r="G5" i="6"/>
  <c r="H5" i="6"/>
  <c r="G4" i="6"/>
  <c r="H4" i="6"/>
  <c r="G2" i="6"/>
  <c r="H2" i="6"/>
  <c r="H4" i="1" l="1"/>
  <c r="G4" i="1"/>
  <c r="H6" i="6"/>
  <c r="G6" i="6"/>
  <c r="H3" i="1"/>
  <c r="G3" i="1"/>
  <c r="H3" i="6"/>
  <c r="G3" i="6"/>
  <c r="H2" i="1" l="1"/>
  <c r="G2" i="1"/>
</calcChain>
</file>

<file path=xl/sharedStrings.xml><?xml version="1.0" encoding="utf-8"?>
<sst xmlns="http://schemas.openxmlformats.org/spreadsheetml/2006/main" count="108" uniqueCount="59">
  <si>
    <t>study</t>
  </si>
  <si>
    <t>hr</t>
  </si>
  <si>
    <t>lower</t>
  </si>
  <si>
    <t>upper</t>
  </si>
  <si>
    <t>Cancer type</t>
  </si>
  <si>
    <t>hepatocellular carcinoma</t>
  </si>
  <si>
    <t>Kinoshita 2013</t>
    <phoneticPr fontId="4" type="noConversion"/>
  </si>
  <si>
    <t>data type</t>
    <phoneticPr fontId="4" type="noConversion"/>
  </si>
  <si>
    <t xml:space="preserve">Takeuchi 2013 </t>
    <phoneticPr fontId="4" type="noConversion"/>
  </si>
  <si>
    <t>glioblastoma</t>
    <phoneticPr fontId="4" type="noConversion"/>
  </si>
  <si>
    <t>PFS</t>
    <phoneticPr fontId="4" type="noConversion"/>
  </si>
  <si>
    <t xml:space="preserve">Shiokazi 2014 </t>
    <phoneticPr fontId="4" type="noConversion"/>
  </si>
  <si>
    <t>esophageal squamous cell carcinoma</t>
    <phoneticPr fontId="4" type="noConversion"/>
  </si>
  <si>
    <t>Toyoda 2014</t>
    <phoneticPr fontId="4" type="noConversion"/>
  </si>
  <si>
    <t>tongue cancer</t>
    <phoneticPr fontId="4" type="noConversion"/>
  </si>
  <si>
    <t>Sugano 2015</t>
    <phoneticPr fontId="4" type="noConversion"/>
  </si>
  <si>
    <t>colorectal cancer</t>
    <phoneticPr fontId="4" type="noConversion"/>
  </si>
  <si>
    <t>Ma 2017</t>
    <phoneticPr fontId="4" type="noConversion"/>
  </si>
  <si>
    <t>laryngeal squamous cell carcinoma</t>
    <phoneticPr fontId="4" type="noConversion"/>
  </si>
  <si>
    <t>PFS</t>
    <phoneticPr fontId="4" type="noConversion"/>
  </si>
  <si>
    <t>RFS</t>
    <phoneticPr fontId="4" type="noConversion"/>
  </si>
  <si>
    <t>Ji 2018</t>
    <phoneticPr fontId="4" type="noConversion"/>
  </si>
  <si>
    <t>non-small cell lung cancer</t>
    <phoneticPr fontId="4" type="noConversion"/>
  </si>
  <si>
    <t>Lee 2018</t>
    <phoneticPr fontId="4" type="noConversion"/>
  </si>
  <si>
    <t>oral cavity squamous cell carcinoma</t>
    <phoneticPr fontId="4" type="noConversion"/>
  </si>
  <si>
    <t>Zhang 2018</t>
    <phoneticPr fontId="4" type="noConversion"/>
  </si>
  <si>
    <t>liver carcinoma</t>
    <phoneticPr fontId="4" type="noConversion"/>
  </si>
  <si>
    <t>Feng 2021</t>
    <phoneticPr fontId="4" type="noConversion"/>
  </si>
  <si>
    <t>Feng 2021</t>
    <phoneticPr fontId="4" type="noConversion"/>
  </si>
  <si>
    <t>esophageal squamous cell carcinoma</t>
    <phoneticPr fontId="4" type="noConversion"/>
  </si>
  <si>
    <t>PFS</t>
    <phoneticPr fontId="4" type="noConversion"/>
  </si>
  <si>
    <t>logHR</t>
  </si>
  <si>
    <t>logHR</t>
    <phoneticPr fontId="4" type="noConversion"/>
  </si>
  <si>
    <t>SE</t>
  </si>
  <si>
    <t>SE</t>
    <phoneticPr fontId="4" type="noConversion"/>
  </si>
  <si>
    <t>RFS</t>
  </si>
  <si>
    <t>year</t>
  </si>
  <si>
    <t>year</t>
    <phoneticPr fontId="4" type="noConversion"/>
  </si>
  <si>
    <t>SE</t>
    <phoneticPr fontId="4" type="noConversion"/>
  </si>
  <si>
    <t>Kinoshita 2013</t>
  </si>
  <si>
    <t xml:space="preserve">Takeuchi 2013 </t>
  </si>
  <si>
    <t>glioblastoma</t>
  </si>
  <si>
    <t xml:space="preserve">Shiokazi 2014 </t>
  </si>
  <si>
    <t>esophageal squamous cell carcinoma</t>
  </si>
  <si>
    <t>Toyoda 2014</t>
  </si>
  <si>
    <t>tongue cancer</t>
  </si>
  <si>
    <t>Sugano 2015</t>
  </si>
  <si>
    <t>colorectal cancer</t>
  </si>
  <si>
    <t>Ma 2017</t>
  </si>
  <si>
    <t>laryngeal squamous cell carcinoma</t>
  </si>
  <si>
    <t>Ji 2018</t>
  </si>
  <si>
    <t>non-small cell lung cancer</t>
  </si>
  <si>
    <t>Lee 2018</t>
  </si>
  <si>
    <t>oral cavity squamous cell carcinoma</t>
  </si>
  <si>
    <t>Zhang 2018</t>
  </si>
  <si>
    <t>liver carcinoma</t>
  </si>
  <si>
    <t>Feng 2021</t>
  </si>
  <si>
    <t>data type</t>
  </si>
  <si>
    <t>PFS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</si>
</sst>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/>
    <xf numFmtId="0" fontId="1" fillId="0" borderId="0" xfId="0" applyFont="1">
      <alignment vertical="center"/>
    </xf>
    <xf numFmtId="0" fontId="5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F14" sqref="F14"/>
    </sheetView>
  </sheetViews>
  <sheetFormatPr defaultRowHeight="13.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57</v>
      </c>
      <c r="G1" t="s">
        <v>31</v>
      </c>
      <c r="H1" t="s">
        <v>33</v>
      </c>
    </row>
    <row r="2" spans="1:8">
      <c r="A2" t="s">
        <v>56</v>
      </c>
      <c r="B2">
        <v>1.91</v>
      </c>
      <c r="C2">
        <v>1.26</v>
      </c>
      <c r="D2">
        <v>2.9</v>
      </c>
      <c r="E2" t="s">
        <v>43</v>
      </c>
      <c r="F2" t="s">
        <v>58</v>
      </c>
      <c r="G2">
        <v>0.64710324205853842</v>
      </c>
      <c r="H2">
        <v>0.21265281021149021</v>
      </c>
    </row>
    <row r="3" spans="1:8">
      <c r="A3" t="s">
        <v>39</v>
      </c>
      <c r="B3">
        <v>1.62</v>
      </c>
      <c r="C3">
        <v>1.03</v>
      </c>
      <c r="D3">
        <v>2.57</v>
      </c>
      <c r="E3" t="s">
        <v>5</v>
      </c>
      <c r="F3" t="s">
        <v>35</v>
      </c>
      <c r="G3">
        <v>0.48242614924429278</v>
      </c>
      <c r="H3">
        <v>0.23325181037387346</v>
      </c>
    </row>
    <row r="4" spans="1:8">
      <c r="A4" t="s">
        <v>52</v>
      </c>
      <c r="B4">
        <v>2.15</v>
      </c>
      <c r="C4">
        <v>1.38</v>
      </c>
      <c r="D4">
        <v>3.6</v>
      </c>
      <c r="E4" t="s">
        <v>53</v>
      </c>
      <c r="F4" t="s">
        <v>35</v>
      </c>
      <c r="G4">
        <v>0.76546784213957142</v>
      </c>
      <c r="H4">
        <v>0.2446046801767732</v>
      </c>
    </row>
    <row r="5" spans="1:8">
      <c r="A5" t="s">
        <v>48</v>
      </c>
      <c r="B5">
        <v>1.82</v>
      </c>
      <c r="C5">
        <v>1.19</v>
      </c>
      <c r="D5">
        <v>2.8</v>
      </c>
      <c r="E5" t="s">
        <v>49</v>
      </c>
      <c r="F5" t="s">
        <v>35</v>
      </c>
      <c r="G5">
        <v>0.59883650108870401</v>
      </c>
      <c r="H5">
        <v>0.21828217093309185</v>
      </c>
    </row>
    <row r="6" spans="1:8">
      <c r="A6" t="s">
        <v>40</v>
      </c>
      <c r="B6">
        <v>2.84</v>
      </c>
      <c r="C6">
        <v>1.05</v>
      </c>
      <c r="D6">
        <v>5.38</v>
      </c>
      <c r="E6" t="s">
        <v>41</v>
      </c>
      <c r="F6" t="s">
        <v>58</v>
      </c>
      <c r="G6">
        <v>1.0438040521731147</v>
      </c>
      <c r="H6">
        <v>0.41681076785822985</v>
      </c>
    </row>
    <row r="7" spans="1:8">
      <c r="A7" t="s">
        <v>44</v>
      </c>
      <c r="B7">
        <v>1.37</v>
      </c>
      <c r="C7">
        <v>0.41</v>
      </c>
      <c r="D7">
        <v>4.3</v>
      </c>
      <c r="E7" t="s">
        <v>45</v>
      </c>
      <c r="F7" t="s">
        <v>58</v>
      </c>
      <c r="G7">
        <v>0.3148107398400336</v>
      </c>
      <c r="H7">
        <v>0.59954416887329087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D15" sqref="D15"/>
    </sheetView>
  </sheetViews>
  <sheetFormatPr defaultRowHeight="13.5"/>
  <sheetData>
    <row r="1" spans="1:8">
      <c r="A1" t="s">
        <v>0</v>
      </c>
      <c r="B1" t="s">
        <v>36</v>
      </c>
      <c r="C1" t="s">
        <v>1</v>
      </c>
      <c r="D1" t="s">
        <v>2</v>
      </c>
      <c r="E1" t="s">
        <v>3</v>
      </c>
      <c r="F1" t="s">
        <v>4</v>
      </c>
      <c r="G1" t="s">
        <v>31</v>
      </c>
      <c r="H1" t="s">
        <v>33</v>
      </c>
    </row>
    <row r="2" spans="1:8">
      <c r="A2" t="s">
        <v>39</v>
      </c>
      <c r="B2">
        <v>2013</v>
      </c>
      <c r="C2">
        <v>2.4300000000000002</v>
      </c>
      <c r="D2">
        <v>1.19</v>
      </c>
      <c r="E2">
        <v>4.9800000000000004</v>
      </c>
      <c r="F2" t="s">
        <v>5</v>
      </c>
      <c r="G2">
        <v>0.88789125735245711</v>
      </c>
      <c r="H2">
        <v>0.36517259793702134</v>
      </c>
    </row>
    <row r="3" spans="1:8">
      <c r="A3" t="s">
        <v>40</v>
      </c>
      <c r="B3">
        <v>2013</v>
      </c>
      <c r="C3">
        <v>2.84</v>
      </c>
      <c r="D3">
        <v>1.05</v>
      </c>
      <c r="E3">
        <v>5.38</v>
      </c>
      <c r="F3" t="s">
        <v>41</v>
      </c>
      <c r="G3">
        <v>1.0438040521731147</v>
      </c>
      <c r="H3">
        <v>0.41681076785822985</v>
      </c>
    </row>
    <row r="4" spans="1:8">
      <c r="A4" t="s">
        <v>42</v>
      </c>
      <c r="B4">
        <v>2014</v>
      </c>
      <c r="C4">
        <v>2.75</v>
      </c>
      <c r="D4">
        <v>1.07</v>
      </c>
      <c r="E4">
        <v>7.72</v>
      </c>
      <c r="F4" t="s">
        <v>43</v>
      </c>
      <c r="G4">
        <v>1.0116009116784799</v>
      </c>
      <c r="H4">
        <v>0.50412135601093622</v>
      </c>
    </row>
    <row r="5" spans="1:8">
      <c r="A5" t="s">
        <v>44</v>
      </c>
      <c r="B5">
        <v>2014</v>
      </c>
      <c r="C5">
        <v>1.29</v>
      </c>
      <c r="D5">
        <v>0.4</v>
      </c>
      <c r="E5">
        <v>3.59</v>
      </c>
      <c r="F5" t="s">
        <v>45</v>
      </c>
      <c r="G5">
        <v>0.25464221837358075</v>
      </c>
      <c r="H5">
        <v>0.55980687101386284</v>
      </c>
    </row>
    <row r="6" spans="1:8">
      <c r="A6" t="s">
        <v>46</v>
      </c>
      <c r="B6">
        <v>2015</v>
      </c>
      <c r="C6">
        <v>2.62</v>
      </c>
      <c r="D6">
        <v>1.3</v>
      </c>
      <c r="E6">
        <v>6.02</v>
      </c>
      <c r="F6" t="s">
        <v>47</v>
      </c>
      <c r="G6">
        <v>0.96317431777300555</v>
      </c>
      <c r="H6">
        <v>0.39100076399317313</v>
      </c>
    </row>
    <row r="7" spans="1:8">
      <c r="A7" t="s">
        <v>48</v>
      </c>
      <c r="B7">
        <v>2017</v>
      </c>
      <c r="C7">
        <v>1.82</v>
      </c>
      <c r="D7">
        <v>1.19</v>
      </c>
      <c r="E7">
        <v>2.8</v>
      </c>
      <c r="F7" t="s">
        <v>49</v>
      </c>
      <c r="G7">
        <v>0.59883650108870401</v>
      </c>
      <c r="H7">
        <v>0.21828217093309185</v>
      </c>
    </row>
    <row r="8" spans="1:8">
      <c r="A8" t="s">
        <v>50</v>
      </c>
      <c r="B8">
        <v>2018</v>
      </c>
      <c r="C8">
        <v>1.27</v>
      </c>
      <c r="D8">
        <v>1.04</v>
      </c>
      <c r="E8">
        <v>1.54</v>
      </c>
      <c r="F8" t="s">
        <v>51</v>
      </c>
      <c r="G8">
        <v>0.23901690047049992</v>
      </c>
      <c r="H8">
        <v>0.10014329165108583</v>
      </c>
    </row>
    <row r="9" spans="1:8">
      <c r="A9" t="s">
        <v>52</v>
      </c>
      <c r="B9">
        <v>2018</v>
      </c>
      <c r="C9">
        <v>2.02</v>
      </c>
      <c r="D9">
        <v>1.37</v>
      </c>
      <c r="E9">
        <v>3</v>
      </c>
      <c r="F9" t="s">
        <v>53</v>
      </c>
      <c r="G9">
        <v>0.70309751141311339</v>
      </c>
      <c r="H9">
        <v>0.19994937470103985</v>
      </c>
    </row>
    <row r="10" spans="1:8">
      <c r="A10" t="s">
        <v>54</v>
      </c>
      <c r="B10">
        <v>2018</v>
      </c>
      <c r="C10">
        <v>2.71</v>
      </c>
      <c r="D10">
        <v>1.54</v>
      </c>
      <c r="E10">
        <v>5.38</v>
      </c>
      <c r="F10" t="s">
        <v>55</v>
      </c>
      <c r="G10">
        <v>0.99694863489160956</v>
      </c>
      <c r="H10">
        <v>0.31910866269085597</v>
      </c>
    </row>
    <row r="11" spans="1:8">
      <c r="A11" t="s">
        <v>56</v>
      </c>
      <c r="B11">
        <v>2021</v>
      </c>
      <c r="C11">
        <v>1.8</v>
      </c>
      <c r="D11">
        <v>1.19</v>
      </c>
      <c r="E11">
        <v>2.73</v>
      </c>
      <c r="F11" t="s">
        <v>43</v>
      </c>
      <c r="G11">
        <v>0.58778666490211906</v>
      </c>
      <c r="H11">
        <v>0.21182354644730367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sqref="A1:H11"/>
    </sheetView>
  </sheetViews>
  <sheetFormatPr defaultColWidth="9" defaultRowHeight="13.5"/>
  <cols>
    <col min="1" max="2" width="17.875" style="5" customWidth="1"/>
    <col min="6" max="6" width="27.875" customWidth="1"/>
    <col min="10" max="10" width="9" style="7"/>
  </cols>
  <sheetData>
    <row r="1" spans="1:10" ht="15">
      <c r="A1" s="1" t="s">
        <v>0</v>
      </c>
      <c r="B1" s="1" t="s">
        <v>37</v>
      </c>
      <c r="C1" s="2" t="s">
        <v>1</v>
      </c>
      <c r="D1" s="2" t="s">
        <v>2</v>
      </c>
      <c r="E1" s="2" t="s">
        <v>3</v>
      </c>
      <c r="F1" s="3" t="s">
        <v>4</v>
      </c>
      <c r="G1" s="4" t="s">
        <v>32</v>
      </c>
      <c r="H1" s="4" t="s">
        <v>38</v>
      </c>
      <c r="J1" s="6"/>
    </row>
    <row r="2" spans="1:10" ht="15">
      <c r="A2" s="1" t="s">
        <v>6</v>
      </c>
      <c r="B2" s="1">
        <v>2013</v>
      </c>
      <c r="C2" s="2">
        <v>2.4300000000000002</v>
      </c>
      <c r="D2" s="2">
        <v>1.19</v>
      </c>
      <c r="E2" s="2">
        <v>4.9800000000000004</v>
      </c>
      <c r="F2" s="2" t="s">
        <v>5</v>
      </c>
      <c r="G2" s="4">
        <f>LN(C2)</f>
        <v>0.88789125735245711</v>
      </c>
      <c r="H2" s="4">
        <f>(LN(E2)-LN(D2))/(2*1.96)</f>
        <v>0.36517259793702134</v>
      </c>
      <c r="J2" s="6"/>
    </row>
    <row r="3" spans="1:10" ht="15">
      <c r="A3" s="1" t="s">
        <v>8</v>
      </c>
      <c r="B3" s="1">
        <v>2013</v>
      </c>
      <c r="C3" s="2">
        <v>2.84</v>
      </c>
      <c r="D3" s="2">
        <v>1.05</v>
      </c>
      <c r="E3" s="2">
        <v>5.38</v>
      </c>
      <c r="F3" s="2" t="s">
        <v>9</v>
      </c>
      <c r="G3" s="4">
        <f>LN(C3)</f>
        <v>1.0438040521731147</v>
      </c>
      <c r="H3" s="4">
        <f>(LN(E3)-LN(D3))/(2*1.96)</f>
        <v>0.41681076785822985</v>
      </c>
      <c r="J3" s="6"/>
    </row>
    <row r="4" spans="1:10" ht="15">
      <c r="A4" s="1" t="s">
        <v>11</v>
      </c>
      <c r="B4" s="1">
        <v>2014</v>
      </c>
      <c r="C4" s="2">
        <v>2.75</v>
      </c>
      <c r="D4" s="2">
        <v>1.07</v>
      </c>
      <c r="E4" s="2">
        <v>7.72</v>
      </c>
      <c r="F4" s="2" t="s">
        <v>12</v>
      </c>
      <c r="G4" s="4">
        <f>LN(C4)</f>
        <v>1.0116009116784799</v>
      </c>
      <c r="H4" s="4">
        <f>(LN(E4)-LN(D4))/(2*1.96)</f>
        <v>0.50412135601093622</v>
      </c>
      <c r="J4" s="6"/>
    </row>
    <row r="5" spans="1:10" ht="15">
      <c r="A5" s="1" t="s">
        <v>13</v>
      </c>
      <c r="B5" s="1">
        <v>2014</v>
      </c>
      <c r="C5" s="2">
        <v>1.29</v>
      </c>
      <c r="D5" s="2">
        <v>0.4</v>
      </c>
      <c r="E5" s="2">
        <v>3.59</v>
      </c>
      <c r="F5" s="2" t="s">
        <v>14</v>
      </c>
      <c r="G5" s="4">
        <f>LN(C5)</f>
        <v>0.25464221837358075</v>
      </c>
      <c r="H5" s="4">
        <f>(LN(E5)-LN(D5))/(2*1.96)</f>
        <v>0.55980687101386284</v>
      </c>
      <c r="J5" s="6"/>
    </row>
    <row r="6" spans="1:10" ht="15">
      <c r="A6" s="1" t="s">
        <v>15</v>
      </c>
      <c r="B6" s="1">
        <v>2015</v>
      </c>
      <c r="C6" s="2">
        <v>2.62</v>
      </c>
      <c r="D6" s="2">
        <v>1.3</v>
      </c>
      <c r="E6" s="2">
        <v>6.02</v>
      </c>
      <c r="F6" s="2" t="s">
        <v>16</v>
      </c>
      <c r="G6" s="4">
        <f>LN(C6)</f>
        <v>0.96317431777300555</v>
      </c>
      <c r="H6" s="4">
        <f>(LN(E6)-LN(D6))/(2*1.96)</f>
        <v>0.39100076399317313</v>
      </c>
      <c r="J6" s="6"/>
    </row>
    <row r="7" spans="1:10" ht="15">
      <c r="A7" s="1" t="s">
        <v>17</v>
      </c>
      <c r="B7" s="1">
        <v>2017</v>
      </c>
      <c r="C7" s="1">
        <v>1.82</v>
      </c>
      <c r="D7" s="1">
        <v>1.19</v>
      </c>
      <c r="E7" s="1">
        <v>2.8</v>
      </c>
      <c r="F7" s="3" t="s">
        <v>18</v>
      </c>
      <c r="G7" s="4">
        <f>LN(C7)</f>
        <v>0.59883650108870401</v>
      </c>
      <c r="H7" s="4">
        <f>(LN(E7)-LN(D7))/(2*1.96)</f>
        <v>0.21828217093309185</v>
      </c>
      <c r="J7" s="6"/>
    </row>
    <row r="8" spans="1:10" ht="15">
      <c r="A8" s="1" t="s">
        <v>21</v>
      </c>
      <c r="B8" s="1">
        <v>2018</v>
      </c>
      <c r="C8" s="2">
        <v>1.27</v>
      </c>
      <c r="D8" s="2">
        <v>1.04</v>
      </c>
      <c r="E8" s="2">
        <v>1.54</v>
      </c>
      <c r="F8" s="2" t="s">
        <v>22</v>
      </c>
      <c r="G8" s="4">
        <f>LN(C8)</f>
        <v>0.23901690047049992</v>
      </c>
      <c r="H8" s="4">
        <f>(LN(E8)-LN(D8))/(2*1.96)</f>
        <v>0.10014329165108583</v>
      </c>
      <c r="J8" s="6"/>
    </row>
    <row r="9" spans="1:10" ht="15">
      <c r="A9" s="1" t="s">
        <v>23</v>
      </c>
      <c r="B9" s="1">
        <v>2018</v>
      </c>
      <c r="C9" s="2">
        <v>2.02</v>
      </c>
      <c r="D9" s="2">
        <v>1.37</v>
      </c>
      <c r="E9" s="2">
        <v>3</v>
      </c>
      <c r="F9" s="2" t="s">
        <v>24</v>
      </c>
      <c r="G9" s="4">
        <f>LN(C9)</f>
        <v>0.70309751141311339</v>
      </c>
      <c r="H9" s="4">
        <f>(LN(E9)-LN(D9))/(2*1.96)</f>
        <v>0.19994937470103985</v>
      </c>
      <c r="J9" s="6"/>
    </row>
    <row r="10" spans="1:10" ht="15">
      <c r="A10" s="1" t="s">
        <v>25</v>
      </c>
      <c r="B10" s="1">
        <v>2018</v>
      </c>
      <c r="C10" s="2">
        <v>2.71</v>
      </c>
      <c r="D10" s="2">
        <v>1.54</v>
      </c>
      <c r="E10" s="2">
        <v>5.38</v>
      </c>
      <c r="F10" s="2" t="s">
        <v>26</v>
      </c>
      <c r="G10" s="4">
        <f>LN(C10)</f>
        <v>0.99694863489160956</v>
      </c>
      <c r="H10" s="4">
        <f>(LN(E10)-LN(D10))/(2*1.96)</f>
        <v>0.31910866269085597</v>
      </c>
      <c r="J10" s="6"/>
    </row>
    <row r="11" spans="1:10" ht="15">
      <c r="A11" s="1" t="s">
        <v>27</v>
      </c>
      <c r="B11" s="1">
        <v>2021</v>
      </c>
      <c r="C11" s="2">
        <v>1.8</v>
      </c>
      <c r="D11" s="2">
        <v>1.19</v>
      </c>
      <c r="E11" s="2">
        <v>2.73</v>
      </c>
      <c r="F11" s="2" t="s">
        <v>29</v>
      </c>
      <c r="G11" s="4">
        <f>LN(C11)</f>
        <v>0.58778666490211906</v>
      </c>
      <c r="H11" s="4">
        <f>(LN(E11)-LN(D11))/(2*1.96)</f>
        <v>0.21182354644730367</v>
      </c>
      <c r="J11" s="6"/>
    </row>
    <row r="12" spans="1:10">
      <c r="J12" s="6"/>
    </row>
    <row r="13" spans="1:10">
      <c r="J13" s="6"/>
    </row>
  </sheetData>
  <sortState ref="A2:H13">
    <sortCondition ref="B1"/>
  </sortState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sqref="A1:H7"/>
    </sheetView>
  </sheetViews>
  <sheetFormatPr defaultColWidth="9" defaultRowHeight="13.5"/>
  <cols>
    <col min="1" max="1" width="17.875" style="5" customWidth="1"/>
    <col min="5" max="5" width="27.875" customWidth="1"/>
    <col min="6" max="6" width="17.125" customWidth="1"/>
    <col min="10" max="10" width="9" style="7"/>
  </cols>
  <sheetData>
    <row r="1" spans="1:10" ht="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7</v>
      </c>
      <c r="G1" s="4" t="s">
        <v>32</v>
      </c>
      <c r="H1" s="4" t="s">
        <v>34</v>
      </c>
      <c r="J1" s="6"/>
    </row>
    <row r="2" spans="1:10" ht="15">
      <c r="A2" s="1" t="s">
        <v>28</v>
      </c>
      <c r="B2" s="2">
        <v>1.91</v>
      </c>
      <c r="C2" s="2">
        <v>1.26</v>
      </c>
      <c r="D2" s="2">
        <v>2.9</v>
      </c>
      <c r="E2" s="2" t="s">
        <v>29</v>
      </c>
      <c r="F2" s="2" t="s">
        <v>30</v>
      </c>
      <c r="G2" s="4">
        <f t="shared" ref="G2:G7" si="0">LN(B2)</f>
        <v>0.64710324205853842</v>
      </c>
      <c r="H2" s="4">
        <f t="shared" ref="H2:H7" si="1">(LN(D2)-LN(C2))/(2*1.96)</f>
        <v>0.21265281021149021</v>
      </c>
      <c r="J2" s="6"/>
    </row>
    <row r="3" spans="1:10" ht="15">
      <c r="A3" s="1" t="s">
        <v>6</v>
      </c>
      <c r="B3" s="2">
        <v>1.62</v>
      </c>
      <c r="C3" s="2">
        <v>1.03</v>
      </c>
      <c r="D3" s="2">
        <v>2.57</v>
      </c>
      <c r="E3" s="2" t="s">
        <v>5</v>
      </c>
      <c r="F3" s="2" t="s">
        <v>20</v>
      </c>
      <c r="G3" s="4">
        <f t="shared" si="0"/>
        <v>0.48242614924429278</v>
      </c>
      <c r="H3" s="4">
        <f t="shared" si="1"/>
        <v>0.23325181037387346</v>
      </c>
      <c r="J3" s="6"/>
    </row>
    <row r="4" spans="1:10" ht="15">
      <c r="A4" s="1" t="s">
        <v>23</v>
      </c>
      <c r="B4" s="2">
        <v>2.15</v>
      </c>
      <c r="C4" s="2">
        <v>1.38</v>
      </c>
      <c r="D4" s="2">
        <v>3.6</v>
      </c>
      <c r="E4" s="2" t="s">
        <v>24</v>
      </c>
      <c r="F4" s="2" t="s">
        <v>20</v>
      </c>
      <c r="G4" s="4">
        <f t="shared" si="0"/>
        <v>0.76546784213957142</v>
      </c>
      <c r="H4" s="4">
        <f t="shared" si="1"/>
        <v>0.2446046801767732</v>
      </c>
      <c r="J4" s="6"/>
    </row>
    <row r="5" spans="1:10" ht="15">
      <c r="A5" s="1" t="s">
        <v>17</v>
      </c>
      <c r="B5" s="1">
        <v>1.82</v>
      </c>
      <c r="C5" s="1">
        <v>1.19</v>
      </c>
      <c r="D5" s="1">
        <v>2.8</v>
      </c>
      <c r="E5" s="3" t="s">
        <v>18</v>
      </c>
      <c r="F5" s="2" t="s">
        <v>20</v>
      </c>
      <c r="G5" s="4">
        <f t="shared" si="0"/>
        <v>0.59883650108870401</v>
      </c>
      <c r="H5" s="4">
        <f t="shared" si="1"/>
        <v>0.21828217093309185</v>
      </c>
      <c r="J5" s="6"/>
    </row>
    <row r="6" spans="1:10" ht="15">
      <c r="A6" s="1" t="s">
        <v>8</v>
      </c>
      <c r="B6" s="2">
        <v>2.84</v>
      </c>
      <c r="C6" s="2">
        <v>1.05</v>
      </c>
      <c r="D6" s="2">
        <v>5.38</v>
      </c>
      <c r="E6" s="2" t="s">
        <v>9</v>
      </c>
      <c r="F6" s="2" t="s">
        <v>10</v>
      </c>
      <c r="G6" s="4">
        <f t="shared" si="0"/>
        <v>1.0438040521731147</v>
      </c>
      <c r="H6" s="4">
        <f t="shared" si="1"/>
        <v>0.41681076785822985</v>
      </c>
      <c r="J6" s="6"/>
    </row>
    <row r="7" spans="1:10" ht="15">
      <c r="A7" s="1" t="s">
        <v>13</v>
      </c>
      <c r="B7" s="2">
        <v>1.37</v>
      </c>
      <c r="C7" s="2">
        <v>0.41</v>
      </c>
      <c r="D7" s="2">
        <v>4.3</v>
      </c>
      <c r="E7" s="2" t="s">
        <v>14</v>
      </c>
      <c r="F7" s="2" t="s">
        <v>19</v>
      </c>
      <c r="G7" s="4">
        <f t="shared" si="0"/>
        <v>0.3148107398400336</v>
      </c>
      <c r="H7" s="4">
        <f t="shared" si="1"/>
        <v>0.59954416887329087</v>
      </c>
      <c r="J7" s="6"/>
    </row>
    <row r="8" spans="1:10" ht="15">
      <c r="A8" s="1"/>
      <c r="B8" s="2"/>
      <c r="C8" s="2"/>
      <c r="D8" s="2"/>
      <c r="E8" s="2"/>
      <c r="F8" s="2"/>
      <c r="G8" s="4"/>
      <c r="H8" s="4"/>
      <c r="J8" s="6"/>
    </row>
    <row r="9" spans="1:10" ht="15">
      <c r="A9" s="1"/>
      <c r="B9" s="2"/>
      <c r="C9" s="2"/>
      <c r="D9" s="2"/>
      <c r="E9" s="2"/>
      <c r="F9" s="2"/>
      <c r="G9" s="4"/>
      <c r="H9" s="4"/>
      <c r="J9" s="6"/>
    </row>
    <row r="10" spans="1:10" ht="15">
      <c r="A10" s="1"/>
      <c r="B10" s="2"/>
      <c r="C10" s="2"/>
      <c r="D10" s="2"/>
      <c r="E10" s="2"/>
      <c r="F10" s="2"/>
      <c r="G10" s="4"/>
      <c r="H10" s="4"/>
      <c r="J10" s="6"/>
    </row>
    <row r="11" spans="1:10">
      <c r="J11" s="6"/>
    </row>
    <row r="12" spans="1:10">
      <c r="J12" s="6"/>
    </row>
  </sheetData>
  <sortState ref="A2:H13">
    <sortCondition ref="A1"/>
  </sortState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OS_number</vt:lpstr>
      <vt:lpstr>others_number</vt:lpstr>
      <vt:lpstr>OS</vt:lpstr>
      <vt:lpstr>others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Siyuan Hao</cp:lastModifiedBy>
  <dcterms:created xsi:type="dcterms:W3CDTF">2021-04-30T06:07:00Z</dcterms:created>
  <dcterms:modified xsi:type="dcterms:W3CDTF">2022-08-16T04:32:54Z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4D96AA1115A644C9BDEFD16CEBA37643</vt:lpwstr>
  </property>
  <property fmtid="{D5CDD505-2E9C-101B-9397-08002B2CF9AE}" pid="3" name="KSOProductBuildVer">
    <vt:lpwstr>2052-11.1.0.10463</vt:lpwstr>
  </property>
</Properties>
</file>