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2F894C1B-8404-41FF-AE16-7E336F7E6889}" xr6:coauthVersionLast="47" xr6:coauthVersionMax="47" xr10:uidLastSave="{00000000-0000-0000-0000-000000000000}"/>
  <bookViews>
    <workbookView xWindow="493" yWindow="0" windowWidth="19507" windowHeight="12733" xr2:uid="{00000000-000D-0000-FFFF-FFFF00000000}"/>
  </bookViews>
  <sheets>
    <sheet name="Sheet1" sheetId="1" r:id="rId1"/>
    <sheet name="Sheet2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4" i="1" l="1"/>
  <c r="L14" i="1"/>
  <c r="K14" i="1"/>
  <c r="M12" i="1" l="1"/>
  <c r="L12" i="1"/>
  <c r="K12" i="1"/>
  <c r="M10" i="1"/>
  <c r="R14" i="1" s="1"/>
  <c r="V14" i="1" s="1"/>
  <c r="Z14" i="1" s="1"/>
  <c r="Q23" i="1" s="1"/>
  <c r="L10" i="1"/>
  <c r="Q14" i="1" s="1"/>
  <c r="U14" i="1" s="1"/>
  <c r="Y14" i="1" s="1"/>
  <c r="P23" i="1" s="1"/>
  <c r="K10" i="1"/>
  <c r="P14" i="1" s="1"/>
  <c r="T14" i="1" s="1"/>
  <c r="X14" i="1" s="1"/>
  <c r="O23" i="1" s="1"/>
  <c r="M7" i="1"/>
  <c r="L7" i="1"/>
  <c r="K7" i="1"/>
  <c r="N10" i="1" l="1"/>
  <c r="R10" i="1" s="1"/>
  <c r="V10" i="1" s="1"/>
  <c r="Z10" i="1" s="1"/>
  <c r="Q21" i="1" s="1"/>
  <c r="R12" i="1"/>
  <c r="V12" i="1" s="1"/>
  <c r="Z12" i="1" s="1"/>
  <c r="Q22" i="1" s="1"/>
  <c r="Q12" i="1"/>
  <c r="U12" i="1" s="1"/>
  <c r="Y12" i="1" s="1"/>
  <c r="P22" i="1" s="1"/>
  <c r="P12" i="1"/>
  <c r="T12" i="1" s="1"/>
  <c r="X12" i="1" s="1"/>
  <c r="O22" i="1" s="1"/>
  <c r="M3" i="1"/>
  <c r="R7" i="1" s="1"/>
  <c r="V7" i="1" s="1"/>
  <c r="Z7" i="1" s="1"/>
  <c r="M23" i="1" s="1"/>
  <c r="M5" i="1"/>
  <c r="L5" i="1"/>
  <c r="L3" i="1"/>
  <c r="Q7" i="1" s="1"/>
  <c r="U7" i="1" s="1"/>
  <c r="Y7" i="1" s="1"/>
  <c r="L23" i="1" s="1"/>
  <c r="K5" i="1"/>
  <c r="K3" i="1"/>
  <c r="P7" i="1" s="1"/>
  <c r="T7" i="1" s="1"/>
  <c r="X7" i="1" s="1"/>
  <c r="K23" i="1" s="1"/>
  <c r="Q10" i="1" l="1"/>
  <c r="U10" i="1" s="1"/>
  <c r="Y10" i="1" s="1"/>
  <c r="P21" i="1" s="1"/>
  <c r="P10" i="1"/>
  <c r="T10" i="1" s="1"/>
  <c r="X10" i="1" s="1"/>
  <c r="O21" i="1" s="1"/>
  <c r="N3" i="1"/>
  <c r="P5" i="1"/>
  <c r="T5" i="1" s="1"/>
  <c r="X5" i="1" s="1"/>
  <c r="Q5" i="1"/>
  <c r="U5" i="1" s="1"/>
  <c r="Y5" i="1" s="1"/>
  <c r="R5" i="1"/>
  <c r="V5" i="1" s="1"/>
  <c r="Z5" i="1" s="1"/>
  <c r="M22" i="1" l="1"/>
  <c r="L22" i="1"/>
  <c r="K22" i="1"/>
  <c r="R3" i="1"/>
  <c r="V3" i="1" s="1"/>
  <c r="Z3" i="1" s="1"/>
  <c r="M21" i="1" s="1"/>
  <c r="Q3" i="1"/>
  <c r="U3" i="1" s="1"/>
  <c r="Y3" i="1" s="1"/>
  <c r="L21" i="1" s="1"/>
  <c r="P3" i="1"/>
  <c r="T3" i="1" s="1"/>
  <c r="X3" i="1" s="1"/>
  <c r="K21" i="1" s="1"/>
</calcChain>
</file>

<file path=xl/sharedStrings.xml><?xml version="1.0" encoding="utf-8"?>
<sst xmlns="http://schemas.openxmlformats.org/spreadsheetml/2006/main" count="22" uniqueCount="17">
  <si>
    <r>
      <rPr>
        <sz val="11"/>
        <color theme="1"/>
        <rFont val="宋体"/>
        <family val="3"/>
        <charset val="134"/>
      </rPr>
      <t>△</t>
    </r>
    <r>
      <rPr>
        <sz val="11"/>
        <color theme="1"/>
        <rFont val="Times New Roman"/>
        <family val="1"/>
      </rPr>
      <t>CT</t>
    </r>
    <phoneticPr fontId="1" type="noConversion"/>
  </si>
  <si>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</si>
  <si>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r>
      <t>2-</t>
    </r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</si>
  <si>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t>IgG</t>
    <phoneticPr fontId="1" type="noConversion"/>
  </si>
  <si>
    <t>actin</t>
    <phoneticPr fontId="1" type="noConversion"/>
  </si>
  <si>
    <t>Mean</t>
    <phoneticPr fontId="1" type="noConversion"/>
  </si>
  <si>
    <t>* 100 %</t>
    <phoneticPr fontId="1" type="noConversion"/>
  </si>
  <si>
    <t>Input</t>
    <phoneticPr fontId="1" type="noConversion"/>
  </si>
  <si>
    <t xml:space="preserve"> RIP-qPCR</t>
    <phoneticPr fontId="1" type="noConversion"/>
  </si>
  <si>
    <t>IgG</t>
  </si>
  <si>
    <t>Input</t>
    <phoneticPr fontId="1" type="noConversion"/>
  </si>
  <si>
    <t>control</t>
    <phoneticPr fontId="1" type="noConversion"/>
  </si>
  <si>
    <t>YTHDF1 OE</t>
    <phoneticPr fontId="1" type="noConversion"/>
  </si>
  <si>
    <t>anti-YTHDF1</t>
    <phoneticPr fontId="1" type="noConversion"/>
  </si>
  <si>
    <t>vector</t>
    <phoneticPr fontId="1" type="noConversion"/>
  </si>
  <si>
    <t>Cyclin D1 mRNA RIP</t>
    <phoneticPr fontId="1" type="noConversion"/>
  </si>
  <si>
    <t>Cyclin D mRNA RIP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</si>
</sst>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1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sz val="11"/>
      <color theme="1"/>
      <name val="宋体"/>
      <family val="3"/>
      <charset val="134"/>
    </font>
    <font>
      <sz val="10"/>
      <name val="Arial"/>
      <family val="2"/>
    </font>
    <font>
      <b/>
      <sz val="12"/>
      <color theme="1"/>
      <name val="Times New Roman"/>
      <family val="1"/>
    </font>
    <font>
      <b/>
      <sz val="10"/>
      <name val="Arial"/>
      <family val="2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b/>
      <sz val="14"/>
      <color rgb="FFFF0000"/>
      <name val="Times New Roman"/>
      <family val="1"/>
    </font>
    <font>
      <sz val="11"/>
      <color theme="1"/>
      <name val="Arial"/>
      <family val="2"/>
    </font>
    <font>
      <sz val="11"/>
      <name val="Times New Roman"/>
      <family val="1"/>
    </font>
    <font>
      <sz val="11"/>
      <color rgb="FF0070C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76" fontId="2" fillId="0" borderId="0" xfId="0" applyNumberFormat="1" applyFont="1"/>
    <xf numFmtId="0" fontId="5" fillId="0" borderId="0" xfId="0" applyFont="1" applyAlignment="1">
      <alignment horizontal="center"/>
    </xf>
    <xf numFmtId="176" fontId="8" fillId="0" borderId="0" xfId="0" applyNumberFormat="1" applyFont="1"/>
    <xf numFmtId="0" fontId="5" fillId="0" borderId="0" xfId="0" applyFont="1"/>
    <xf numFmtId="0" fontId="10" fillId="0" borderId="0" xfId="0" applyFont="1"/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0" applyFont="1" applyFill="1"/>
    <xf numFmtId="0" fontId="10" fillId="0" borderId="0" xfId="0" applyFont="1" applyFill="1"/>
    <xf numFmtId="0" fontId="11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176" fontId="8" fillId="0" borderId="0" xfId="0" applyNumberFormat="1" applyFont="1" applyFill="1"/>
    <xf numFmtId="0" fontId="13" fillId="0" borderId="0" xfId="0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176" fontId="2" fillId="0" borderId="0" xfId="0" applyNumberFormat="1" applyFont="1" applyFill="1"/>
    <xf numFmtId="0" fontId="9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0" xfId="0" applyFont="1" applyFill="1" applyAlignment="1">
      <alignment horizontal="center"/>
    </xf>
    <xf numFmtId="0" fontId="5" fillId="0" borderId="0" xfId="0" applyFont="1" applyFill="1"/>
    <xf numFmtId="2" fontId="13" fillId="0" borderId="0" xfId="0" applyNumberFormat="1" applyFont="1"/>
    <xf numFmtId="0" fontId="5" fillId="0" borderId="0" xfId="0" applyFont="1" applyAlignment="1">
      <alignment horizontal="center"/>
    </xf>
    <xf numFmtId="2" fontId="12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2" fontId="5" fillId="0" borderId="0" xfId="0" applyNumberFormat="1" applyFont="1"/>
    <xf numFmtId="2" fontId="2" fillId="0" borderId="0" xfId="0" applyNumberFormat="1" applyFont="1" applyFill="1"/>
    <xf numFmtId="0" fontId="5" fillId="3" borderId="0" xfId="0" applyFont="1" applyFill="1"/>
    <xf numFmtId="0" fontId="5" fillId="3" borderId="0" xfId="0" applyFont="1" applyFill="1" applyAlignment="1">
      <alignment horizontal="left"/>
    </xf>
    <xf numFmtId="0" fontId="2" fillId="4" borderId="0" xfId="0" applyFont="1" applyFill="1"/>
    <xf numFmtId="0" fontId="9" fillId="4" borderId="0" xfId="0" applyFont="1" applyFill="1"/>
    <xf numFmtId="0" fontId="9" fillId="4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6" fillId="5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0" fontId="2" fillId="3" borderId="0" xfId="0" applyFont="1" applyFill="1" applyAlignment="1">
      <alignment horizontal="left"/>
    </xf>
    <xf numFmtId="0" fontId="9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1"/>
  <sheetViews>
    <sheetView tabSelected="1" zoomScale="70" zoomScaleNormal="70" workbookViewId="0">
      <selection activeCell="O22" sqref="O22:Q23"/>
    </sheetView>
  </sheetViews>
  <sheetFormatPr defaultColWidth="8.703125" defaultRowHeight="14" x14ac:dyDescent="0.45"/>
  <cols>
    <col min="1" max="1" width="14.46875" style="1" customWidth="1"/>
    <col min="2" max="2" width="14.9375" style="1" customWidth="1"/>
    <col min="3" max="5" width="8.703125" style="1"/>
    <col min="6" max="6" width="5.46875" style="1" customWidth="1"/>
    <col min="7" max="8" width="8.703125" style="1"/>
    <col min="9" max="9" width="9.17578125" style="1" customWidth="1"/>
    <col min="10" max="10" width="10.52734375" style="1" customWidth="1"/>
    <col min="11" max="11" width="8" style="1" customWidth="1"/>
    <col min="12" max="12" width="7.17578125" style="1" customWidth="1"/>
    <col min="13" max="13" width="7.52734375" style="1" customWidth="1"/>
    <col min="14" max="14" width="8.703125" style="1"/>
    <col min="15" max="15" width="6.17578125" style="1" customWidth="1"/>
    <col min="16" max="18" width="8.703125" style="1"/>
    <col min="19" max="19" width="5.703125" style="1" customWidth="1"/>
    <col min="20" max="20" width="6.9375" style="1" customWidth="1"/>
    <col min="21" max="22" width="8.703125" style="1"/>
    <col min="23" max="23" width="7.5859375" style="1" customWidth="1"/>
    <col min="24" max="16384" width="8.703125" style="1"/>
  </cols>
  <sheetData>
    <row r="1" spans="1:26" ht="21.6" customHeight="1" x14ac:dyDescent="0.5">
      <c r="B1" s="10" t="s">
        <v>8</v>
      </c>
    </row>
    <row r="2" spans="1:26" ht="14.6" customHeight="1" x14ac:dyDescent="0.45">
      <c r="A2" s="14"/>
      <c r="D2" s="12" t="s">
        <v>4</v>
      </c>
      <c r="G2" s="47" t="s">
        <v>15</v>
      </c>
      <c r="H2" s="47"/>
      <c r="I2" s="47"/>
      <c r="L2" s="5" t="s">
        <v>0</v>
      </c>
      <c r="N2" s="1" t="s">
        <v>5</v>
      </c>
      <c r="Q2" s="5" t="s">
        <v>1</v>
      </c>
      <c r="U2" s="1" t="s">
        <v>2</v>
      </c>
      <c r="X2" s="42" t="s">
        <v>6</v>
      </c>
      <c r="Y2" s="42"/>
      <c r="Z2" s="42"/>
    </row>
    <row r="3" spans="1:26" ht="14.7" customHeight="1" x14ac:dyDescent="0.45">
      <c r="A3" s="50" t="s">
        <v>14</v>
      </c>
      <c r="B3" s="48" t="s">
        <v>7</v>
      </c>
      <c r="C3" s="4">
        <v>18.236999999999998</v>
      </c>
      <c r="D3" s="4">
        <v>18.381</v>
      </c>
      <c r="E3" s="4">
        <v>18.186</v>
      </c>
      <c r="F3" s="11"/>
      <c r="G3" s="4">
        <v>19.167000000000002</v>
      </c>
      <c r="H3" s="4">
        <v>19.242000000000001</v>
      </c>
      <c r="I3" s="4">
        <v>19.175000000000001</v>
      </c>
      <c r="K3" s="13">
        <f>G3-C3</f>
        <v>0.93000000000000327</v>
      </c>
      <c r="L3" s="1">
        <f>H3-D3</f>
        <v>0.86100000000000065</v>
      </c>
      <c r="M3" s="1">
        <f>I3-E3</f>
        <v>0.98900000000000077</v>
      </c>
      <c r="N3" s="1">
        <f>AVERAGE(K3:M3)</f>
        <v>0.92666666666666819</v>
      </c>
      <c r="P3" s="1">
        <f>K3-N3</f>
        <v>3.3333333333350756E-3</v>
      </c>
      <c r="Q3" s="1">
        <f>L3-N3</f>
        <v>-6.5666666666667539E-2</v>
      </c>
      <c r="R3" s="1">
        <f>M3-N3</f>
        <v>6.2333333333332575E-2</v>
      </c>
      <c r="T3" s="8">
        <f>POWER(2,-P3)</f>
        <v>0.99769217652702202</v>
      </c>
      <c r="U3" s="8">
        <f>POWER(2,-Q3)</f>
        <v>1.0465684453818671</v>
      </c>
      <c r="V3" s="8">
        <f>POWER(2,-R3)</f>
        <v>0.95771391375788573</v>
      </c>
      <c r="X3" s="31">
        <f>T3*100</f>
        <v>99.769217652702196</v>
      </c>
      <c r="Y3" s="31">
        <f>U3*100</f>
        <v>104.6568445381867</v>
      </c>
      <c r="Z3" s="31">
        <f>V3*100</f>
        <v>95.771391375788568</v>
      </c>
    </row>
    <row r="4" spans="1:26" x14ac:dyDescent="0.45">
      <c r="A4" s="50"/>
      <c r="B4" s="49"/>
      <c r="C4" s="2"/>
      <c r="D4" s="11"/>
      <c r="E4" s="2"/>
      <c r="F4" s="11"/>
      <c r="G4" s="2"/>
      <c r="H4" s="11"/>
      <c r="I4" s="2"/>
      <c r="K4" s="13"/>
      <c r="T4" s="6"/>
      <c r="U4" s="6"/>
      <c r="V4" s="6"/>
      <c r="X4" s="31"/>
      <c r="Y4" s="31"/>
      <c r="Z4" s="31"/>
    </row>
    <row r="5" spans="1:26" x14ac:dyDescent="0.45">
      <c r="A5" s="50"/>
      <c r="B5" s="48" t="s">
        <v>3</v>
      </c>
      <c r="C5" s="4">
        <v>18.248999999999999</v>
      </c>
      <c r="D5" s="11">
        <v>18.216999999999999</v>
      </c>
      <c r="E5" s="4">
        <v>18.274000000000001</v>
      </c>
      <c r="F5" s="11"/>
      <c r="G5" s="4">
        <v>25.213999999999999</v>
      </c>
      <c r="H5" s="4">
        <v>25.533000000000001</v>
      </c>
      <c r="I5" s="11">
        <v>25.738</v>
      </c>
      <c r="K5" s="13">
        <f t="shared" ref="K5" si="0">G5-C5</f>
        <v>6.9649999999999999</v>
      </c>
      <c r="L5" s="1">
        <f t="shared" ref="L5" si="1">H5-D5</f>
        <v>7.3160000000000025</v>
      </c>
      <c r="M5" s="1">
        <f t="shared" ref="M5" si="2">I5-E5</f>
        <v>7.4639999999999986</v>
      </c>
      <c r="P5" s="1">
        <f>K5-K3</f>
        <v>6.0349999999999966</v>
      </c>
      <c r="Q5" s="1">
        <f>L5-L3</f>
        <v>6.4550000000000018</v>
      </c>
      <c r="R5" s="1">
        <f>M5-M3</f>
        <v>6.4749999999999979</v>
      </c>
      <c r="T5" s="8">
        <f t="shared" ref="T5" si="3">POWER(2,-P5)</f>
        <v>1.5250496262128549E-2</v>
      </c>
      <c r="U5" s="8">
        <f t="shared" ref="U5" si="4">POWER(2,-Q5)</f>
        <v>1.1398596439376362E-2</v>
      </c>
      <c r="V5" s="8">
        <f t="shared" ref="V5" si="5">POWER(2,-R5)</f>
        <v>1.1241668593834547E-2</v>
      </c>
      <c r="X5" s="31">
        <f>T5*100</f>
        <v>1.5250496262128548</v>
      </c>
      <c r="Y5" s="31">
        <f>U5*100</f>
        <v>1.1398596439376363</v>
      </c>
      <c r="Z5" s="31">
        <f>V5*100</f>
        <v>1.1241668593834548</v>
      </c>
    </row>
    <row r="6" spans="1:26" x14ac:dyDescent="0.45">
      <c r="A6" s="50"/>
      <c r="B6" s="49"/>
      <c r="C6" s="11"/>
      <c r="D6" s="11"/>
      <c r="E6" s="11"/>
      <c r="F6" s="11"/>
      <c r="G6" s="11"/>
      <c r="H6" s="11"/>
      <c r="I6" s="11"/>
      <c r="X6" s="31"/>
      <c r="Y6" s="31"/>
      <c r="Z6" s="31"/>
    </row>
    <row r="7" spans="1:26" x14ac:dyDescent="0.45">
      <c r="A7" s="50"/>
      <c r="B7" s="48" t="s">
        <v>13</v>
      </c>
      <c r="C7" s="11">
        <v>18.178999999999998</v>
      </c>
      <c r="D7" s="11">
        <v>18.434999999999999</v>
      </c>
      <c r="E7" s="11">
        <v>18.375</v>
      </c>
      <c r="F7" s="11"/>
      <c r="G7" s="11">
        <v>22.274999999999999</v>
      </c>
      <c r="H7" s="11">
        <v>22.672999999999998</v>
      </c>
      <c r="I7" s="13">
        <v>22.754999999999999</v>
      </c>
      <c r="K7" s="13">
        <f t="shared" ref="K7" si="6">G7-C7</f>
        <v>4.0960000000000001</v>
      </c>
      <c r="L7" s="1">
        <f t="shared" ref="L7" si="7">H7-D7</f>
        <v>4.2379999999999995</v>
      </c>
      <c r="M7" s="1">
        <f t="shared" ref="M7" si="8">I7-E7</f>
        <v>4.379999999999999</v>
      </c>
      <c r="P7" s="1">
        <f>K7-K3</f>
        <v>3.1659999999999968</v>
      </c>
      <c r="Q7" s="1">
        <f>L7-L3</f>
        <v>3.3769999999999989</v>
      </c>
      <c r="R7" s="1">
        <f>M7-M3</f>
        <v>3.3909999999999982</v>
      </c>
      <c r="T7" s="8">
        <f t="shared" ref="T7" si="9">POWER(2,-P7)</f>
        <v>0.11141381198712162</v>
      </c>
      <c r="U7" s="8">
        <f t="shared" ref="U7" si="10">POWER(2,-Q7)</f>
        <v>9.6254646779509012E-2</v>
      </c>
      <c r="V7" s="8">
        <f t="shared" ref="V7" si="11">POWER(2,-R7)</f>
        <v>9.5325103328517888E-2</v>
      </c>
      <c r="X7" s="31">
        <f>T7*100</f>
        <v>11.141381198712162</v>
      </c>
      <c r="Y7" s="31">
        <f>U7*100</f>
        <v>9.6254646779509017</v>
      </c>
      <c r="Z7" s="31">
        <f>V7*100</f>
        <v>9.5325103328517891</v>
      </c>
    </row>
    <row r="8" spans="1:26" x14ac:dyDescent="0.45">
      <c r="A8" s="26"/>
      <c r="B8" s="7"/>
      <c r="C8" s="4"/>
      <c r="I8" s="5"/>
      <c r="K8" s="2"/>
      <c r="R8" s="4"/>
      <c r="S8" s="4"/>
      <c r="U8" s="5"/>
      <c r="V8" s="5"/>
      <c r="X8" s="31"/>
      <c r="Y8" s="31"/>
      <c r="Z8" s="31"/>
    </row>
    <row r="9" spans="1:26" ht="15" x14ac:dyDescent="0.45">
      <c r="A9" s="14"/>
      <c r="B9" s="3"/>
      <c r="C9" s="2"/>
      <c r="G9" s="45" t="s">
        <v>16</v>
      </c>
      <c r="H9" s="45"/>
      <c r="I9" s="45"/>
      <c r="K9" s="2"/>
      <c r="R9" s="9"/>
      <c r="S9" s="9"/>
      <c r="T9" s="9"/>
      <c r="U9" s="9"/>
      <c r="X9" s="31"/>
      <c r="Y9" s="31"/>
      <c r="Z9" s="31"/>
    </row>
    <row r="10" spans="1:26" x14ac:dyDescent="0.45">
      <c r="A10" s="39"/>
      <c r="B10" s="48" t="s">
        <v>7</v>
      </c>
      <c r="C10" s="4">
        <v>18.318000000000001</v>
      </c>
      <c r="D10" s="4">
        <v>18.225999999999999</v>
      </c>
      <c r="E10" s="4">
        <v>18.295999999999999</v>
      </c>
      <c r="F10" s="11"/>
      <c r="G10" s="4">
        <v>19.675999999999998</v>
      </c>
      <c r="H10" s="4">
        <v>19.652999999999999</v>
      </c>
      <c r="I10" s="4">
        <v>19.646000000000001</v>
      </c>
      <c r="K10" s="13">
        <f>G10-C10</f>
        <v>1.357999999999997</v>
      </c>
      <c r="L10" s="1">
        <f>H10-D10</f>
        <v>1.4269999999999996</v>
      </c>
      <c r="M10" s="1">
        <f>I10-E10</f>
        <v>1.3500000000000014</v>
      </c>
      <c r="N10" s="11">
        <f>AVERAGE(K10:M10)</f>
        <v>1.3783333333333327</v>
      </c>
      <c r="P10" s="1">
        <f>K10-N10</f>
        <v>-2.0333333333335757E-2</v>
      </c>
      <c r="Q10" s="1">
        <f>L10-N10</f>
        <v>4.8666666666666858E-2</v>
      </c>
      <c r="R10" s="1">
        <f>M10-N10</f>
        <v>-2.8333333333331323E-2</v>
      </c>
      <c r="T10" s="8">
        <f>POWER(2,-P10)</f>
        <v>1.0141937812414263</v>
      </c>
      <c r="U10" s="8">
        <f>POWER(2,-Q10)</f>
        <v>0.96682945629774741</v>
      </c>
      <c r="V10" s="8">
        <f>POWER(2,-R10)</f>
        <v>1.0198332873016427</v>
      </c>
      <c r="X10" s="31">
        <f>T10*100</f>
        <v>101.41937812414264</v>
      </c>
      <c r="Y10" s="31">
        <f>U10*100</f>
        <v>96.682945629774736</v>
      </c>
      <c r="Z10" s="31">
        <f>V10*100</f>
        <v>101.98332873016427</v>
      </c>
    </row>
    <row r="11" spans="1:26" x14ac:dyDescent="0.45">
      <c r="A11" s="39"/>
      <c r="B11" s="49"/>
      <c r="C11" s="2"/>
      <c r="D11" s="11"/>
      <c r="E11" s="2"/>
      <c r="F11" s="11"/>
      <c r="G11" s="2"/>
      <c r="H11" s="11"/>
      <c r="I11" s="2"/>
      <c r="K11" s="13"/>
      <c r="T11" s="6"/>
      <c r="U11" s="6"/>
      <c r="V11" s="6"/>
      <c r="X11" s="31"/>
      <c r="Y11" s="31"/>
      <c r="Z11" s="31"/>
    </row>
    <row r="12" spans="1:26" x14ac:dyDescent="0.45">
      <c r="A12" s="40" t="s">
        <v>12</v>
      </c>
      <c r="B12" s="48" t="s">
        <v>3</v>
      </c>
      <c r="C12" s="4">
        <v>18.573</v>
      </c>
      <c r="D12" s="11">
        <v>18.216999999999999</v>
      </c>
      <c r="E12" s="4">
        <v>18.346</v>
      </c>
      <c r="F12" s="11"/>
      <c r="G12" s="4">
        <v>25.872</v>
      </c>
      <c r="H12" s="4">
        <v>25.733000000000001</v>
      </c>
      <c r="I12" s="11">
        <v>25.762</v>
      </c>
      <c r="K12" s="13">
        <f t="shared" ref="K12" si="12">G12-C12</f>
        <v>7.2989999999999995</v>
      </c>
      <c r="L12" s="1">
        <f t="shared" ref="L12" si="13">H12-D12</f>
        <v>7.5160000000000018</v>
      </c>
      <c r="M12" s="1">
        <f t="shared" ref="M12" si="14">I12-E12</f>
        <v>7.4160000000000004</v>
      </c>
      <c r="P12" s="1">
        <f>K12-K10</f>
        <v>5.9410000000000025</v>
      </c>
      <c r="Q12" s="1">
        <f>L12-L10</f>
        <v>6.0890000000000022</v>
      </c>
      <c r="R12" s="1">
        <f>M12-M10</f>
        <v>6.0659999999999989</v>
      </c>
      <c r="T12" s="8">
        <f t="shared" ref="T12" si="15">POWER(2,-P12)</f>
        <v>1.6277241078253429E-2</v>
      </c>
      <c r="U12" s="8">
        <f t="shared" ref="U12" si="16">POWER(2,-Q12)</f>
        <v>1.4690221914205071E-2</v>
      </c>
      <c r="V12" s="8">
        <f t="shared" ref="V12" si="17">POWER(2,-R12)</f>
        <v>1.4926295880975592E-2</v>
      </c>
      <c r="X12" s="31">
        <f>T12*100</f>
        <v>1.627724107825343</v>
      </c>
      <c r="Y12" s="31">
        <f>U12*100</f>
        <v>1.4690221914205071</v>
      </c>
      <c r="Z12" s="31">
        <f>V12*100</f>
        <v>1.4926295880975593</v>
      </c>
    </row>
    <row r="13" spans="1:26" x14ac:dyDescent="0.45">
      <c r="A13" s="39"/>
      <c r="B13" s="49"/>
      <c r="C13" s="11"/>
      <c r="D13" s="11"/>
      <c r="E13" s="11"/>
      <c r="F13" s="11"/>
      <c r="G13" s="11"/>
      <c r="H13" s="11"/>
      <c r="I13" s="11"/>
      <c r="X13" s="31"/>
      <c r="Y13" s="31"/>
      <c r="Z13" s="31"/>
    </row>
    <row r="14" spans="1:26" x14ac:dyDescent="0.45">
      <c r="A14" s="40"/>
      <c r="B14" s="48" t="s">
        <v>13</v>
      </c>
      <c r="C14" s="4">
        <v>18.276</v>
      </c>
      <c r="D14" s="11">
        <v>18.335000000000001</v>
      </c>
      <c r="E14" s="4">
        <v>18.347000000000001</v>
      </c>
      <c r="F14" s="11"/>
      <c r="G14" s="4">
        <v>22.456</v>
      </c>
      <c r="H14" s="4">
        <v>22.646000000000001</v>
      </c>
      <c r="I14" s="11">
        <v>22.484999999999999</v>
      </c>
      <c r="K14" s="13">
        <f t="shared" ref="K14" si="18">G14-C14</f>
        <v>4.18</v>
      </c>
      <c r="L14" s="1">
        <f t="shared" ref="L14" si="19">H14-D14</f>
        <v>4.3109999999999999</v>
      </c>
      <c r="M14" s="1">
        <f t="shared" ref="M14" si="20">I14-E14</f>
        <v>4.1379999999999981</v>
      </c>
      <c r="P14" s="1">
        <f>K14-K10</f>
        <v>2.8220000000000027</v>
      </c>
      <c r="Q14" s="1">
        <f>L14-L10</f>
        <v>2.8840000000000003</v>
      </c>
      <c r="R14" s="1">
        <f>M14-M10</f>
        <v>2.7879999999999967</v>
      </c>
      <c r="T14" s="8">
        <f t="shared" ref="T14" si="21">POWER(2,-P14)</f>
        <v>0.14141430785573728</v>
      </c>
      <c r="U14" s="8">
        <f t="shared" ref="U14" si="22">POWER(2,-Q14)</f>
        <v>0.13546574585559748</v>
      </c>
      <c r="V14" s="8">
        <f t="shared" ref="V14" si="23">POWER(2,-R14)</f>
        <v>0.14478660077433073</v>
      </c>
      <c r="X14" s="31">
        <f>T14*100</f>
        <v>14.141430785573728</v>
      </c>
      <c r="Y14" s="31">
        <f>U14*100</f>
        <v>13.546574585559748</v>
      </c>
      <c r="Z14" s="31">
        <f>V14*100</f>
        <v>14.478660077433073</v>
      </c>
    </row>
    <row r="15" spans="1:26" x14ac:dyDescent="0.45">
      <c r="B15" s="7"/>
      <c r="C15" s="4"/>
      <c r="E15" s="4"/>
      <c r="G15" s="5"/>
      <c r="H15" s="5"/>
      <c r="K15" s="2"/>
      <c r="T15" s="6"/>
      <c r="U15" s="6"/>
      <c r="V15" s="6"/>
    </row>
    <row r="16" spans="1:26" s="14" customFormat="1" ht="21.6" customHeight="1" x14ac:dyDescent="0.5">
      <c r="B16" s="15"/>
      <c r="J16" s="32"/>
      <c r="O16"/>
      <c r="Q16" s="9"/>
      <c r="R16" s="9"/>
      <c r="S16" s="9"/>
      <c r="T16" s="9"/>
    </row>
    <row r="17" spans="1:26" s="14" customFormat="1" ht="14.6" customHeight="1" x14ac:dyDescent="0.45">
      <c r="D17" s="16"/>
      <c r="G17" s="43"/>
      <c r="H17" s="43"/>
      <c r="I17" s="43"/>
      <c r="K17" s="9"/>
      <c r="L17" s="9"/>
      <c r="M17" s="9"/>
      <c r="N17" s="9"/>
      <c r="O17"/>
      <c r="Q17" s="17"/>
      <c r="X17" s="44"/>
      <c r="Y17" s="44"/>
      <c r="Z17" s="44"/>
    </row>
    <row r="18" spans="1:26" s="14" customFormat="1" ht="14.7" x14ac:dyDescent="0.45">
      <c r="B18" s="16"/>
      <c r="C18" s="18"/>
      <c r="D18" s="18"/>
      <c r="E18" s="18"/>
      <c r="F18" s="19"/>
      <c r="G18" s="18"/>
      <c r="H18" s="18"/>
      <c r="I18" s="18"/>
      <c r="K18" s="9"/>
      <c r="L18" s="9"/>
      <c r="M18" s="9"/>
      <c r="N18" s="9"/>
      <c r="O18"/>
      <c r="T18" s="21"/>
      <c r="U18" s="21"/>
      <c r="V18" s="21"/>
      <c r="X18" s="22"/>
      <c r="Y18" s="22"/>
      <c r="Z18" s="22"/>
    </row>
    <row r="19" spans="1:26" s="14" customFormat="1" x14ac:dyDescent="0.45">
      <c r="B19" s="23"/>
      <c r="C19" s="24"/>
      <c r="D19" s="19"/>
      <c r="E19" s="24"/>
      <c r="F19" s="19"/>
      <c r="G19" s="24"/>
      <c r="H19" s="19"/>
      <c r="I19" s="24"/>
      <c r="J19" s="46"/>
      <c r="K19" s="46"/>
      <c r="L19" s="46"/>
      <c r="M19" s="46"/>
      <c r="O19" s="46"/>
      <c r="P19" s="46"/>
      <c r="Q19" s="46"/>
      <c r="R19" s="46"/>
      <c r="T19" s="25"/>
      <c r="U19" s="25"/>
      <c r="V19" s="25"/>
      <c r="X19" s="22"/>
      <c r="Y19" s="22"/>
      <c r="Z19" s="22"/>
    </row>
    <row r="20" spans="1:26" s="14" customFormat="1" ht="14.7" customHeight="1" x14ac:dyDescent="0.45">
      <c r="B20" s="16"/>
      <c r="C20" s="18"/>
      <c r="D20" s="19"/>
      <c r="E20" s="18"/>
      <c r="F20" s="19"/>
      <c r="G20" s="18"/>
      <c r="H20" s="18"/>
      <c r="I20" s="19"/>
      <c r="J20" s="9"/>
      <c r="K20" s="51" t="s">
        <v>11</v>
      </c>
      <c r="L20" s="51"/>
      <c r="M20" s="51"/>
      <c r="O20" s="41" t="s">
        <v>12</v>
      </c>
      <c r="P20" s="41"/>
      <c r="Q20" s="41"/>
      <c r="T20" s="21"/>
      <c r="U20" s="21"/>
      <c r="V20" s="21"/>
      <c r="X20" s="22"/>
      <c r="Y20" s="22"/>
      <c r="Z20" s="22"/>
    </row>
    <row r="21" spans="1:26" s="14" customFormat="1" x14ac:dyDescent="0.45">
      <c r="C21" s="19"/>
      <c r="D21" s="19"/>
      <c r="E21" s="19"/>
      <c r="F21" s="19"/>
      <c r="G21" s="19"/>
      <c r="H21" s="19"/>
      <c r="I21" s="19"/>
      <c r="J21" s="37" t="s">
        <v>10</v>
      </c>
      <c r="K21" s="35">
        <f>X3</f>
        <v>99.769217652702196</v>
      </c>
      <c r="L21" s="35">
        <f>Y3</f>
        <v>104.6568445381867</v>
      </c>
      <c r="M21" s="35">
        <f>Z3</f>
        <v>95.771391375788568</v>
      </c>
      <c r="O21" s="36">
        <f>X10</f>
        <v>101.41937812414264</v>
      </c>
      <c r="P21" s="36">
        <f>Y10</f>
        <v>96.682945629774736</v>
      </c>
      <c r="Q21" s="36">
        <f>Z10</f>
        <v>101.98332873016427</v>
      </c>
      <c r="X21" s="22"/>
      <c r="Y21" s="22"/>
      <c r="Z21" s="22"/>
    </row>
    <row r="22" spans="1:26" s="14" customFormat="1" x14ac:dyDescent="0.45">
      <c r="B22" s="16"/>
      <c r="C22" s="19"/>
      <c r="D22" s="19"/>
      <c r="E22" s="19"/>
      <c r="F22" s="19"/>
      <c r="G22" s="19"/>
      <c r="H22" s="19"/>
      <c r="I22" s="20"/>
      <c r="J22" s="38" t="s">
        <v>9</v>
      </c>
      <c r="K22" s="33">
        <f>X5</f>
        <v>1.5250496262128548</v>
      </c>
      <c r="L22" s="33">
        <f>Y5</f>
        <v>1.1398596439376363</v>
      </c>
      <c r="M22" s="33">
        <f>Z5</f>
        <v>1.1241668593834548</v>
      </c>
      <c r="O22" s="36">
        <f>X12</f>
        <v>1.627724107825343</v>
      </c>
      <c r="P22" s="36">
        <f>Y12</f>
        <v>1.4690221914205071</v>
      </c>
      <c r="Q22" s="36">
        <f>Z12</f>
        <v>1.4926295880975593</v>
      </c>
      <c r="T22" s="21"/>
      <c r="U22" s="21"/>
      <c r="V22" s="21"/>
      <c r="X22" s="22"/>
      <c r="Y22" s="22"/>
      <c r="Z22" s="22"/>
    </row>
    <row r="23" spans="1:26" s="14" customFormat="1" x14ac:dyDescent="0.45">
      <c r="A23" s="26"/>
      <c r="B23" s="27"/>
      <c r="C23" s="18"/>
      <c r="I23" s="17"/>
      <c r="J23" s="38" t="s">
        <v>13</v>
      </c>
      <c r="K23" s="34">
        <f>X7</f>
        <v>11.141381198712162</v>
      </c>
      <c r="L23" s="34">
        <f>Y7</f>
        <v>9.6254646779509017</v>
      </c>
      <c r="M23" s="34">
        <f>Z7</f>
        <v>9.5325103328517891</v>
      </c>
      <c r="O23" s="36">
        <f>X14</f>
        <v>14.141430785573728</v>
      </c>
      <c r="P23" s="36">
        <f>Y14</f>
        <v>13.546574585559748</v>
      </c>
      <c r="Q23" s="36">
        <f>Z14</f>
        <v>14.478660077433073</v>
      </c>
      <c r="R23" s="18"/>
      <c r="S23" s="18"/>
      <c r="U23" s="17"/>
      <c r="V23" s="17"/>
      <c r="X23" s="22"/>
      <c r="Y23" s="22"/>
      <c r="Z23" s="22"/>
    </row>
    <row r="24" spans="1:26" s="14" customFormat="1" ht="15" x14ac:dyDescent="0.45">
      <c r="B24" s="23"/>
      <c r="C24" s="24"/>
      <c r="G24" s="28"/>
      <c r="H24" s="29"/>
      <c r="I24" s="26"/>
      <c r="K24" s="24"/>
      <c r="R24" s="30"/>
      <c r="S24" s="30"/>
      <c r="T24" s="30"/>
      <c r="U24" s="30"/>
      <c r="X24" s="22"/>
      <c r="Y24" s="22"/>
      <c r="Z24" s="22"/>
    </row>
    <row r="25" spans="1:26" s="14" customFormat="1" x14ac:dyDescent="0.45">
      <c r="B25" s="16"/>
      <c r="C25" s="18"/>
      <c r="D25" s="18"/>
      <c r="E25" s="18"/>
      <c r="F25" s="19"/>
      <c r="G25" s="18"/>
      <c r="H25" s="18"/>
      <c r="I25" s="18"/>
      <c r="K25" s="20"/>
      <c r="N25" s="19"/>
      <c r="T25" s="21"/>
      <c r="U25" s="21"/>
      <c r="V25" s="21"/>
      <c r="X25" s="22"/>
      <c r="Y25" s="22"/>
      <c r="Z25" s="22"/>
    </row>
    <row r="26" spans="1:26" s="14" customFormat="1" x14ac:dyDescent="0.45">
      <c r="B26" s="23"/>
      <c r="C26" s="24"/>
      <c r="D26" s="19"/>
      <c r="E26" s="24"/>
      <c r="F26" s="19"/>
      <c r="G26" s="24"/>
      <c r="H26" s="19"/>
      <c r="I26" s="24"/>
      <c r="K26" s="20"/>
      <c r="T26" s="25"/>
      <c r="U26" s="25"/>
      <c r="V26" s="25"/>
      <c r="X26" s="22"/>
      <c r="Y26" s="22"/>
      <c r="Z26" s="22"/>
    </row>
    <row r="27" spans="1:26" s="14" customFormat="1" x14ac:dyDescent="0.45">
      <c r="B27" s="16"/>
      <c r="C27" s="18"/>
      <c r="D27" s="19"/>
      <c r="E27" s="18"/>
      <c r="F27" s="19"/>
      <c r="G27" s="18"/>
      <c r="H27" s="18"/>
      <c r="I27" s="19"/>
      <c r="K27" s="20"/>
      <c r="T27" s="21"/>
      <c r="U27" s="21"/>
      <c r="V27" s="21"/>
      <c r="X27" s="22"/>
      <c r="Y27" s="22"/>
      <c r="Z27" s="22"/>
    </row>
    <row r="28" spans="1:26" s="14" customFormat="1" x14ac:dyDescent="0.45">
      <c r="C28" s="19"/>
      <c r="D28" s="19"/>
      <c r="E28" s="19"/>
      <c r="F28" s="19"/>
      <c r="G28" s="19"/>
      <c r="H28" s="19"/>
      <c r="I28" s="19"/>
      <c r="X28" s="22"/>
      <c r="Y28" s="22"/>
      <c r="Z28" s="22"/>
    </row>
    <row r="29" spans="1:26" s="14" customFormat="1" x14ac:dyDescent="0.45">
      <c r="B29" s="16"/>
      <c r="C29" s="19"/>
      <c r="D29" s="19"/>
      <c r="E29" s="19"/>
      <c r="F29" s="19"/>
      <c r="G29" s="19"/>
      <c r="H29" s="19"/>
      <c r="I29" s="20"/>
      <c r="K29" s="20"/>
      <c r="T29" s="21"/>
      <c r="U29" s="21"/>
      <c r="V29" s="21"/>
      <c r="X29" s="22"/>
      <c r="Y29" s="22"/>
      <c r="Z29" s="22"/>
    </row>
    <row r="30" spans="1:26" x14ac:dyDescent="0.45">
      <c r="B30" s="7"/>
      <c r="C30" s="4"/>
      <c r="E30" s="4"/>
      <c r="G30" s="5"/>
      <c r="H30" s="5"/>
      <c r="K30" s="2"/>
      <c r="T30" s="6"/>
      <c r="U30" s="6"/>
      <c r="V30" s="6"/>
    </row>
    <row r="31" spans="1:26" x14ac:dyDescent="0.45">
      <c r="C31" s="4"/>
      <c r="E31" s="4"/>
      <c r="G31" s="5"/>
      <c r="H31" s="5"/>
    </row>
  </sheetData>
  <mergeCells count="12">
    <mergeCell ref="A3:A7"/>
    <mergeCell ref="O20:Q20"/>
    <mergeCell ref="K20:M20"/>
    <mergeCell ref="X2:Z2"/>
    <mergeCell ref="G17:I17"/>
    <mergeCell ref="X17:Z17"/>
    <mergeCell ref="G9:I9"/>
    <mergeCell ref="J19:K19"/>
    <mergeCell ref="L19:M19"/>
    <mergeCell ref="O19:P19"/>
    <mergeCell ref="Q19:R19"/>
    <mergeCell ref="G2:I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35" x14ac:dyDescent="0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2022-07-13T08:51:49Z</dcterms:modified>
</cp:coreProperties>
</file>