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 activeTab="1"/>
  </bookViews>
  <sheets>
    <sheet name="IDS" sheetId="3" r:id="rId1"/>
    <sheet name="NR2F2" sheetId="4" r:id="rId2"/>
    <sheet name="GPC3" sheetId="11" r:id="rId3"/>
    <sheet name="LINC00598" sheetId="12" r:id="rId4"/>
    <sheet name="GATA3-AS1" sheetId="6" r:id="rId5"/>
    <sheet name="PWRN1" sheetId="15" r:id="rId6"/>
    <sheet name="LINC01551" sheetId="16" r:id="rId7"/>
  </sheets>
  <calcPr calcId="144525"/>
</workbook>
</file>

<file path=xl/sharedStrings.xml><?xml version="1.0" encoding="utf-8"?>
<sst xmlns="http://schemas.openxmlformats.org/spreadsheetml/2006/main" count="616" uniqueCount="50">
  <si>
    <t>Sample Name</t>
  </si>
  <si>
    <t>IDS</t>
  </si>
  <si>
    <t>GAPDH</t>
  </si>
  <si>
    <t>SD</t>
  </si>
  <si>
    <t>average</t>
  </si>
  <si>
    <r>
      <t>△</t>
    </r>
    <r>
      <rPr>
        <sz val="10"/>
        <rFont val="Times New Roman"/>
        <charset val="134"/>
      </rPr>
      <t>CT</t>
    </r>
  </si>
  <si>
    <r>
      <t>△△</t>
    </r>
    <r>
      <rPr>
        <sz val="10"/>
        <rFont val="Times New Roman"/>
        <charset val="134"/>
      </rPr>
      <t>CT</t>
    </r>
  </si>
  <si>
    <r>
      <t>2^</t>
    </r>
    <r>
      <rPr>
        <sz val="10"/>
        <rFont val="等线"/>
        <charset val="134"/>
      </rPr>
      <t>△△</t>
    </r>
    <r>
      <rPr>
        <sz val="10"/>
        <rFont val="Times New Roman"/>
        <charset val="134"/>
      </rPr>
      <t>CT</t>
    </r>
    <r>
      <rPr>
        <sz val="10"/>
        <rFont val="等线"/>
        <charset val="134"/>
      </rPr>
      <t>（</t>
    </r>
    <r>
      <rPr>
        <sz val="10"/>
        <rFont val="Times New Roman"/>
        <charset val="134"/>
      </rPr>
      <t>processing group</t>
    </r>
    <r>
      <rPr>
        <sz val="10"/>
        <rFont val="等线"/>
        <charset val="134"/>
      </rPr>
      <t>）</t>
    </r>
  </si>
  <si>
    <r>
      <t>2^</t>
    </r>
    <r>
      <rPr>
        <sz val="10"/>
        <rFont val="等线"/>
        <charset val="134"/>
      </rPr>
      <t>△△</t>
    </r>
    <r>
      <rPr>
        <sz val="10"/>
        <rFont val="Times New Roman"/>
        <charset val="134"/>
      </rPr>
      <t>CT</t>
    </r>
    <r>
      <rPr>
        <sz val="10"/>
        <rFont val="等线"/>
        <charset val="134"/>
      </rPr>
      <t>（</t>
    </r>
    <r>
      <rPr>
        <sz val="10"/>
        <rFont val="Times New Roman"/>
        <charset val="134"/>
      </rPr>
      <t>Control group</t>
    </r>
    <r>
      <rPr>
        <sz val="10"/>
        <rFont val="等线"/>
        <charset val="134"/>
      </rPr>
      <t>）</t>
    </r>
  </si>
  <si>
    <t>T1</t>
  </si>
  <si>
    <t>N1</t>
  </si>
  <si>
    <t>T2</t>
  </si>
  <si>
    <t>N2</t>
  </si>
  <si>
    <t>T3</t>
  </si>
  <si>
    <t>N3</t>
  </si>
  <si>
    <t>T4</t>
  </si>
  <si>
    <t>N4</t>
  </si>
  <si>
    <t>T5</t>
  </si>
  <si>
    <t>N5</t>
  </si>
  <si>
    <t>T6</t>
  </si>
  <si>
    <t>N6</t>
  </si>
  <si>
    <t>T7</t>
  </si>
  <si>
    <t>N7</t>
  </si>
  <si>
    <t>T8</t>
  </si>
  <si>
    <t>N8</t>
  </si>
  <si>
    <t>T9</t>
  </si>
  <si>
    <t>N9</t>
  </si>
  <si>
    <t>T10</t>
  </si>
  <si>
    <t>N10</t>
  </si>
  <si>
    <t>T11</t>
  </si>
  <si>
    <t>N11</t>
  </si>
  <si>
    <t>The average expression of the control group</t>
  </si>
  <si>
    <t>Final summary</t>
  </si>
  <si>
    <t>T</t>
  </si>
  <si>
    <t>N</t>
  </si>
  <si>
    <t>P&lt;0.001</t>
  </si>
  <si>
    <t>NR2F2</t>
  </si>
  <si>
    <t>P=0.002</t>
  </si>
  <si>
    <t>GPC3</t>
  </si>
  <si>
    <t>P=0.006</t>
  </si>
  <si>
    <t>LINC00598</t>
  </si>
  <si>
    <t>P=0.015</t>
  </si>
  <si>
    <t>GATA3-AS1</t>
  </si>
  <si>
    <t>PWRN1</t>
  </si>
  <si>
    <r>
      <t>△</t>
    </r>
    <r>
      <rPr>
        <sz val="11"/>
        <rFont val="Times New Roman"/>
        <charset val="134"/>
      </rPr>
      <t>CT</t>
    </r>
  </si>
  <si>
    <r>
      <t>△△</t>
    </r>
    <r>
      <rPr>
        <sz val="11"/>
        <rFont val="Times New Roman"/>
        <charset val="134"/>
      </rPr>
      <t>CT</t>
    </r>
  </si>
  <si>
    <r>
      <t>2^</t>
    </r>
    <r>
      <rPr>
        <sz val="11"/>
        <rFont val="等线"/>
        <charset val="134"/>
      </rPr>
      <t>△△</t>
    </r>
    <r>
      <rPr>
        <sz val="11"/>
        <rFont val="Times New Roman"/>
        <charset val="134"/>
      </rPr>
      <t>CT</t>
    </r>
    <r>
      <rPr>
        <sz val="11"/>
        <rFont val="等线"/>
        <charset val="134"/>
      </rPr>
      <t>（</t>
    </r>
    <r>
      <rPr>
        <sz val="11"/>
        <rFont val="Times New Roman"/>
        <charset val="134"/>
      </rPr>
      <t>processing group</t>
    </r>
    <r>
      <rPr>
        <sz val="11"/>
        <rFont val="等线"/>
        <charset val="134"/>
      </rPr>
      <t>）</t>
    </r>
  </si>
  <si>
    <r>
      <t>2^</t>
    </r>
    <r>
      <rPr>
        <sz val="11"/>
        <rFont val="等线"/>
        <charset val="134"/>
      </rPr>
      <t>△△</t>
    </r>
    <r>
      <rPr>
        <sz val="11"/>
        <rFont val="Times New Roman"/>
        <charset val="134"/>
      </rPr>
      <t>CT</t>
    </r>
    <r>
      <rPr>
        <sz val="11"/>
        <rFont val="等线"/>
        <charset val="134"/>
      </rPr>
      <t>（</t>
    </r>
    <r>
      <rPr>
        <sz val="11"/>
        <rFont val="Times New Roman"/>
        <charset val="134"/>
      </rPr>
      <t>Control group</t>
    </r>
    <r>
      <rPr>
        <sz val="11"/>
        <rFont val="等线"/>
        <charset val="134"/>
      </rPr>
      <t>）</t>
    </r>
  </si>
  <si>
    <t>P=0.000</t>
  </si>
  <si>
    <t>LINC01551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</si>
</sst>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0"/>
    <numFmt numFmtId="177" formatCode="0.000_ "/>
  </numFmts>
  <fonts count="25">
    <font>
      <sz val="11"/>
      <color theme="1"/>
      <name val="等线"/>
      <charset val="134"/>
      <scheme val="minor"/>
    </font>
    <font>
      <sz val="10"/>
      <name val="Times New Roman"/>
      <charset val="134"/>
    </font>
    <font>
      <sz val="10"/>
      <name val="等线"/>
      <charset val="134"/>
    </font>
    <font>
      <sz val="10"/>
      <name val="Times New Roman"/>
      <charset val="0"/>
    </font>
    <font>
      <sz val="11"/>
      <name val="Times New Roman"/>
      <charset val="134"/>
    </font>
    <font>
      <sz val="11"/>
      <name val="等线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1" borderId="1" applyNumberFormat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34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50"/>
  <sheetViews>
    <sheetView workbookViewId="0">
      <selection activeCell="N49" sqref="N49"/>
    </sheetView>
  </sheetViews>
  <sheetFormatPr defaultColWidth="8.88888888888889" defaultRowHeight="13.2"/>
  <cols>
    <col min="1" max="1" width="10.3333333333333" style="2" customWidth="1"/>
    <col min="2" max="2" width="9.77777777777778" style="2" customWidth="1"/>
    <col min="3" max="3" width="8.88888888888889" style="2"/>
    <col min="4" max="6" width="12.8888888888889" style="2"/>
    <col min="7" max="7" width="14.1111111111111" style="2"/>
    <col min="8" max="10" width="12.8888888888889" style="2"/>
    <col min="11" max="11" width="8.88888888888889" style="2"/>
    <col min="12" max="14" width="12.8888888888889" style="2"/>
    <col min="15" max="15" width="14.1111111111111" style="2"/>
    <col min="16" max="16" width="12.8888888888889" style="2"/>
    <col min="17" max="16384" width="8.88888888888889" style="2"/>
  </cols>
  <sheetData>
    <row r="1" s="1" customFormat="1" spans="1:16">
      <c r="A1" s="3" t="s">
        <v>0</v>
      </c>
      <c r="B1" s="4" t="s">
        <v>1</v>
      </c>
      <c r="C1" s="3" t="s">
        <v>2</v>
      </c>
      <c r="D1" s="4" t="s">
        <v>3</v>
      </c>
      <c r="E1" s="4" t="s">
        <v>4</v>
      </c>
      <c r="F1" s="5" t="s">
        <v>5</v>
      </c>
      <c r="G1" s="5" t="s">
        <v>6</v>
      </c>
      <c r="H1" s="6" t="s">
        <v>7</v>
      </c>
      <c r="I1" s="3" t="s">
        <v>0</v>
      </c>
      <c r="J1" s="4" t="s">
        <v>1</v>
      </c>
      <c r="K1" s="3" t="s">
        <v>2</v>
      </c>
      <c r="L1" s="4" t="s">
        <v>3</v>
      </c>
      <c r="M1" s="4" t="s">
        <v>4</v>
      </c>
      <c r="N1" s="5" t="s">
        <v>5</v>
      </c>
      <c r="O1" s="5" t="s">
        <v>6</v>
      </c>
      <c r="P1" s="6" t="s">
        <v>8</v>
      </c>
    </row>
    <row r="2" s="1" customFormat="1" spans="1:19">
      <c r="A2" s="3" t="s">
        <v>9</v>
      </c>
      <c r="B2" s="7">
        <v>31.8395099639893</v>
      </c>
      <c r="C2" s="7">
        <v>25.9461307525635</v>
      </c>
      <c r="D2" s="1">
        <f>STDEV(B2:B4)</f>
        <v>0.0918496292720851</v>
      </c>
      <c r="E2" s="1">
        <f>AVERAGE(B2:B4)</f>
        <v>31.8749008178711</v>
      </c>
      <c r="F2" s="1">
        <f>E2-E3</f>
        <v>5.82107671101893</v>
      </c>
      <c r="G2" s="1">
        <f>$N$35-F2</f>
        <v>-2.155997796261</v>
      </c>
      <c r="H2" s="8">
        <f>2^G2</f>
        <v>0.2243778554072</v>
      </c>
      <c r="I2" s="3" t="s">
        <v>10</v>
      </c>
      <c r="J2" s="7">
        <v>30.4978218078613</v>
      </c>
      <c r="K2" s="7">
        <v>26.2321872711182</v>
      </c>
      <c r="L2" s="1">
        <f>STDEV(J2:J4)</f>
        <v>0.382901898747444</v>
      </c>
      <c r="M2" s="1">
        <f>AVERAGE(J2:J4)</f>
        <v>30.4574565887451</v>
      </c>
      <c r="N2" s="1">
        <f>M2-M3</f>
        <v>3.9751885732015</v>
      </c>
      <c r="O2" s="1">
        <f>$N$35-N2</f>
        <v>-0.310109658443567</v>
      </c>
      <c r="P2" s="8">
        <f>2^O2</f>
        <v>0.806580449163035</v>
      </c>
      <c r="S2" s="7"/>
    </row>
    <row r="3" s="1" customFormat="1" spans="1:19">
      <c r="A3" s="3" t="s">
        <v>9</v>
      </c>
      <c r="B3" s="7">
        <v>31.9791812896729</v>
      </c>
      <c r="C3" s="7">
        <v>26.1817092895508</v>
      </c>
      <c r="D3" s="1">
        <f>STDEV(C2:C4)</f>
        <v>0.119080200802521</v>
      </c>
      <c r="E3" s="1">
        <f>AVERAGE(C2:C4)</f>
        <v>26.0538241068522</v>
      </c>
      <c r="H3" s="8"/>
      <c r="I3" s="3" t="s">
        <v>10</v>
      </c>
      <c r="J3" s="7">
        <v>30.0559711456299</v>
      </c>
      <c r="K3" s="7">
        <v>27.0149021148682</v>
      </c>
      <c r="L3" s="1">
        <f>STDEV(K2:K4)</f>
        <v>0.461560321550926</v>
      </c>
      <c r="M3" s="1">
        <f>AVERAGE(K2:K4)</f>
        <v>26.4822680155436</v>
      </c>
      <c r="P3" s="8"/>
      <c r="S3" s="7"/>
    </row>
    <row r="4" s="1" customFormat="1" spans="1:19">
      <c r="A4" s="3" t="s">
        <v>9</v>
      </c>
      <c r="B4" s="7">
        <v>31.8060111999512</v>
      </c>
      <c r="C4" s="7">
        <v>26.0336322784424</v>
      </c>
      <c r="H4" s="8"/>
      <c r="I4" s="3" t="s">
        <v>10</v>
      </c>
      <c r="J4" s="7">
        <v>30.8185768127441</v>
      </c>
      <c r="K4" s="7">
        <v>26.1997146606445</v>
      </c>
      <c r="P4" s="8"/>
      <c r="S4" s="7"/>
    </row>
    <row r="5" s="1" customFormat="1" spans="1:16">
      <c r="A5" s="3" t="s">
        <v>11</v>
      </c>
      <c r="B5" s="9">
        <v>31.507</v>
      </c>
      <c r="C5" s="7">
        <v>26.4126243591309</v>
      </c>
      <c r="D5" s="1">
        <f>STDEV(B5:B7)</f>
        <v>0.436020232686505</v>
      </c>
      <c r="E5" s="1">
        <f>AVERAGE(B5:B7)</f>
        <v>31.5076243184408</v>
      </c>
      <c r="F5" s="1">
        <f>E5-E6</f>
        <v>5.09713491821287</v>
      </c>
      <c r="G5" s="1">
        <f>$N$35-F5</f>
        <v>-1.43205600345493</v>
      </c>
      <c r="H5" s="8">
        <f>2^G5</f>
        <v>0.370602365892806</v>
      </c>
      <c r="I5" s="3" t="s">
        <v>12</v>
      </c>
      <c r="J5" s="7">
        <v>26.6077499389648</v>
      </c>
      <c r="K5" s="7">
        <v>22.6898326873779</v>
      </c>
      <c r="L5" s="1">
        <f>STDEV(J5:J7)</f>
        <v>0.2382438042438</v>
      </c>
      <c r="M5" s="1">
        <f>AVERAGE(J5:J7)</f>
        <v>26.4420159657796</v>
      </c>
      <c r="N5" s="1">
        <f>M5-M6</f>
        <v>3.72915331522623</v>
      </c>
      <c r="O5" s="1">
        <f>$N$35-N5</f>
        <v>-0.0640744004682969</v>
      </c>
      <c r="P5" s="8">
        <f>2^O5</f>
        <v>0.956558826626967</v>
      </c>
    </row>
    <row r="6" s="1" customFormat="1" spans="1:16">
      <c r="A6" s="3" t="s">
        <v>11</v>
      </c>
      <c r="B6" s="7">
        <v>31.9439563751221</v>
      </c>
      <c r="C6" s="7">
        <v>26.469669342041</v>
      </c>
      <c r="D6" s="1">
        <f>STDEV(C5:C7)</f>
        <v>0.0602757854049047</v>
      </c>
      <c r="E6" s="1">
        <f>AVERAGE(C5:C7)</f>
        <v>26.4104894002279</v>
      </c>
      <c r="H6" s="8"/>
      <c r="I6" s="3" t="s">
        <v>12</v>
      </c>
      <c r="J6" s="7">
        <v>26.1689929962158</v>
      </c>
      <c r="K6" s="7">
        <v>22.7821922302246</v>
      </c>
      <c r="L6" s="1">
        <f>STDEV(K5:K7)</f>
        <v>0.0611580914879958</v>
      </c>
      <c r="M6" s="1">
        <f>AVERAGE(K5:K7)</f>
        <v>22.7128626505534</v>
      </c>
      <c r="P6" s="8"/>
    </row>
    <row r="7" s="1" customFormat="1" spans="1:16">
      <c r="A7" s="3" t="s">
        <v>11</v>
      </c>
      <c r="B7" s="7">
        <v>31.0719165802002</v>
      </c>
      <c r="C7" s="7">
        <v>26.3491744995117</v>
      </c>
      <c r="H7" s="8"/>
      <c r="I7" s="3" t="s">
        <v>12</v>
      </c>
      <c r="J7" s="7">
        <v>26.5493049621582</v>
      </c>
      <c r="K7" s="7">
        <v>22.6665630340576</v>
      </c>
      <c r="P7" s="8"/>
    </row>
    <row r="8" s="1" customFormat="1" spans="1:16">
      <c r="A8" s="3" t="s">
        <v>13</v>
      </c>
      <c r="B8" s="7">
        <v>28.5384635925293</v>
      </c>
      <c r="C8" s="7">
        <v>22.2560806274414</v>
      </c>
      <c r="D8" s="1">
        <f>STDEV(B8:B10)</f>
        <v>0.109058970096464</v>
      </c>
      <c r="E8" s="1">
        <f>AVERAGE(B8:B10)</f>
        <v>28.4668159484863</v>
      </c>
      <c r="F8" s="1">
        <f>E8-E9</f>
        <v>6.23530197143555</v>
      </c>
      <c r="G8" s="1">
        <f>$N$35-F8</f>
        <v>-2.57022305667762</v>
      </c>
      <c r="H8" s="8">
        <f>2^G8</f>
        <v>0.168378161961553</v>
      </c>
      <c r="I8" s="3" t="s">
        <v>14</v>
      </c>
      <c r="J8" s="9">
        <v>29.035</v>
      </c>
      <c r="K8" s="7">
        <v>25.7423000335693</v>
      </c>
      <c r="L8" s="1">
        <f>STDEV(J8:J10)</f>
        <v>0.683719659423153</v>
      </c>
      <c r="M8" s="1">
        <f>AVERAGE(J8:J10)</f>
        <v>29.0352109781901</v>
      </c>
      <c r="N8" s="1">
        <f>M8-M9</f>
        <v>3.1391551208496</v>
      </c>
      <c r="O8" s="1">
        <f>$N$35-N8</f>
        <v>0.525923793908329</v>
      </c>
      <c r="P8" s="8">
        <f>2^O8</f>
        <v>1.43985526041725</v>
      </c>
    </row>
    <row r="9" s="1" customFormat="1" spans="1:16">
      <c r="A9" s="3" t="s">
        <v>13</v>
      </c>
      <c r="B9" s="7">
        <v>28.3413047790527</v>
      </c>
      <c r="C9" s="7">
        <v>22.3015117645264</v>
      </c>
      <c r="D9" s="1">
        <f>STDEV(C8:C10)</f>
        <v>0.08498718571598</v>
      </c>
      <c r="E9" s="1">
        <f>AVERAGE(C8:C10)</f>
        <v>22.2315139770508</v>
      </c>
      <c r="H9" s="8"/>
      <c r="I9" s="3" t="s">
        <v>14</v>
      </c>
      <c r="J9" s="7">
        <v>29.7190361022949</v>
      </c>
      <c r="K9" s="7">
        <v>26.2107028961182</v>
      </c>
      <c r="L9" s="1">
        <f>STDEV(K8:K10)</f>
        <v>0.272515683421501</v>
      </c>
      <c r="M9" s="1">
        <f>AVERAGE(K8:K10)</f>
        <v>25.8960558573405</v>
      </c>
      <c r="P9" s="8"/>
    </row>
    <row r="10" s="1" customFormat="1" spans="1:16">
      <c r="A10" s="3" t="s">
        <v>13</v>
      </c>
      <c r="B10" s="7">
        <v>28.520679473877</v>
      </c>
      <c r="C10" s="7">
        <v>22.1369495391846</v>
      </c>
      <c r="H10" s="8"/>
      <c r="I10" s="3" t="s">
        <v>14</v>
      </c>
      <c r="J10" s="7">
        <v>28.3515968322754</v>
      </c>
      <c r="K10" s="7">
        <v>25.735164642334</v>
      </c>
      <c r="P10" s="8"/>
    </row>
    <row r="11" s="1" customFormat="1" spans="1:16">
      <c r="A11" s="3" t="s">
        <v>15</v>
      </c>
      <c r="B11" s="7">
        <v>31.4161357879639</v>
      </c>
      <c r="C11" s="7">
        <v>25.2866516113281</v>
      </c>
      <c r="D11" s="1">
        <f>STDEV(B11:B13)</f>
        <v>0.0932505410455031</v>
      </c>
      <c r="E11" s="1">
        <f>AVERAGE(B11:B13)</f>
        <v>31.5092573750814</v>
      </c>
      <c r="F11" s="1">
        <f>E11-E12</f>
        <v>6.1616901346843</v>
      </c>
      <c r="G11" s="1">
        <f>$N$35-F11</f>
        <v>-2.49661121992637</v>
      </c>
      <c r="H11" s="8">
        <f>2^G11</f>
        <v>0.177192418264137</v>
      </c>
      <c r="I11" s="3" t="s">
        <v>16</v>
      </c>
      <c r="J11" s="9">
        <v>28.097</v>
      </c>
      <c r="K11" s="7">
        <v>24.1051864624023</v>
      </c>
      <c r="L11" s="1">
        <f>STDEV(J11:J13)</f>
        <v>0.240937270160237</v>
      </c>
      <c r="M11" s="1">
        <f>AVERAGE(J11:J13)</f>
        <v>28.0971545766195</v>
      </c>
      <c r="N11" s="1">
        <f>M11-M12</f>
        <v>4.06125573221847</v>
      </c>
      <c r="O11" s="1">
        <f>$N$35-N11</f>
        <v>-0.396176817460537</v>
      </c>
      <c r="P11" s="8">
        <f>2^O11</f>
        <v>0.759869292514647</v>
      </c>
    </row>
    <row r="12" s="1" customFormat="1" spans="1:16">
      <c r="A12" s="3" t="s">
        <v>15</v>
      </c>
      <c r="B12" s="7">
        <v>31.6026363372803</v>
      </c>
      <c r="C12" s="7">
        <v>25.5465869903564</v>
      </c>
      <c r="D12" s="1">
        <f>STDEV(C11:C13)</f>
        <v>0.176624351301883</v>
      </c>
      <c r="E12" s="1">
        <f>AVERAGE(C11:C13)</f>
        <v>25.3475672403971</v>
      </c>
      <c r="H12" s="8"/>
      <c r="I12" s="3" t="s">
        <v>16</v>
      </c>
      <c r="J12" s="7">
        <v>27.856294631958</v>
      </c>
      <c r="K12" s="7">
        <v>23.990062713623</v>
      </c>
      <c r="L12" s="1">
        <f>STDEV(K11:K13)</f>
        <v>0.061039729463591</v>
      </c>
      <c r="M12" s="1">
        <f>AVERAGE(K11:K13)</f>
        <v>24.035898844401</v>
      </c>
      <c r="P12" s="8"/>
    </row>
    <row r="13" s="1" customFormat="1" spans="1:16">
      <c r="A13" s="3" t="s">
        <v>15</v>
      </c>
      <c r="B13" s="9">
        <v>31.509</v>
      </c>
      <c r="C13" s="7">
        <v>25.2094631195068</v>
      </c>
      <c r="H13" s="8"/>
      <c r="I13" s="3" t="s">
        <v>16</v>
      </c>
      <c r="J13" s="7">
        <v>28.3381690979004</v>
      </c>
      <c r="K13" s="7">
        <v>24.0124473571777</v>
      </c>
      <c r="P13" s="8"/>
    </row>
    <row r="14" s="1" customFormat="1" spans="1:16">
      <c r="A14" s="3" t="s">
        <v>17</v>
      </c>
      <c r="B14" s="9">
        <v>31.599</v>
      </c>
      <c r="C14" s="7">
        <v>26.8167915344238</v>
      </c>
      <c r="D14" s="1">
        <f>STDEV(B14:B16)</f>
        <v>0.228879631876395</v>
      </c>
      <c r="E14" s="1">
        <f>AVERAGE(B14:B16)</f>
        <v>31.5996332244873</v>
      </c>
      <c r="F14" s="1">
        <f>E14-E15</f>
        <v>4.9985888875325</v>
      </c>
      <c r="G14" s="1">
        <f>$N$35-F14</f>
        <v>-1.33350997277457</v>
      </c>
      <c r="H14" s="8">
        <f>2^G14</f>
        <v>0.396801676758984</v>
      </c>
      <c r="I14" s="3" t="s">
        <v>18</v>
      </c>
      <c r="J14" s="9">
        <v>30.247</v>
      </c>
      <c r="K14" s="7">
        <v>27.0035419464111</v>
      </c>
      <c r="L14" s="1">
        <f>STDEV(J14:J16)</f>
        <v>0.277200709528867</v>
      </c>
      <c r="M14" s="1">
        <f>AVERAGE(J14:J16)</f>
        <v>30.2470888366699</v>
      </c>
      <c r="N14" s="1">
        <f>M14-M15</f>
        <v>3.1329098612467</v>
      </c>
      <c r="O14" s="1">
        <f>$N$35-N14</f>
        <v>0.532169053511235</v>
      </c>
      <c r="P14" s="8">
        <f>2^O14</f>
        <v>1.44610173732238</v>
      </c>
    </row>
    <row r="15" s="1" customFormat="1" spans="1:16">
      <c r="A15" s="3" t="s">
        <v>17</v>
      </c>
      <c r="B15" s="7">
        <v>31.8288288116455</v>
      </c>
      <c r="C15" s="7">
        <v>26.4407749176025</v>
      </c>
      <c r="D15" s="1">
        <f>STDEV(C14:C16)</f>
        <v>0.194050153130627</v>
      </c>
      <c r="E15" s="1">
        <f>AVERAGE(C14:C16)</f>
        <v>26.6010443369548</v>
      </c>
      <c r="H15" s="8"/>
      <c r="I15" s="3" t="s">
        <v>18</v>
      </c>
      <c r="J15" s="7">
        <v>30.5243339538574</v>
      </c>
      <c r="K15" s="7">
        <v>27.1591625213623</v>
      </c>
      <c r="L15" s="1">
        <f>STDEV(K14:K16)</f>
        <v>0.0963702532773347</v>
      </c>
      <c r="M15" s="1">
        <f>AVERAGE(K14:K16)</f>
        <v>27.1141789754232</v>
      </c>
      <c r="P15" s="8"/>
    </row>
    <row r="16" s="1" customFormat="1" spans="1:16">
      <c r="A16" s="3" t="s">
        <v>17</v>
      </c>
      <c r="B16" s="7">
        <v>31.3710708618164</v>
      </c>
      <c r="C16" s="7">
        <v>26.5455665588379</v>
      </c>
      <c r="H16" s="8"/>
      <c r="I16" s="3" t="s">
        <v>18</v>
      </c>
      <c r="J16" s="18">
        <v>29.9699325561523</v>
      </c>
      <c r="K16" s="7">
        <v>27.1798324584961</v>
      </c>
      <c r="P16" s="8"/>
    </row>
    <row r="17" s="1" customFormat="1" spans="1:16">
      <c r="A17" s="3" t="s">
        <v>19</v>
      </c>
      <c r="B17" s="7">
        <v>33.4669723510742</v>
      </c>
      <c r="C17" s="7">
        <v>28.8586750030518</v>
      </c>
      <c r="D17" s="1">
        <f>STDEV(B17:B19)</f>
        <v>0.306739836511393</v>
      </c>
      <c r="E17" s="1">
        <f>AVERAGE(B17:B19)</f>
        <v>33.1601550292969</v>
      </c>
      <c r="F17" s="1">
        <f>E17-E18</f>
        <v>4.16904390970867</v>
      </c>
      <c r="G17" s="1">
        <f>$N$35-F17</f>
        <v>-0.503964994950733</v>
      </c>
      <c r="H17" s="8">
        <f>2^G17</f>
        <v>0.70516608993867</v>
      </c>
      <c r="I17" s="3" t="s">
        <v>20</v>
      </c>
      <c r="J17" s="7">
        <v>28.8573665618896</v>
      </c>
      <c r="K17" s="7">
        <v>25.405065536499</v>
      </c>
      <c r="L17" s="1">
        <f>STDEV(J17:J19)</f>
        <v>0.201170112975191</v>
      </c>
      <c r="M17" s="1">
        <f>AVERAGE(J17:J19)</f>
        <v>28.6847496032715</v>
      </c>
      <c r="N17" s="1">
        <f>M17-M18</f>
        <v>3.34981282552077</v>
      </c>
      <c r="O17" s="1">
        <f>$N$35-N17</f>
        <v>0.315266089237163</v>
      </c>
      <c r="P17" s="8">
        <f>2^O17</f>
        <v>1.24424111872995</v>
      </c>
    </row>
    <row r="18" s="1" customFormat="1" spans="1:16">
      <c r="A18" s="3" t="s">
        <v>19</v>
      </c>
      <c r="B18" s="20">
        <v>33.16</v>
      </c>
      <c r="C18" s="7">
        <v>28.9956493377686</v>
      </c>
      <c r="D18" s="1">
        <f>STDEV(C17:C19)</f>
        <v>0.130226327582834</v>
      </c>
      <c r="E18" s="1">
        <f>AVERAGE(C17:C19)</f>
        <v>28.9911111195882</v>
      </c>
      <c r="H18" s="8"/>
      <c r="I18" s="3" t="s">
        <v>20</v>
      </c>
      <c r="J18" s="7">
        <v>28.4638233184814</v>
      </c>
      <c r="K18" s="7">
        <v>25.1461200714111</v>
      </c>
      <c r="L18" s="1">
        <f>STDEV(K17:K19)</f>
        <v>0.165312764631002</v>
      </c>
      <c r="M18" s="1">
        <f>AVERAGE(K17:K19)</f>
        <v>25.3349367777507</v>
      </c>
      <c r="P18" s="8"/>
    </row>
    <row r="19" s="1" customFormat="1" spans="1:16">
      <c r="A19" s="3" t="s">
        <v>19</v>
      </c>
      <c r="B19" s="7">
        <v>32.8534927368164</v>
      </c>
      <c r="C19" s="7">
        <v>29.1190090179443</v>
      </c>
      <c r="H19" s="8"/>
      <c r="I19" s="3" t="s">
        <v>20</v>
      </c>
      <c r="J19" s="7">
        <v>28.7330589294434</v>
      </c>
      <c r="K19" s="7">
        <v>25.4536247253418</v>
      </c>
      <c r="P19" s="8"/>
    </row>
    <row r="20" s="1" customFormat="1" spans="1:16">
      <c r="A20" s="3" t="s">
        <v>21</v>
      </c>
      <c r="B20" s="7">
        <v>31.1034832000732</v>
      </c>
      <c r="C20" s="7">
        <v>26.2871532440186</v>
      </c>
      <c r="D20" s="1">
        <f>STDEV(B20:B22)</f>
        <v>0.139215428751216</v>
      </c>
      <c r="E20" s="1">
        <f>AVERAGE(B20:B22)</f>
        <v>31.1681060791016</v>
      </c>
      <c r="F20" s="1">
        <f>E20-E21</f>
        <v>5.1104736328125</v>
      </c>
      <c r="G20" s="1">
        <f>$N$35-F20</f>
        <v>-1.44539471805457</v>
      </c>
      <c r="H20" s="8">
        <f>2^G20</f>
        <v>0.367191681773098</v>
      </c>
      <c r="I20" s="3" t="s">
        <v>22</v>
      </c>
      <c r="J20" s="7">
        <v>31.9352645874023</v>
      </c>
      <c r="K20" s="7">
        <v>27.6750545501709</v>
      </c>
      <c r="L20" s="1">
        <f>STDEV(J20:J22)</f>
        <v>0.0183113368702487</v>
      </c>
      <c r="M20" s="1">
        <f>AVERAGE(J20:J22)</f>
        <v>31.9166411132812</v>
      </c>
      <c r="N20" s="1">
        <f>M20-M21</f>
        <v>4.21095517985023</v>
      </c>
      <c r="O20" s="1">
        <f>$N$35-N20</f>
        <v>-0.545876265092301</v>
      </c>
      <c r="P20" s="8">
        <f>2^O20</f>
        <v>0.684975235393729</v>
      </c>
    </row>
    <row r="21" s="1" customFormat="1" spans="1:16">
      <c r="A21" s="3" t="s">
        <v>21</v>
      </c>
      <c r="B21" s="7">
        <v>31.3278884887695</v>
      </c>
      <c r="C21" s="7">
        <v>25.9661846160889</v>
      </c>
      <c r="D21" s="1">
        <f>STDEV(C20:C22)</f>
        <v>0.200133263853179</v>
      </c>
      <c r="E21" s="1">
        <f>AVERAGE(C20:C22)</f>
        <v>26.0576324462891</v>
      </c>
      <c r="H21" s="8"/>
      <c r="I21" s="3" t="s">
        <v>22</v>
      </c>
      <c r="J21" s="7">
        <v>31.8986587524414</v>
      </c>
      <c r="K21" s="7">
        <v>27.8008079528809</v>
      </c>
      <c r="L21" s="1">
        <f>STDEV(K20:K22)</f>
        <v>0.0840997098116586</v>
      </c>
      <c r="M21" s="1">
        <f>AVERAGE(K20:K22)</f>
        <v>27.705685933431</v>
      </c>
      <c r="P21" s="8"/>
    </row>
    <row r="22" s="1" customFormat="1" spans="1:16">
      <c r="A22" s="3" t="s">
        <v>21</v>
      </c>
      <c r="B22" s="7">
        <v>31.0729465484619</v>
      </c>
      <c r="C22" s="7">
        <v>25.9195594787598</v>
      </c>
      <c r="H22" s="8"/>
      <c r="I22" s="3" t="s">
        <v>22</v>
      </c>
      <c r="J22" s="9">
        <v>31.916</v>
      </c>
      <c r="K22" s="7">
        <v>27.6411952972412</v>
      </c>
      <c r="P22" s="8"/>
    </row>
    <row r="23" s="1" customFormat="1" spans="1:16">
      <c r="A23" s="3" t="s">
        <v>23</v>
      </c>
      <c r="B23" s="9">
        <v>32.235</v>
      </c>
      <c r="C23" s="7">
        <v>27.8186225891113</v>
      </c>
      <c r="D23" s="1">
        <f>STDEV(B23:B25)</f>
        <v>0.0902552472847344</v>
      </c>
      <c r="E23" s="1">
        <f>AVERAGE(B23:B25)</f>
        <v>32.2355840555827</v>
      </c>
      <c r="F23" s="1">
        <f>E23-E24</f>
        <v>4.3428012084961</v>
      </c>
      <c r="G23" s="1">
        <f>$N$35-F23</f>
        <v>-0.677722293738165</v>
      </c>
      <c r="H23" s="8">
        <f>2^G23</f>
        <v>0.62515147593957</v>
      </c>
      <c r="I23" s="3" t="s">
        <v>24</v>
      </c>
      <c r="J23" s="18">
        <v>31.1915168762207</v>
      </c>
      <c r="K23" s="7">
        <v>28.6344299316406</v>
      </c>
      <c r="L23" s="1">
        <f>STDEV(J23:J25)</f>
        <v>0.0479323707262083</v>
      </c>
      <c r="M23" s="1">
        <f>AVERAGE(J23:J25)</f>
        <v>31.2392990315755</v>
      </c>
      <c r="N23" s="1">
        <f>M23-M24</f>
        <v>3.05561563618983</v>
      </c>
      <c r="O23" s="1">
        <f>$N$35-N23</f>
        <v>0.609463278568102</v>
      </c>
      <c r="P23" s="8">
        <f>2^O23</f>
        <v>1.52569150501344</v>
      </c>
    </row>
    <row r="24" s="1" customFormat="1" spans="1:16">
      <c r="A24" s="3" t="s">
        <v>23</v>
      </c>
      <c r="B24" s="7">
        <v>32.145622253418</v>
      </c>
      <c r="C24" s="7">
        <v>27.9818687438965</v>
      </c>
      <c r="D24" s="1">
        <f>STDEV(C23:C25)</f>
        <v>0.0826402310258223</v>
      </c>
      <c r="E24" s="1">
        <f>AVERAGE(C23:C25)</f>
        <v>27.8927828470866</v>
      </c>
      <c r="H24" s="8"/>
      <c r="I24" s="3" t="s">
        <v>24</v>
      </c>
      <c r="J24" s="7">
        <v>31.2873802185059</v>
      </c>
      <c r="K24" s="7">
        <v>27.8480968475342</v>
      </c>
      <c r="L24" s="1">
        <f>STDEV(K23:K25)</f>
        <v>0.405618413027414</v>
      </c>
      <c r="M24" s="1">
        <f>AVERAGE(K23:K25)</f>
        <v>28.1836833953857</v>
      </c>
      <c r="P24" s="8"/>
    </row>
    <row r="25" s="1" customFormat="1" spans="1:16">
      <c r="A25" s="3" t="s">
        <v>23</v>
      </c>
      <c r="B25" s="7">
        <v>32.3261299133301</v>
      </c>
      <c r="C25" s="7">
        <v>27.877857208252</v>
      </c>
      <c r="H25" s="8"/>
      <c r="I25" s="3" t="s">
        <v>24</v>
      </c>
      <c r="J25" s="9">
        <v>31.239</v>
      </c>
      <c r="K25" s="7">
        <v>28.0685234069824</v>
      </c>
      <c r="P25" s="8"/>
    </row>
    <row r="26" s="1" customFormat="1" spans="1:16">
      <c r="A26" s="4" t="s">
        <v>25</v>
      </c>
      <c r="B26" s="18">
        <v>34.8022632598877</v>
      </c>
      <c r="C26" s="7">
        <v>30.7249145507813</v>
      </c>
      <c r="D26" s="1">
        <f>STDEV(B26:B28)</f>
        <v>0.21293070045007</v>
      </c>
      <c r="E26" s="1">
        <f>AVERAGE(B26:B28)</f>
        <v>34.581023534139</v>
      </c>
      <c r="F26" s="1">
        <f>E26-E27</f>
        <v>3.89867183939613</v>
      </c>
      <c r="G26" s="1">
        <f>$N$35-F26</f>
        <v>-0.2335929246382</v>
      </c>
      <c r="H26" s="8">
        <f>2^G26</f>
        <v>0.850514109941385</v>
      </c>
      <c r="I26" s="4" t="s">
        <v>26</v>
      </c>
      <c r="J26" s="7">
        <v>32.2778377532959</v>
      </c>
      <c r="K26" s="7">
        <v>28.7046871185303</v>
      </c>
      <c r="L26" s="1">
        <f>STDEV(J26:J28)</f>
        <v>0.229312160351738</v>
      </c>
      <c r="M26" s="1">
        <f>AVERAGE(J26:J28)</f>
        <v>32.0570430755615</v>
      </c>
      <c r="N26" s="1">
        <f>M26-M27</f>
        <v>3.3171806335449</v>
      </c>
      <c r="O26" s="1">
        <f>$N$35-N26</f>
        <v>0.347898281213033</v>
      </c>
      <c r="P26" s="8">
        <f>2^O26</f>
        <v>1.27270519864471</v>
      </c>
    </row>
    <row r="27" s="1" customFormat="1" spans="1:16">
      <c r="A27" s="4" t="s">
        <v>25</v>
      </c>
      <c r="B27" s="18">
        <v>34.3775100708008</v>
      </c>
      <c r="C27" s="7">
        <v>30.6401405334473</v>
      </c>
      <c r="D27" s="1">
        <f>STDEV(C26:C28)</f>
        <v>0.0423881029373856</v>
      </c>
      <c r="E27" s="1">
        <f>AVERAGE(C26:C28)</f>
        <v>30.6823516947429</v>
      </c>
      <c r="H27" s="8"/>
      <c r="I27" s="4" t="s">
        <v>26</v>
      </c>
      <c r="J27" s="7">
        <v>31.8200702667236</v>
      </c>
      <c r="K27" s="7">
        <v>28.8797607421875</v>
      </c>
      <c r="L27" s="1">
        <f>STDEV(K26:K28)</f>
        <v>0.12604709361733</v>
      </c>
      <c r="M27" s="1">
        <f>AVERAGE(K26:K28)</f>
        <v>28.7398624420166</v>
      </c>
      <c r="P27" s="8"/>
    </row>
    <row r="28" s="1" customFormat="1" spans="1:16">
      <c r="A28" s="4" t="s">
        <v>25</v>
      </c>
      <c r="B28" s="18">
        <v>34.5632972717285</v>
      </c>
      <c r="C28" s="9">
        <v>30.682</v>
      </c>
      <c r="H28" s="8"/>
      <c r="I28" s="4" t="s">
        <v>26</v>
      </c>
      <c r="J28" s="7">
        <v>32.073221206665</v>
      </c>
      <c r="K28" s="7">
        <v>28.635139465332</v>
      </c>
      <c r="P28" s="8"/>
    </row>
    <row r="29" s="1" customFormat="1" spans="1:16">
      <c r="A29" s="4" t="s">
        <v>27</v>
      </c>
      <c r="B29" s="7">
        <v>31.6118946075439</v>
      </c>
      <c r="C29" s="7">
        <v>26.717809677124</v>
      </c>
      <c r="D29" s="1">
        <f>STDEV(B29:B31)</f>
        <v>0.176088292161526</v>
      </c>
      <c r="E29" s="1">
        <f>AVERAGE(B29:B31)</f>
        <v>31.7876546579997</v>
      </c>
      <c r="F29" s="1">
        <f>E29-E30</f>
        <v>5.07764667256677</v>
      </c>
      <c r="G29" s="1">
        <f>$N$35-F29</f>
        <v>-1.41256775780883</v>
      </c>
      <c r="H29" s="8">
        <f>2^G29</f>
        <v>0.375642510174097</v>
      </c>
      <c r="I29" s="4" t="s">
        <v>28</v>
      </c>
      <c r="J29" s="9">
        <v>32.024</v>
      </c>
      <c r="K29" s="7">
        <v>27.6697196960449</v>
      </c>
      <c r="L29" s="1">
        <f>STDEV(J29:J31)</f>
        <v>0.143686620886132</v>
      </c>
      <c r="M29" s="1">
        <f>AVERAGE(J29:J31)</f>
        <v>32.0243536071777</v>
      </c>
      <c r="N29" s="1">
        <f>M29-M30</f>
        <v>4.39653581746423</v>
      </c>
      <c r="O29" s="1">
        <f>$N$35-N29</f>
        <v>-0.731456902706296</v>
      </c>
      <c r="P29" s="8">
        <f>2^O29</f>
        <v>0.602295379846987</v>
      </c>
    </row>
    <row r="30" s="1" customFormat="1" spans="1:16">
      <c r="A30" s="4" t="s">
        <v>27</v>
      </c>
      <c r="B30" s="7">
        <v>31.9640693664551</v>
      </c>
      <c r="C30" s="7">
        <v>26.5580558776855</v>
      </c>
      <c r="D30" s="1">
        <f>STDEV(C29:C31)</f>
        <v>0.148205350597284</v>
      </c>
      <c r="E30" s="1">
        <f>AVERAGE(C29:C31)</f>
        <v>26.7100079854329</v>
      </c>
      <c r="H30" s="8"/>
      <c r="I30" s="4" t="s">
        <v>28</v>
      </c>
      <c r="J30" s="7">
        <v>32.1682167053223</v>
      </c>
      <c r="K30" s="7">
        <v>27.5809135437012</v>
      </c>
      <c r="L30" s="1">
        <f>STDEV(K29:K31)</f>
        <v>0.0446139073074567</v>
      </c>
      <c r="M30" s="1">
        <f>AVERAGE(K29:K31)</f>
        <v>27.6278177897135</v>
      </c>
      <c r="P30" s="8"/>
    </row>
    <row r="31" s="1" customFormat="1" spans="1:16">
      <c r="A31" s="4" t="s">
        <v>27</v>
      </c>
      <c r="B31" s="9">
        <v>31.787</v>
      </c>
      <c r="C31" s="7">
        <v>26.8541584014893</v>
      </c>
      <c r="H31" s="8"/>
      <c r="I31" s="4" t="s">
        <v>28</v>
      </c>
      <c r="J31" s="18">
        <v>31.8808441162109</v>
      </c>
      <c r="K31" s="7">
        <v>27.6328201293945</v>
      </c>
      <c r="P31" s="8"/>
    </row>
    <row r="32" s="1" customFormat="1" spans="1:16">
      <c r="A32" s="4" t="s">
        <v>29</v>
      </c>
      <c r="B32" s="9">
        <v>30.972</v>
      </c>
      <c r="C32" s="7">
        <v>25.6689167022705</v>
      </c>
      <c r="D32" s="1">
        <f>STDEV(B32:B34)</f>
        <v>0.750564579869197</v>
      </c>
      <c r="E32" s="1">
        <f>AVERAGE(B32:B34)</f>
        <v>30.9720967203776</v>
      </c>
      <c r="F32" s="1">
        <f>E32-E33</f>
        <v>4.9741445770264</v>
      </c>
      <c r="G32" s="1">
        <f>$N$35-F32</f>
        <v>-1.30906566226847</v>
      </c>
      <c r="H32" s="8">
        <f>2^G32</f>
        <v>0.403582168350428</v>
      </c>
      <c r="I32" s="4" t="s">
        <v>30</v>
      </c>
      <c r="J32" s="20">
        <v>30.1</v>
      </c>
      <c r="K32" s="7">
        <v>26.1378517150879</v>
      </c>
      <c r="L32" s="1">
        <f>STDEV(J32:J34)</f>
        <v>0.717350083806212</v>
      </c>
      <c r="M32" s="1">
        <f>AVERAGE(J32:J34)</f>
        <v>30.100385538737</v>
      </c>
      <c r="N32" s="1">
        <f>M32-M33</f>
        <v>3.9481053670248</v>
      </c>
      <c r="O32" s="1">
        <f>$N$35-N32</f>
        <v>-0.283026452266868</v>
      </c>
      <c r="P32" s="8">
        <f>2^O32</f>
        <v>0.821865118001533</v>
      </c>
    </row>
    <row r="33" s="1" customFormat="1" spans="1:16">
      <c r="A33" s="4" t="s">
        <v>29</v>
      </c>
      <c r="B33" s="7">
        <v>30.2215805053711</v>
      </c>
      <c r="C33" s="7">
        <v>26.0772323608398</v>
      </c>
      <c r="D33" s="1">
        <f>STDEV(C32:C34)</f>
        <v>0.2974284334792</v>
      </c>
      <c r="E33" s="1">
        <f>AVERAGE(C32:C34)</f>
        <v>25.9979521433512</v>
      </c>
      <c r="H33" s="8"/>
      <c r="I33" s="4" t="s">
        <v>30</v>
      </c>
      <c r="J33" s="18">
        <v>30.817928314209</v>
      </c>
      <c r="K33" s="7">
        <v>26.5622158050537</v>
      </c>
      <c r="L33" s="1">
        <f>STDEV(K32:K34)</f>
        <v>0.40291520862235</v>
      </c>
      <c r="M33" s="1">
        <f>AVERAGE(K32:K34)</f>
        <v>26.1522801717122</v>
      </c>
      <c r="P33" s="8"/>
    </row>
    <row r="34" s="1" customFormat="1" spans="1:16">
      <c r="A34" s="4" t="s">
        <v>29</v>
      </c>
      <c r="B34" s="7">
        <v>31.7227096557617</v>
      </c>
      <c r="C34" s="7">
        <v>26.2477073669434</v>
      </c>
      <c r="H34" s="8"/>
      <c r="I34" s="4" t="s">
        <v>30</v>
      </c>
      <c r="J34" s="7">
        <v>29.383228302002</v>
      </c>
      <c r="K34" s="7">
        <v>25.7567729949951</v>
      </c>
      <c r="P34" s="8"/>
    </row>
    <row r="35" s="1" customFormat="1" spans="10:14">
      <c r="J35" s="4" t="s">
        <v>31</v>
      </c>
      <c r="K35" s="4"/>
      <c r="L35" s="4"/>
      <c r="M35" s="4"/>
      <c r="N35" s="8">
        <f>AVERAGE(N2:N34)</f>
        <v>3.66507891475793</v>
      </c>
    </row>
    <row r="36" s="1" customFormat="1"/>
    <row r="37" s="1" customFormat="1"/>
    <row r="38" s="1" customFormat="1" spans="8:10">
      <c r="H38" s="6" t="s">
        <v>32</v>
      </c>
      <c r="I38" s="8"/>
      <c r="J38" s="8"/>
    </row>
    <row r="39" s="1" customFormat="1" spans="8:10">
      <c r="H39" s="10" t="s">
        <v>0</v>
      </c>
      <c r="I39" s="6" t="s">
        <v>33</v>
      </c>
      <c r="J39" s="6" t="s">
        <v>34</v>
      </c>
    </row>
    <row r="40" s="1" customFormat="1" spans="8:10">
      <c r="H40" s="10">
        <v>1</v>
      </c>
      <c r="I40" s="8">
        <f>H2</f>
        <v>0.2243778554072</v>
      </c>
      <c r="J40" s="8">
        <f>P2</f>
        <v>0.806580449163035</v>
      </c>
    </row>
    <row r="41" s="1" customFormat="1" spans="8:10">
      <c r="H41" s="10">
        <v>2</v>
      </c>
      <c r="I41" s="8">
        <f>H5</f>
        <v>0.370602365892806</v>
      </c>
      <c r="J41" s="8">
        <f>P5</f>
        <v>0.956558826626967</v>
      </c>
    </row>
    <row r="42" s="1" customFormat="1" spans="8:12">
      <c r="H42" s="10">
        <v>3</v>
      </c>
      <c r="I42" s="8">
        <f>H8</f>
        <v>0.168378161961553</v>
      </c>
      <c r="J42" s="8">
        <f>P8</f>
        <v>1.43985526041725</v>
      </c>
      <c r="L42" s="4" t="s">
        <v>35</v>
      </c>
    </row>
    <row r="43" s="1" customFormat="1" spans="8:10">
      <c r="H43" s="10">
        <v>4</v>
      </c>
      <c r="I43" s="8">
        <f>H11</f>
        <v>0.177192418264137</v>
      </c>
      <c r="J43" s="8">
        <f>P11</f>
        <v>0.759869292514647</v>
      </c>
    </row>
    <row r="44" s="1" customFormat="1" spans="8:10">
      <c r="H44" s="10">
        <v>5</v>
      </c>
      <c r="I44" s="8">
        <f>H14</f>
        <v>0.396801676758984</v>
      </c>
      <c r="J44" s="8">
        <f>P14</f>
        <v>1.44610173732238</v>
      </c>
    </row>
    <row r="45" s="1" customFormat="1" spans="8:10">
      <c r="H45" s="10">
        <v>6</v>
      </c>
      <c r="I45" s="8">
        <f>H17</f>
        <v>0.70516608993867</v>
      </c>
      <c r="J45" s="8">
        <f>P17</f>
        <v>1.24424111872995</v>
      </c>
    </row>
    <row r="46" s="1" customFormat="1" spans="8:10">
      <c r="H46" s="10">
        <v>7</v>
      </c>
      <c r="I46" s="8">
        <f>H20</f>
        <v>0.367191681773098</v>
      </c>
      <c r="J46" s="8">
        <f>P20</f>
        <v>0.684975235393729</v>
      </c>
    </row>
    <row r="47" s="1" customFormat="1" spans="8:10">
      <c r="H47" s="10">
        <v>8</v>
      </c>
      <c r="I47" s="8">
        <f>H23</f>
        <v>0.62515147593957</v>
      </c>
      <c r="J47" s="8">
        <f>P23</f>
        <v>1.52569150501344</v>
      </c>
    </row>
    <row r="48" s="1" customFormat="1" spans="8:10">
      <c r="H48" s="1">
        <v>9</v>
      </c>
      <c r="I48" s="1">
        <f>H26</f>
        <v>0.850514109941385</v>
      </c>
      <c r="J48" s="1">
        <f>P26</f>
        <v>1.27270519864471</v>
      </c>
    </row>
    <row r="49" s="1" customFormat="1" spans="8:10">
      <c r="H49" s="1">
        <v>10</v>
      </c>
      <c r="I49" s="1">
        <f>H29</f>
        <v>0.375642510174097</v>
      </c>
      <c r="J49" s="1">
        <f>P29</f>
        <v>0.602295379846987</v>
      </c>
    </row>
    <row r="50" s="1" customFormat="1" spans="8:10">
      <c r="H50" s="1">
        <v>11</v>
      </c>
      <c r="I50" s="1">
        <f>H32</f>
        <v>0.403582168350428</v>
      </c>
      <c r="J50" s="1">
        <f>P32</f>
        <v>0.821865118001533</v>
      </c>
    </row>
  </sheetData>
  <mergeCells count="1">
    <mergeCell ref="J35:M35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0"/>
  <sheetViews>
    <sheetView tabSelected="1" workbookViewId="0">
      <selection activeCell="J35" sqref="J35:M35"/>
    </sheetView>
  </sheetViews>
  <sheetFormatPr defaultColWidth="8.88888888888889" defaultRowHeight="13.2"/>
  <cols>
    <col min="1" max="1" width="8.88888888888889" style="22"/>
    <col min="2" max="2" width="9.66666666666667" style="22"/>
    <col min="3" max="3" width="8.88888888888889" style="22"/>
    <col min="4" max="10" width="12.8888888888889" style="22"/>
    <col min="11" max="11" width="8.88888888888889" style="22"/>
    <col min="12" max="14" width="12.8888888888889" style="22"/>
    <col min="15" max="15" width="14.1111111111111" style="22"/>
    <col min="16" max="16" width="12.8888888888889" style="22"/>
    <col min="17" max="16384" width="8.88888888888889" style="22"/>
  </cols>
  <sheetData>
    <row r="1" s="21" customFormat="1" spans="1:16">
      <c r="A1" s="23" t="s">
        <v>0</v>
      </c>
      <c r="B1" s="24" t="s">
        <v>36</v>
      </c>
      <c r="C1" s="23" t="s">
        <v>2</v>
      </c>
      <c r="D1" s="24" t="s">
        <v>3</v>
      </c>
      <c r="E1" s="24" t="s">
        <v>4</v>
      </c>
      <c r="F1" s="25" t="s">
        <v>5</v>
      </c>
      <c r="G1" s="25" t="s">
        <v>6</v>
      </c>
      <c r="H1" s="26" t="s">
        <v>7</v>
      </c>
      <c r="I1" s="23" t="s">
        <v>0</v>
      </c>
      <c r="J1" s="24" t="s">
        <v>36</v>
      </c>
      <c r="K1" s="23" t="s">
        <v>2</v>
      </c>
      <c r="L1" s="24" t="s">
        <v>3</v>
      </c>
      <c r="M1" s="24" t="s">
        <v>4</v>
      </c>
      <c r="N1" s="25" t="s">
        <v>5</v>
      </c>
      <c r="O1" s="25" t="s">
        <v>6</v>
      </c>
      <c r="P1" s="26" t="s">
        <v>8</v>
      </c>
    </row>
    <row r="2" s="21" customFormat="1" spans="1:16">
      <c r="A2" s="23" t="s">
        <v>9</v>
      </c>
      <c r="B2" s="32">
        <v>31.658</v>
      </c>
      <c r="C2" s="28">
        <v>25.9461307525635</v>
      </c>
      <c r="D2" s="21">
        <f>STDEV(B2:B4)</f>
        <v>0.204309895417653</v>
      </c>
      <c r="E2" s="21">
        <f>AVERAGE(B2:B4)</f>
        <v>31.6584850972493</v>
      </c>
      <c r="F2" s="21">
        <f>E2-E3</f>
        <v>5.60466099039714</v>
      </c>
      <c r="G2" s="21">
        <f>$N$35-F2</f>
        <v>1.81031505607837</v>
      </c>
      <c r="H2" s="29">
        <f>2^G2</f>
        <v>3.50718870232546</v>
      </c>
      <c r="I2" s="23" t="s">
        <v>10</v>
      </c>
      <c r="J2" s="33">
        <v>32.369327545166</v>
      </c>
      <c r="K2" s="28">
        <v>26.2321872711182</v>
      </c>
      <c r="L2" s="21">
        <f>STDEV(J2:J4)</f>
        <v>0.260820402778321</v>
      </c>
      <c r="M2" s="21">
        <f>AVERAGE(J2:J4)</f>
        <v>32.63009862264</v>
      </c>
      <c r="N2" s="21">
        <f>M2-M3</f>
        <v>6.14783060709636</v>
      </c>
      <c r="O2" s="21">
        <f>$N$35-N2</f>
        <v>1.26714543937914</v>
      </c>
      <c r="P2" s="29">
        <f>2^O2</f>
        <v>2.40684867633983</v>
      </c>
    </row>
    <row r="3" s="21" customFormat="1" spans="1:16">
      <c r="A3" s="23" t="s">
        <v>9</v>
      </c>
      <c r="B3" s="33">
        <v>31.454418182373</v>
      </c>
      <c r="C3" s="28">
        <v>26.1817092895508</v>
      </c>
      <c r="D3" s="21">
        <f>STDEV(C2:C4)</f>
        <v>0.119080200802521</v>
      </c>
      <c r="E3" s="21">
        <f>AVERAGE(C2:C4)</f>
        <v>26.0538241068522</v>
      </c>
      <c r="H3" s="29"/>
      <c r="I3" s="23" t="s">
        <v>10</v>
      </c>
      <c r="J3" s="28">
        <v>32.8909683227539</v>
      </c>
      <c r="K3" s="28">
        <v>27.0149021148682</v>
      </c>
      <c r="L3" s="21">
        <f>STDEV(K2:K4)</f>
        <v>0.461560321550926</v>
      </c>
      <c r="M3" s="21">
        <f>AVERAGE(K2:K4)</f>
        <v>26.4822680155436</v>
      </c>
      <c r="P3" s="29"/>
    </row>
    <row r="4" s="21" customFormat="1" spans="1:16">
      <c r="A4" s="23" t="s">
        <v>9</v>
      </c>
      <c r="B4" s="33">
        <v>31.863037109375</v>
      </c>
      <c r="C4" s="28">
        <v>26.0336322784424</v>
      </c>
      <c r="H4" s="29"/>
      <c r="I4" s="23" t="s">
        <v>10</v>
      </c>
      <c r="J4" s="27">
        <v>32.63</v>
      </c>
      <c r="K4" s="28">
        <v>26.1997146606445</v>
      </c>
      <c r="P4" s="29"/>
    </row>
    <row r="5" s="21" customFormat="1" spans="1:16">
      <c r="A5" s="23" t="s">
        <v>11</v>
      </c>
      <c r="B5" s="28">
        <v>32.6883697509766</v>
      </c>
      <c r="C5" s="28">
        <v>26.4126243591309</v>
      </c>
      <c r="D5" s="21">
        <f>STDEV(B5:B7)</f>
        <v>0.0634056573145586</v>
      </c>
      <c r="E5" s="21">
        <f>AVERAGE(B5:B7)</f>
        <v>32.7515158894857</v>
      </c>
      <c r="F5" s="21">
        <f>E5-E6</f>
        <v>6.3410264892578</v>
      </c>
      <c r="G5" s="21">
        <f>$N$35-F5</f>
        <v>1.07394955721771</v>
      </c>
      <c r="H5" s="29">
        <f>2^G5</f>
        <v>2.105188701741</v>
      </c>
      <c r="I5" s="23" t="s">
        <v>12</v>
      </c>
      <c r="J5" s="28">
        <v>30.8672847747803</v>
      </c>
      <c r="K5" s="28">
        <v>22.6898326873779</v>
      </c>
      <c r="L5" s="21">
        <f>STDEV(J5:J7)</f>
        <v>0.175159480975695</v>
      </c>
      <c r="M5" s="21">
        <f>AVERAGE(J5:J7)</f>
        <v>30.6779301961263</v>
      </c>
      <c r="N5" s="21">
        <f>M5-M6</f>
        <v>7.96506754557291</v>
      </c>
      <c r="O5" s="21">
        <f>$N$35-N5</f>
        <v>-0.550091499097407</v>
      </c>
      <c r="P5" s="29">
        <f>2^O5</f>
        <v>0.682976811015097</v>
      </c>
    </row>
    <row r="6" s="21" customFormat="1" spans="1:16">
      <c r="A6" s="23" t="s">
        <v>11</v>
      </c>
      <c r="B6" s="28">
        <v>32.8151779174805</v>
      </c>
      <c r="C6" s="28">
        <v>26.469669342041</v>
      </c>
      <c r="D6" s="21">
        <f>STDEV(C5:C7)</f>
        <v>0.0602757854049047</v>
      </c>
      <c r="E6" s="21">
        <f>AVERAGE(C5:C7)</f>
        <v>26.4104894002279</v>
      </c>
      <c r="H6" s="29"/>
      <c r="I6" s="23" t="s">
        <v>12</v>
      </c>
      <c r="J6" s="28">
        <v>30.5216941833496</v>
      </c>
      <c r="K6" s="28">
        <v>22.7821922302246</v>
      </c>
      <c r="L6" s="21">
        <f>STDEV(K5:K7)</f>
        <v>0.0611580914879898</v>
      </c>
      <c r="M6" s="21">
        <f>AVERAGE(K5:K7)</f>
        <v>22.7128626505534</v>
      </c>
      <c r="P6" s="29"/>
    </row>
    <row r="7" s="21" customFormat="1" spans="1:16">
      <c r="A7" s="23" t="s">
        <v>11</v>
      </c>
      <c r="B7" s="27">
        <v>32.751</v>
      </c>
      <c r="C7" s="28">
        <v>26.3491744995117</v>
      </c>
      <c r="H7" s="29"/>
      <c r="I7" s="23" t="s">
        <v>12</v>
      </c>
      <c r="J7" s="28">
        <v>30.644811630249</v>
      </c>
      <c r="K7" s="28">
        <v>22.6665630340576</v>
      </c>
      <c r="P7" s="29"/>
    </row>
    <row r="8" s="21" customFormat="1" spans="1:16">
      <c r="A8" s="23" t="s">
        <v>13</v>
      </c>
      <c r="B8" s="33">
        <v>27.6349239349365</v>
      </c>
      <c r="C8" s="28">
        <v>22.2560806274414</v>
      </c>
      <c r="D8" s="21">
        <f>STDEV(B8:B10)</f>
        <v>0.381753153051878</v>
      </c>
      <c r="E8" s="21">
        <f>AVERAGE(B8:B10)</f>
        <v>28.0297107696533</v>
      </c>
      <c r="F8" s="21">
        <f>E8-E9</f>
        <v>5.79819679260255</v>
      </c>
      <c r="G8" s="21">
        <f>$N$35-F8</f>
        <v>1.61677925387295</v>
      </c>
      <c r="H8" s="29">
        <f>2^G8</f>
        <v>3.06689601904649</v>
      </c>
      <c r="I8" s="23" t="s">
        <v>14</v>
      </c>
      <c r="J8" s="33">
        <v>33.5235443115234</v>
      </c>
      <c r="K8" s="28">
        <v>25.7423000335693</v>
      </c>
      <c r="L8" s="21">
        <f>STDEV(J8:J10)</f>
        <v>0.00539502753460775</v>
      </c>
      <c r="M8" s="21">
        <f>AVERAGE(J8:J10)</f>
        <v>33.5286089986165</v>
      </c>
      <c r="N8" s="21">
        <f>M8-M9</f>
        <v>7.63255314127603</v>
      </c>
      <c r="O8" s="21">
        <f>$N$35-N8</f>
        <v>-0.217577094800531</v>
      </c>
      <c r="P8" s="29">
        <f>2^O8</f>
        <v>0.860008548372972</v>
      </c>
    </row>
    <row r="9" s="21" customFormat="1" spans="1:16">
      <c r="A9" s="23" t="s">
        <v>13</v>
      </c>
      <c r="B9" s="33">
        <v>28.0572719573975</v>
      </c>
      <c r="C9" s="28">
        <v>22.3015117645264</v>
      </c>
      <c r="D9" s="21">
        <f>STDEV(C8:C10)</f>
        <v>0.08498718571598</v>
      </c>
      <c r="E9" s="21">
        <f>AVERAGE(C8:C10)</f>
        <v>22.2315139770508</v>
      </c>
      <c r="H9" s="29"/>
      <c r="I9" s="23" t="s">
        <v>14</v>
      </c>
      <c r="J9" s="33">
        <v>33.5342826843262</v>
      </c>
      <c r="K9" s="28">
        <v>26.2107028961182</v>
      </c>
      <c r="L9" s="21">
        <f>STDEV(K8:K10)</f>
        <v>0.272515683421501</v>
      </c>
      <c r="M9" s="21">
        <f>AVERAGE(K8:K10)</f>
        <v>25.8960558573405</v>
      </c>
      <c r="P9" s="29"/>
    </row>
    <row r="10" s="21" customFormat="1" spans="1:16">
      <c r="A10" s="23" t="s">
        <v>13</v>
      </c>
      <c r="B10" s="33">
        <v>28.396936416626</v>
      </c>
      <c r="C10" s="28">
        <v>22.1369495391846</v>
      </c>
      <c r="H10" s="29"/>
      <c r="I10" s="23" t="s">
        <v>14</v>
      </c>
      <c r="J10" s="27">
        <v>33.528</v>
      </c>
      <c r="K10" s="28">
        <v>25.735164642334</v>
      </c>
      <c r="P10" s="29"/>
    </row>
    <row r="11" s="21" customFormat="1" spans="1:16">
      <c r="A11" s="23" t="s">
        <v>15</v>
      </c>
      <c r="B11" s="27">
        <v>30.629</v>
      </c>
      <c r="C11" s="28">
        <v>25.2866516113281</v>
      </c>
      <c r="D11" s="21">
        <f>STDEV(B11:B13)</f>
        <v>0.340152779971572</v>
      </c>
      <c r="E11" s="21">
        <f>AVERAGE(B11:B13)</f>
        <v>30.6291892700195</v>
      </c>
      <c r="F11" s="21">
        <f>E11-E12</f>
        <v>5.28162202962243</v>
      </c>
      <c r="G11" s="21">
        <f>$N$35-F11</f>
        <v>2.13335401685307</v>
      </c>
      <c r="H11" s="29">
        <f>2^G11</f>
        <v>4.38736281873475</v>
      </c>
      <c r="I11" s="23" t="s">
        <v>16</v>
      </c>
      <c r="J11" s="27">
        <v>31.428</v>
      </c>
      <c r="K11" s="28">
        <v>24.1051864624023</v>
      </c>
      <c r="L11" s="21">
        <f>STDEV(J11:J13)</f>
        <v>0.142170736327097</v>
      </c>
      <c r="M11" s="21">
        <f>AVERAGE(J11:J13)</f>
        <v>31.4285451660156</v>
      </c>
      <c r="N11" s="21">
        <f>M11-M12</f>
        <v>7.39264632161463</v>
      </c>
      <c r="O11" s="21">
        <f>$N$35-N11</f>
        <v>0.0223297248608683</v>
      </c>
      <c r="P11" s="29">
        <f>2^O11</f>
        <v>1.01559818713693</v>
      </c>
    </row>
    <row r="12" s="21" customFormat="1" spans="1:16">
      <c r="A12" s="23" t="s">
        <v>15</v>
      </c>
      <c r="B12" s="33">
        <v>30.9694366455078</v>
      </c>
      <c r="C12" s="28">
        <v>25.5465869903564</v>
      </c>
      <c r="D12" s="21">
        <f>STDEV(C11:C13)</f>
        <v>0.176624351301883</v>
      </c>
      <c r="E12" s="21">
        <f>AVERAGE(C11:C13)</f>
        <v>25.3475672403971</v>
      </c>
      <c r="H12" s="29"/>
      <c r="I12" s="23" t="s">
        <v>16</v>
      </c>
      <c r="J12" s="33">
        <v>31.2866477966309</v>
      </c>
      <c r="K12" s="28">
        <v>23.990062713623</v>
      </c>
      <c r="L12" s="21">
        <f>STDEV(K11:K13)</f>
        <v>0.061039729463591</v>
      </c>
      <c r="M12" s="21">
        <f>AVERAGE(K11:K13)</f>
        <v>24.035898844401</v>
      </c>
      <c r="P12" s="29"/>
    </row>
    <row r="13" s="21" customFormat="1" spans="1:16">
      <c r="A13" s="23" t="s">
        <v>15</v>
      </c>
      <c r="B13" s="33">
        <v>30.2891311645508</v>
      </c>
      <c r="C13" s="28">
        <v>25.2094631195068</v>
      </c>
      <c r="H13" s="29"/>
      <c r="I13" s="23" t="s">
        <v>16</v>
      </c>
      <c r="J13" s="33">
        <v>31.570987701416</v>
      </c>
      <c r="K13" s="28">
        <v>24.0124473571777</v>
      </c>
      <c r="P13" s="29"/>
    </row>
    <row r="14" s="21" customFormat="1" spans="1:16">
      <c r="A14" s="23" t="s">
        <v>17</v>
      </c>
      <c r="B14" s="27">
        <v>32.679</v>
      </c>
      <c r="C14" s="28">
        <v>26.8167915344238</v>
      </c>
      <c r="D14" s="21">
        <f>STDEV(B14:B16)</f>
        <v>0.000684273168449858</v>
      </c>
      <c r="E14" s="21">
        <f>AVERAGE(B14:B16)</f>
        <v>32.6791735026042</v>
      </c>
      <c r="F14" s="21">
        <f>E14-E15</f>
        <v>6.07812916564937</v>
      </c>
      <c r="G14" s="21">
        <f>$N$35-F14</f>
        <v>1.33684688082614</v>
      </c>
      <c r="H14" s="29">
        <f>2^G14</f>
        <v>2.52598641610954</v>
      </c>
      <c r="I14" s="23" t="s">
        <v>18</v>
      </c>
      <c r="J14" s="28">
        <v>36.2936553955078</v>
      </c>
      <c r="K14" s="28">
        <v>27.0035419464111</v>
      </c>
      <c r="L14" s="21">
        <f>STDEV(J14:J16)</f>
        <v>0.271303253091039</v>
      </c>
      <c r="M14" s="21">
        <f>AVERAGE(J14:J16)</f>
        <v>36.0222348124186</v>
      </c>
      <c r="N14" s="21">
        <f>M14-M15</f>
        <v>8.90805583699539</v>
      </c>
      <c r="O14" s="21">
        <f>$N$35-N14</f>
        <v>-1.49307979051989</v>
      </c>
      <c r="P14" s="29">
        <f>2^O14</f>
        <v>0.355253362405662</v>
      </c>
    </row>
    <row r="15" s="21" customFormat="1" spans="1:16">
      <c r="A15" s="23" t="s">
        <v>17</v>
      </c>
      <c r="B15" s="33">
        <v>32.6785926818848</v>
      </c>
      <c r="C15" s="28">
        <v>26.4407749176025</v>
      </c>
      <c r="D15" s="21">
        <f>STDEV(C14:C16)</f>
        <v>0.194050153130627</v>
      </c>
      <c r="E15" s="21">
        <f>AVERAGE(C14:C16)</f>
        <v>26.6010443369548</v>
      </c>
      <c r="H15" s="29"/>
      <c r="I15" s="23" t="s">
        <v>18</v>
      </c>
      <c r="J15" s="28">
        <v>35.751049041748</v>
      </c>
      <c r="K15" s="28">
        <v>27.1591625213623</v>
      </c>
      <c r="L15" s="21">
        <f>STDEV(K14:K16)</f>
        <v>0.0963702532773347</v>
      </c>
      <c r="M15" s="21">
        <f>AVERAGE(K14:K16)</f>
        <v>27.1141789754232</v>
      </c>
      <c r="P15" s="29"/>
    </row>
    <row r="16" s="21" customFormat="1" spans="1:16">
      <c r="A16" s="23" t="s">
        <v>17</v>
      </c>
      <c r="B16" s="33">
        <v>32.6799278259277</v>
      </c>
      <c r="C16" s="28">
        <v>26.5455665588379</v>
      </c>
      <c r="H16" s="29"/>
      <c r="I16" s="23" t="s">
        <v>18</v>
      </c>
      <c r="J16" s="27">
        <v>36.022</v>
      </c>
      <c r="K16" s="28">
        <v>27.1798324584961</v>
      </c>
      <c r="P16" s="29"/>
    </row>
    <row r="17" s="21" customFormat="1" spans="1:16">
      <c r="A17" s="23" t="s">
        <v>19</v>
      </c>
      <c r="B17" s="27">
        <v>34.885</v>
      </c>
      <c r="C17" s="28">
        <v>28.8586750030518</v>
      </c>
      <c r="D17" s="21">
        <f>STDEV(B17:B19)</f>
        <v>0.0800074769231059</v>
      </c>
      <c r="E17" s="21">
        <f>AVERAGE(B17:B19)</f>
        <v>34.8849950154622</v>
      </c>
      <c r="F17" s="21">
        <f>E17-E18</f>
        <v>5.89388389587403</v>
      </c>
      <c r="G17" s="21">
        <f>$N$35-F17</f>
        <v>1.52109215060147</v>
      </c>
      <c r="H17" s="29">
        <f>2^G17</f>
        <v>2.87008238679905</v>
      </c>
      <c r="I17" s="23" t="s">
        <v>20</v>
      </c>
      <c r="J17" s="28">
        <v>34.3111343383789</v>
      </c>
      <c r="K17" s="28">
        <v>25.405065536499</v>
      </c>
      <c r="L17" s="21">
        <f>STDEV(J17:J19)</f>
        <v>0.295759638546644</v>
      </c>
      <c r="M17" s="21">
        <f>AVERAGE(J17:J19)</f>
        <v>34.5637435913086</v>
      </c>
      <c r="N17" s="21">
        <f>M17-M18</f>
        <v>9.22880681355794</v>
      </c>
      <c r="O17" s="21">
        <f>$N$35-N17</f>
        <v>-1.81383076708244</v>
      </c>
      <c r="P17" s="29">
        <f>2^O17</f>
        <v>0.284434670142318</v>
      </c>
    </row>
    <row r="18" s="21" customFormat="1" spans="1:16">
      <c r="A18" s="23" t="s">
        <v>19</v>
      </c>
      <c r="B18" s="32">
        <v>34.965</v>
      </c>
      <c r="C18" s="28">
        <v>28.9956493377686</v>
      </c>
      <c r="D18" s="21">
        <f>STDEV(C17:C19)</f>
        <v>0.130226327582834</v>
      </c>
      <c r="E18" s="21">
        <f>AVERAGE(C17:C19)</f>
        <v>28.9911111195882</v>
      </c>
      <c r="H18" s="29"/>
      <c r="I18" s="23" t="s">
        <v>20</v>
      </c>
      <c r="J18" s="28">
        <v>34.4910125732422</v>
      </c>
      <c r="K18" s="28">
        <v>25.1461200714111</v>
      </c>
      <c r="L18" s="21">
        <f>STDEV(K17:K19)</f>
        <v>0.165312764631002</v>
      </c>
      <c r="M18" s="21">
        <f>AVERAGE(K17:K19)</f>
        <v>25.3349367777507</v>
      </c>
      <c r="P18" s="29"/>
    </row>
    <row r="19" s="21" customFormat="1" spans="1:16">
      <c r="A19" s="23" t="s">
        <v>19</v>
      </c>
      <c r="B19" s="28">
        <v>34.8049850463867</v>
      </c>
      <c r="C19" s="28">
        <v>29.1190090179443</v>
      </c>
      <c r="H19" s="29"/>
      <c r="I19" s="23" t="s">
        <v>20</v>
      </c>
      <c r="J19" s="28">
        <v>34.8890838623047</v>
      </c>
      <c r="K19" s="28">
        <v>25.4536247253418</v>
      </c>
      <c r="P19" s="29"/>
    </row>
    <row r="20" s="21" customFormat="1" spans="1:16">
      <c r="A20" s="23" t="s">
        <v>21</v>
      </c>
      <c r="B20" s="27">
        <v>31.742</v>
      </c>
      <c r="C20" s="28">
        <v>26.2871532440186</v>
      </c>
      <c r="D20" s="21">
        <f>STDEV(B20:B22)</f>
        <v>0.162756818459855</v>
      </c>
      <c r="E20" s="21">
        <f>AVERAGE(B20:B22)</f>
        <v>31.742608194987</v>
      </c>
      <c r="F20" s="21">
        <f>E20-E21</f>
        <v>5.68497574869787</v>
      </c>
      <c r="G20" s="21">
        <f>$N$35-F20</f>
        <v>1.73000029777764</v>
      </c>
      <c r="H20" s="29">
        <f>2^G20</f>
        <v>3.31727886795643</v>
      </c>
      <c r="I20" s="23" t="s">
        <v>22</v>
      </c>
      <c r="J20" s="28">
        <v>34.5176124572754</v>
      </c>
      <c r="K20" s="28">
        <v>27.6750545501709</v>
      </c>
      <c r="L20" s="21">
        <f>STDEV(J20:J22)</f>
        <v>0.069347679669946</v>
      </c>
      <c r="M20" s="21">
        <f>AVERAGE(J20:J22)</f>
        <v>34.5866386210124</v>
      </c>
      <c r="N20" s="21">
        <f>M20-M21</f>
        <v>6.88095268758136</v>
      </c>
      <c r="O20" s="21">
        <f>$N$35-N20</f>
        <v>0.53402335889414</v>
      </c>
      <c r="P20" s="29">
        <f>2^O20</f>
        <v>1.44796161635583</v>
      </c>
    </row>
    <row r="21" s="21" customFormat="1" spans="1:16">
      <c r="A21" s="23" t="s">
        <v>21</v>
      </c>
      <c r="B21" s="28">
        <v>31.905668258667</v>
      </c>
      <c r="C21" s="28">
        <v>25.9661846160889</v>
      </c>
      <c r="D21" s="21">
        <f>STDEV(C20:C22)</f>
        <v>0.200133263853179</v>
      </c>
      <c r="E21" s="21">
        <f>AVERAGE(C20:C22)</f>
        <v>26.0576324462891</v>
      </c>
      <c r="H21" s="29"/>
      <c r="I21" s="23" t="s">
        <v>22</v>
      </c>
      <c r="J21" s="27">
        <v>34.586</v>
      </c>
      <c r="K21" s="28">
        <v>27.8008079528809</v>
      </c>
      <c r="L21" s="21">
        <f>STDEV(K20:K22)</f>
        <v>0.0840997098116586</v>
      </c>
      <c r="M21" s="21">
        <f>AVERAGE(K20:K22)</f>
        <v>27.705685933431</v>
      </c>
      <c r="P21" s="29"/>
    </row>
    <row r="22" s="21" customFormat="1" spans="1:16">
      <c r="A22" s="23" t="s">
        <v>21</v>
      </c>
      <c r="B22" s="28">
        <v>31.5801563262939</v>
      </c>
      <c r="C22" s="28">
        <v>25.9195594787598</v>
      </c>
      <c r="H22" s="29"/>
      <c r="I22" s="23" t="s">
        <v>22</v>
      </c>
      <c r="J22" s="28">
        <v>34.6563034057617</v>
      </c>
      <c r="K22" s="28">
        <v>27.6411952972412</v>
      </c>
      <c r="P22" s="29"/>
    </row>
    <row r="23" s="21" customFormat="1" spans="1:16">
      <c r="A23" s="23" t="s">
        <v>23</v>
      </c>
      <c r="B23" s="28">
        <v>33.0694274902344</v>
      </c>
      <c r="C23" s="28">
        <v>27.8186225891113</v>
      </c>
      <c r="D23" s="21">
        <f>STDEV(B23:B25)</f>
        <v>0.104145574640143</v>
      </c>
      <c r="E23" s="21">
        <f>AVERAGE(B23:B25)</f>
        <v>33.1733816935221</v>
      </c>
      <c r="F23" s="21">
        <f>E23-E24</f>
        <v>5.28059884643554</v>
      </c>
      <c r="G23" s="21">
        <f>$N$35-F23</f>
        <v>2.13437720003996</v>
      </c>
      <c r="H23" s="29">
        <f>2^G23</f>
        <v>4.39047551267456</v>
      </c>
      <c r="I23" s="23" t="s">
        <v>24</v>
      </c>
      <c r="J23" s="32">
        <v>35.789</v>
      </c>
      <c r="K23" s="28">
        <v>28.6344299316406</v>
      </c>
      <c r="L23" s="21">
        <f>STDEV(J23:J25)</f>
        <v>0.267500155763193</v>
      </c>
      <c r="M23" s="21">
        <f>AVERAGE(J23:J25)</f>
        <v>36.0563333333333</v>
      </c>
      <c r="N23" s="21">
        <f>M23-M24</f>
        <v>7.87264993794764</v>
      </c>
      <c r="O23" s="21">
        <f>$N$35-N23</f>
        <v>-0.457673891472132</v>
      </c>
      <c r="P23" s="29">
        <f>2^O23</f>
        <v>0.728159349916517</v>
      </c>
    </row>
    <row r="24" s="21" customFormat="1" spans="1:16">
      <c r="A24" s="23" t="s">
        <v>23</v>
      </c>
      <c r="B24" s="27">
        <v>33.173</v>
      </c>
      <c r="C24" s="28">
        <v>27.9818687438965</v>
      </c>
      <c r="D24" s="21">
        <f>STDEV(C23:C25)</f>
        <v>0.0826402310258223</v>
      </c>
      <c r="E24" s="21">
        <f>AVERAGE(C23:C25)</f>
        <v>27.8927828470866</v>
      </c>
      <c r="H24" s="29"/>
      <c r="I24" s="23" t="s">
        <v>24</v>
      </c>
      <c r="J24" s="32">
        <v>36.324</v>
      </c>
      <c r="K24" s="28">
        <v>27.8480968475342</v>
      </c>
      <c r="L24" s="21">
        <f>STDEV(K23:K25)</f>
        <v>0.405618413027414</v>
      </c>
      <c r="M24" s="21">
        <f>AVERAGE(K23:K25)</f>
        <v>28.1836833953857</v>
      </c>
      <c r="P24" s="29"/>
    </row>
    <row r="25" s="21" customFormat="1" spans="1:16">
      <c r="A25" s="23" t="s">
        <v>23</v>
      </c>
      <c r="B25" s="28">
        <v>33.277717590332</v>
      </c>
      <c r="C25" s="28">
        <v>27.877857208252</v>
      </c>
      <c r="H25" s="29"/>
      <c r="I25" s="23" t="s">
        <v>24</v>
      </c>
      <c r="J25" s="27">
        <v>36.056</v>
      </c>
      <c r="K25" s="28">
        <v>28.0685234069824</v>
      </c>
      <c r="P25" s="29"/>
    </row>
    <row r="26" s="21" customFormat="1" spans="1:16">
      <c r="A26" s="24" t="s">
        <v>25</v>
      </c>
      <c r="B26" s="32">
        <v>34.986</v>
      </c>
      <c r="C26" s="28">
        <v>30.7249145507813</v>
      </c>
      <c r="D26" s="21">
        <f>STDEV(B26:B28)</f>
        <v>0.0695005995177994</v>
      </c>
      <c r="E26" s="21">
        <f>AVERAGE(B26:B28)</f>
        <v>35.0553333333333</v>
      </c>
      <c r="F26" s="21">
        <f>E26-E27</f>
        <v>4.37298163859046</v>
      </c>
      <c r="G26" s="21">
        <f>$N$35-F26</f>
        <v>3.04199440788504</v>
      </c>
      <c r="H26" s="29">
        <f>2^G26</f>
        <v>8.23628874224769</v>
      </c>
      <c r="I26" s="24" t="s">
        <v>26</v>
      </c>
      <c r="J26" s="28">
        <v>32.7924728393555</v>
      </c>
      <c r="K26" s="28">
        <v>28.7046871185303</v>
      </c>
      <c r="L26" s="21">
        <f>STDEV(J26:J28)</f>
        <v>0.778314723229387</v>
      </c>
      <c r="M26" s="21">
        <f>AVERAGE(J26:J28)</f>
        <v>33.5705249532064</v>
      </c>
      <c r="N26" s="21">
        <f>M26-M27</f>
        <v>4.83066251118979</v>
      </c>
      <c r="O26" s="21">
        <f>$N$35-N26</f>
        <v>2.58431353528571</v>
      </c>
      <c r="P26" s="29">
        <f>2^O26</f>
        <v>5.99730163557503</v>
      </c>
    </row>
    <row r="27" s="21" customFormat="1" spans="1:16">
      <c r="A27" s="24" t="s">
        <v>25</v>
      </c>
      <c r="B27" s="32">
        <v>35.125</v>
      </c>
      <c r="C27" s="28">
        <v>30.6401405334473</v>
      </c>
      <c r="D27" s="21">
        <f>STDEV(C26:C28)</f>
        <v>0.0423881029373856</v>
      </c>
      <c r="E27" s="21">
        <f>AVERAGE(C26:C28)</f>
        <v>30.6823516947429</v>
      </c>
      <c r="H27" s="29"/>
      <c r="I27" s="24" t="s">
        <v>26</v>
      </c>
      <c r="J27" s="30">
        <v>33.57</v>
      </c>
      <c r="K27" s="28">
        <v>28.8797607421875</v>
      </c>
      <c r="L27" s="21">
        <f>STDEV(K26:K28)</f>
        <v>0.12604709361733</v>
      </c>
      <c r="M27" s="21">
        <f>AVERAGE(K26:K28)</f>
        <v>28.7398624420166</v>
      </c>
      <c r="P27" s="29"/>
    </row>
    <row r="28" s="21" customFormat="1" spans="1:16">
      <c r="A28" s="24" t="s">
        <v>25</v>
      </c>
      <c r="B28" s="27">
        <v>35.055</v>
      </c>
      <c r="C28" s="27">
        <v>30.682</v>
      </c>
      <c r="H28" s="29"/>
      <c r="I28" s="24" t="s">
        <v>26</v>
      </c>
      <c r="J28" s="28">
        <v>34.3491020202637</v>
      </c>
      <c r="K28" s="28">
        <v>28.635139465332</v>
      </c>
      <c r="P28" s="29"/>
    </row>
    <row r="29" s="21" customFormat="1" spans="1:16">
      <c r="A29" s="24" t="s">
        <v>27</v>
      </c>
      <c r="B29" s="30">
        <v>32.06</v>
      </c>
      <c r="C29" s="28">
        <v>26.717809677124</v>
      </c>
      <c r="D29" s="21">
        <f>STDEV(B29:B31)</f>
        <v>0.569493294610078</v>
      </c>
      <c r="E29" s="21">
        <f>AVERAGE(B29:B31)</f>
        <v>32.0600358835856</v>
      </c>
      <c r="F29" s="21">
        <f>E29-E30</f>
        <v>5.3500278981527</v>
      </c>
      <c r="G29" s="21">
        <f>$N$35-F29</f>
        <v>2.0649481483228</v>
      </c>
      <c r="H29" s="29">
        <f>2^G29</f>
        <v>4.18418937317071</v>
      </c>
      <c r="I29" s="24" t="s">
        <v>28</v>
      </c>
      <c r="J29" s="27">
        <v>34.573</v>
      </c>
      <c r="K29" s="28">
        <v>27.6697196960449</v>
      </c>
      <c r="L29" s="21">
        <f>STDEV(J29:J31)</f>
        <v>0.350874229156303</v>
      </c>
      <c r="M29" s="21">
        <f>AVERAGE(J29:J31)</f>
        <v>34.5735136820475</v>
      </c>
      <c r="N29" s="21">
        <f>M29-M30</f>
        <v>6.945695892334</v>
      </c>
      <c r="O29" s="21">
        <f>$N$35-N29</f>
        <v>0.469280154141505</v>
      </c>
      <c r="P29" s="29">
        <f>2^O29</f>
        <v>1.38441852748947</v>
      </c>
    </row>
    <row r="30" s="21" customFormat="1" spans="1:16">
      <c r="A30" s="24" t="s">
        <v>27</v>
      </c>
      <c r="B30" s="28">
        <v>32.6295471191406</v>
      </c>
      <c r="C30" s="28">
        <v>26.5580558776855</v>
      </c>
      <c r="D30" s="21">
        <f>STDEV(C29:C31)</f>
        <v>0.148205350597284</v>
      </c>
      <c r="E30" s="21">
        <f>AVERAGE(C29:C31)</f>
        <v>26.7100079854329</v>
      </c>
      <c r="H30" s="29"/>
      <c r="I30" s="24" t="s">
        <v>28</v>
      </c>
      <c r="J30" s="28">
        <v>34.2228965759277</v>
      </c>
      <c r="K30" s="28">
        <v>27.5809135437012</v>
      </c>
      <c r="L30" s="21">
        <f>STDEV(K29:K31)</f>
        <v>0.0446139073074567</v>
      </c>
      <c r="M30" s="21">
        <f>AVERAGE(K29:K31)</f>
        <v>27.6278177897135</v>
      </c>
      <c r="P30" s="29"/>
    </row>
    <row r="31" s="21" customFormat="1" spans="1:16">
      <c r="A31" s="24" t="s">
        <v>27</v>
      </c>
      <c r="B31" s="28">
        <v>31.4905605316162</v>
      </c>
      <c r="C31" s="28">
        <v>26.8541584014893</v>
      </c>
      <c r="H31" s="29"/>
      <c r="I31" s="24" t="s">
        <v>28</v>
      </c>
      <c r="J31" s="28">
        <v>34.9246444702148</v>
      </c>
      <c r="K31" s="28">
        <v>27.6328201293945</v>
      </c>
      <c r="P31" s="29"/>
    </row>
    <row r="32" s="21" customFormat="1" spans="1:16">
      <c r="A32" s="24" t="s">
        <v>29</v>
      </c>
      <c r="B32" s="33">
        <v>31.1688385009766</v>
      </c>
      <c r="C32" s="28">
        <v>25.6689167022705</v>
      </c>
      <c r="D32" s="21">
        <f>STDEV(B32:B34)</f>
        <v>0.173811363322404</v>
      </c>
      <c r="E32" s="21">
        <f>AVERAGE(B32:B34)</f>
        <v>31.3424329732259</v>
      </c>
      <c r="F32" s="21">
        <f>E32-E33</f>
        <v>5.34448082987474</v>
      </c>
      <c r="G32" s="21">
        <f>$N$35-F32</f>
        <v>2.07049521660077</v>
      </c>
      <c r="H32" s="29">
        <f>2^G32</f>
        <v>4.20030827644654</v>
      </c>
      <c r="I32" s="24" t="s">
        <v>30</v>
      </c>
      <c r="J32" s="28">
        <v>33.2319946289063</v>
      </c>
      <c r="K32" s="28">
        <v>26.1378517150879</v>
      </c>
      <c r="L32" s="21">
        <f>STDEV(J32:J34)</f>
        <v>0.605987599500726</v>
      </c>
      <c r="M32" s="21">
        <f>AVERAGE(J32:J34)</f>
        <v>33.9120953877767</v>
      </c>
      <c r="N32" s="21">
        <f>M32-M33</f>
        <v>7.75981521606446</v>
      </c>
      <c r="O32" s="21">
        <f>$N$35-N32</f>
        <v>-0.344839169588957</v>
      </c>
      <c r="P32" s="29">
        <f>2^O32</f>
        <v>0.787395749882397</v>
      </c>
    </row>
    <row r="33" s="21" customFormat="1" spans="1:16">
      <c r="A33" s="24" t="s">
        <v>29</v>
      </c>
      <c r="B33" s="33">
        <v>31.5164604187012</v>
      </c>
      <c r="C33" s="28">
        <v>26.0772323608398</v>
      </c>
      <c r="D33" s="21">
        <f>STDEV(C32:C34)</f>
        <v>0.2974284334792</v>
      </c>
      <c r="E33" s="21">
        <f>AVERAGE(C32:C34)</f>
        <v>25.9979521433512</v>
      </c>
      <c r="H33" s="29"/>
      <c r="I33" s="24" t="s">
        <v>30</v>
      </c>
      <c r="J33" s="28">
        <v>34.3946876525879</v>
      </c>
      <c r="K33" s="28">
        <v>26.5622158050537</v>
      </c>
      <c r="L33" s="21">
        <f>STDEV(K32:K34)</f>
        <v>0.40291520862235</v>
      </c>
      <c r="M33" s="21">
        <f>AVERAGE(K32:K34)</f>
        <v>26.1522801717122</v>
      </c>
      <c r="P33" s="29"/>
    </row>
    <row r="34" s="21" customFormat="1" spans="1:16">
      <c r="A34" s="24" t="s">
        <v>29</v>
      </c>
      <c r="B34" s="27">
        <v>31.342</v>
      </c>
      <c r="C34" s="28">
        <v>26.2477073669434</v>
      </c>
      <c r="H34" s="29"/>
      <c r="I34" s="24" t="s">
        <v>30</v>
      </c>
      <c r="J34" s="28">
        <v>34.1096038818359</v>
      </c>
      <c r="K34" s="28">
        <v>25.7567729949951</v>
      </c>
      <c r="P34" s="29"/>
    </row>
    <row r="35" s="21" customFormat="1" spans="10:14">
      <c r="J35" s="4" t="s">
        <v>31</v>
      </c>
      <c r="K35" s="4"/>
      <c r="L35" s="4"/>
      <c r="M35" s="4"/>
      <c r="N35" s="29">
        <f>AVERAGE(N2:N34)</f>
        <v>7.4149760464755</v>
      </c>
    </row>
    <row r="36" s="21" customFormat="1"/>
    <row r="37" s="21" customFormat="1"/>
    <row r="38" s="21" customFormat="1" spans="8:10">
      <c r="H38" s="6" t="s">
        <v>32</v>
      </c>
      <c r="I38" s="29"/>
      <c r="J38" s="29"/>
    </row>
    <row r="39" s="21" customFormat="1" spans="8:10">
      <c r="H39" s="31" t="s">
        <v>0</v>
      </c>
      <c r="I39" s="26" t="s">
        <v>33</v>
      </c>
      <c r="J39" s="26" t="s">
        <v>34</v>
      </c>
    </row>
    <row r="40" s="21" customFormat="1" spans="8:10">
      <c r="H40" s="31">
        <v>1</v>
      </c>
      <c r="I40" s="29">
        <f>H2</f>
        <v>3.50718870232546</v>
      </c>
      <c r="J40" s="29">
        <f>P2</f>
        <v>2.40684867633983</v>
      </c>
    </row>
    <row r="41" s="21" customFormat="1" spans="8:10">
      <c r="H41" s="31">
        <v>2</v>
      </c>
      <c r="I41" s="29">
        <f>H5</f>
        <v>2.105188701741</v>
      </c>
      <c r="J41" s="29">
        <f>P5</f>
        <v>0.682976811015097</v>
      </c>
    </row>
    <row r="42" s="21" customFormat="1" spans="8:10">
      <c r="H42" s="31">
        <v>3</v>
      </c>
      <c r="I42" s="29">
        <f>H8</f>
        <v>3.06689601904649</v>
      </c>
      <c r="J42" s="29">
        <f>P8</f>
        <v>0.860008548372972</v>
      </c>
    </row>
    <row r="43" s="21" customFormat="1" spans="8:12">
      <c r="H43" s="31">
        <v>4</v>
      </c>
      <c r="I43" s="29">
        <f>H11</f>
        <v>4.38736281873475</v>
      </c>
      <c r="J43" s="29">
        <f>P11</f>
        <v>1.01559818713693</v>
      </c>
      <c r="L43" s="24" t="s">
        <v>37</v>
      </c>
    </row>
    <row r="44" s="21" customFormat="1" spans="8:10">
      <c r="H44" s="31">
        <v>5</v>
      </c>
      <c r="I44" s="29">
        <f>H14</f>
        <v>2.52598641610954</v>
      </c>
      <c r="J44" s="29">
        <f>P14</f>
        <v>0.355253362405662</v>
      </c>
    </row>
    <row r="45" s="21" customFormat="1" spans="8:10">
      <c r="H45" s="31">
        <v>6</v>
      </c>
      <c r="I45" s="29">
        <f>H17</f>
        <v>2.87008238679905</v>
      </c>
      <c r="J45" s="29">
        <f>P17</f>
        <v>0.284434670142318</v>
      </c>
    </row>
    <row r="46" s="21" customFormat="1" spans="8:10">
      <c r="H46" s="31">
        <v>7</v>
      </c>
      <c r="I46" s="29">
        <f>H20</f>
        <v>3.31727886795643</v>
      </c>
      <c r="J46" s="29">
        <f>P20</f>
        <v>1.44796161635583</v>
      </c>
    </row>
    <row r="47" s="21" customFormat="1" spans="8:10">
      <c r="H47" s="31">
        <v>8</v>
      </c>
      <c r="I47" s="29">
        <f>H23</f>
        <v>4.39047551267456</v>
      </c>
      <c r="J47" s="29">
        <f>P23</f>
        <v>0.728159349916517</v>
      </c>
    </row>
    <row r="48" s="21" customFormat="1" spans="8:10">
      <c r="H48" s="21">
        <v>9</v>
      </c>
      <c r="I48" s="21">
        <f>H26</f>
        <v>8.23628874224769</v>
      </c>
      <c r="J48" s="21">
        <f>P26</f>
        <v>5.99730163557503</v>
      </c>
    </row>
    <row r="49" s="21" customFormat="1" spans="8:10">
      <c r="H49" s="21">
        <v>10</v>
      </c>
      <c r="I49" s="21">
        <f>H29</f>
        <v>4.18418937317071</v>
      </c>
      <c r="J49" s="21">
        <f>P29</f>
        <v>1.38441852748947</v>
      </c>
    </row>
    <row r="50" s="21" customFormat="1" spans="8:10">
      <c r="H50" s="21">
        <v>11</v>
      </c>
      <c r="I50" s="21">
        <f>H32</f>
        <v>4.20030827644654</v>
      </c>
      <c r="J50" s="21">
        <f>P32</f>
        <v>0.787395749882397</v>
      </c>
    </row>
  </sheetData>
  <mergeCells count="1">
    <mergeCell ref="J35:M35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0"/>
  <sheetViews>
    <sheetView topLeftCell="A16" workbookViewId="0">
      <selection activeCell="J35" sqref="J35:M35"/>
    </sheetView>
  </sheetViews>
  <sheetFormatPr defaultColWidth="8.88888888888889" defaultRowHeight="13.2"/>
  <cols>
    <col min="1" max="3" width="8.88888888888889" style="22"/>
    <col min="4" max="6" width="12.8888888888889" style="22"/>
    <col min="7" max="7" width="14.1111111111111" style="22"/>
    <col min="8" max="10" width="12.8888888888889" style="22"/>
    <col min="11" max="11" width="8.88888888888889" style="22"/>
    <col min="12" max="14" width="12.8888888888889" style="22"/>
    <col min="15" max="15" width="14.1111111111111" style="22"/>
    <col min="16" max="16" width="12.8888888888889" style="22"/>
    <col min="17" max="16384" width="8.88888888888889" style="22"/>
  </cols>
  <sheetData>
    <row r="1" s="21" customFormat="1" spans="1:16">
      <c r="A1" s="23" t="s">
        <v>0</v>
      </c>
      <c r="B1" s="24" t="s">
        <v>38</v>
      </c>
      <c r="C1" s="23" t="s">
        <v>2</v>
      </c>
      <c r="D1" s="24" t="s">
        <v>3</v>
      </c>
      <c r="E1" s="24" t="s">
        <v>4</v>
      </c>
      <c r="F1" s="25" t="s">
        <v>5</v>
      </c>
      <c r="G1" s="25" t="s">
        <v>6</v>
      </c>
      <c r="H1" s="26" t="s">
        <v>7</v>
      </c>
      <c r="I1" s="23" t="s">
        <v>0</v>
      </c>
      <c r="J1" s="24" t="s">
        <v>38</v>
      </c>
      <c r="K1" s="23" t="s">
        <v>2</v>
      </c>
      <c r="L1" s="24" t="s">
        <v>3</v>
      </c>
      <c r="M1" s="24" t="s">
        <v>4</v>
      </c>
      <c r="N1" s="25" t="s">
        <v>5</v>
      </c>
      <c r="O1" s="25" t="s">
        <v>6</v>
      </c>
      <c r="P1" s="26" t="s">
        <v>8</v>
      </c>
    </row>
    <row r="2" s="21" customFormat="1" spans="1:16">
      <c r="A2" s="23" t="s">
        <v>9</v>
      </c>
      <c r="B2" s="27">
        <v>31.457</v>
      </c>
      <c r="C2" s="28">
        <v>27.4259510040283</v>
      </c>
      <c r="D2" s="21">
        <f>STDEV(B2:B4)</f>
        <v>0.244500170415756</v>
      </c>
      <c r="E2" s="21">
        <f>AVERAGE(B2:B4)</f>
        <v>31.2123333333333</v>
      </c>
      <c r="F2" s="21">
        <f>E2-E3</f>
        <v>3.62401651509603</v>
      </c>
      <c r="G2" s="21">
        <f>$N$35-F2</f>
        <v>-1.90375992468632</v>
      </c>
      <c r="H2" s="29">
        <f>2^G2</f>
        <v>0.267245965842965</v>
      </c>
      <c r="I2" s="23" t="s">
        <v>10</v>
      </c>
      <c r="J2" s="27">
        <v>28.945</v>
      </c>
      <c r="K2" s="28">
        <v>26.9942665100098</v>
      </c>
      <c r="L2" s="21">
        <f>STDEV(J2:J4)</f>
        <v>0.20655450813408</v>
      </c>
      <c r="M2" s="21">
        <f>AVERAGE(J2:J4)</f>
        <v>29.1513695068359</v>
      </c>
      <c r="N2" s="21">
        <f>M2-M3</f>
        <v>2.05385885111493</v>
      </c>
      <c r="O2" s="21">
        <f>$N$35-N2</f>
        <v>-0.33360226070522</v>
      </c>
      <c r="P2" s="29">
        <f>2^O2</f>
        <v>0.793552589034361</v>
      </c>
    </row>
    <row r="3" s="21" customFormat="1" spans="1:16">
      <c r="A3" s="23" t="s">
        <v>9</v>
      </c>
      <c r="B3" s="27">
        <v>30.968</v>
      </c>
      <c r="C3" s="27">
        <v>27.588</v>
      </c>
      <c r="D3" s="21">
        <f>STDEV(C2:C4)</f>
        <v>0.162524454924798</v>
      </c>
      <c r="E3" s="21">
        <f>AVERAGE(C2:C4)</f>
        <v>27.5883168182373</v>
      </c>
      <c r="H3" s="29"/>
      <c r="I3" s="23" t="s">
        <v>10</v>
      </c>
      <c r="J3" s="27">
        <v>29.151</v>
      </c>
      <c r="K3" s="28">
        <v>27.2024898529053</v>
      </c>
      <c r="L3" s="21">
        <f>STDEV(K2:K4)</f>
        <v>0.104122514060867</v>
      </c>
      <c r="M3" s="21">
        <f>AVERAGE(K2:K4)</f>
        <v>27.097510655721</v>
      </c>
      <c r="P3" s="29"/>
    </row>
    <row r="4" s="21" customFormat="1" spans="1:16">
      <c r="A4" s="23" t="s">
        <v>9</v>
      </c>
      <c r="B4" s="27">
        <v>31.212</v>
      </c>
      <c r="C4" s="28">
        <v>27.7509994506836</v>
      </c>
      <c r="H4" s="29"/>
      <c r="I4" s="23" t="s">
        <v>10</v>
      </c>
      <c r="J4" s="28">
        <v>29.3581085205078</v>
      </c>
      <c r="K4" s="28">
        <v>27.095775604248</v>
      </c>
      <c r="P4" s="29"/>
    </row>
    <row r="5" s="21" customFormat="1" spans="1:16">
      <c r="A5" s="23" t="s">
        <v>11</v>
      </c>
      <c r="B5" s="28">
        <v>30.2187156677246</v>
      </c>
      <c r="C5" s="28">
        <v>27.6304225921631</v>
      </c>
      <c r="D5" s="21">
        <f>STDEV(B5:B7)</f>
        <v>0.103143355232199</v>
      </c>
      <c r="E5" s="21">
        <f>AVERAGE(B5:B7)</f>
        <v>30.3215718892415</v>
      </c>
      <c r="F5" s="21">
        <f>E5-E6</f>
        <v>3.03489039611814</v>
      </c>
      <c r="G5" s="21">
        <f>$N$35-F5</f>
        <v>-1.31463380570842</v>
      </c>
      <c r="H5" s="29">
        <f>2^G5</f>
        <v>0.402027527678409</v>
      </c>
      <c r="I5" s="23" t="s">
        <v>12</v>
      </c>
      <c r="J5" s="27">
        <v>27.489</v>
      </c>
      <c r="K5" s="28">
        <v>27.3107528686523</v>
      </c>
      <c r="L5" s="21">
        <f>STDEV(J5:J7)</f>
        <v>0.521500079897724</v>
      </c>
      <c r="M5" s="21">
        <f>AVERAGE(J5:J7)</f>
        <v>28.0103333333333</v>
      </c>
      <c r="N5" s="21">
        <f>M5-M6</f>
        <v>0.508226618448901</v>
      </c>
      <c r="O5" s="21">
        <f>$N$35-N5</f>
        <v>1.21202997196081</v>
      </c>
      <c r="P5" s="29">
        <f>2^O5</f>
        <v>2.31663373990928</v>
      </c>
    </row>
    <row r="6" s="21" customFormat="1" spans="1:16">
      <c r="A6" s="23" t="s">
        <v>11</v>
      </c>
      <c r="B6" s="27">
        <v>30.425</v>
      </c>
      <c r="C6" s="28">
        <v>27.2483024597168</v>
      </c>
      <c r="D6" s="21">
        <f>STDEV(C5:C7)</f>
        <v>0.326249049425451</v>
      </c>
      <c r="E6" s="21">
        <f>AVERAGE(C5:C7)</f>
        <v>27.2866814931234</v>
      </c>
      <c r="H6" s="29"/>
      <c r="I6" s="23" t="s">
        <v>12</v>
      </c>
      <c r="J6" s="27">
        <v>28.532</v>
      </c>
      <c r="K6" s="28">
        <v>27.693567276001</v>
      </c>
      <c r="L6" s="21">
        <f>STDEV(K5:K7)</f>
        <v>0.191407225985552</v>
      </c>
      <c r="M6" s="21">
        <f>AVERAGE(K5:K7)</f>
        <v>27.5021067148844</v>
      </c>
      <c r="P6" s="29"/>
    </row>
    <row r="7" s="21" customFormat="1" spans="1:16">
      <c r="A7" s="23" t="s">
        <v>11</v>
      </c>
      <c r="B7" s="27">
        <v>30.321</v>
      </c>
      <c r="C7" s="28">
        <v>26.9813194274902</v>
      </c>
      <c r="H7" s="29"/>
      <c r="I7" s="23" t="s">
        <v>12</v>
      </c>
      <c r="J7" s="30">
        <v>28.01</v>
      </c>
      <c r="K7" s="27">
        <v>27.502</v>
      </c>
      <c r="P7" s="29"/>
    </row>
    <row r="8" s="21" customFormat="1" spans="1:16">
      <c r="A8" s="23" t="s">
        <v>13</v>
      </c>
      <c r="B8" s="27">
        <v>30.745</v>
      </c>
      <c r="C8" s="28">
        <v>27.3113975524902</v>
      </c>
      <c r="D8" s="21">
        <f>STDEV(B8:B10)</f>
        <v>0.257307897216471</v>
      </c>
      <c r="E8" s="21">
        <f>AVERAGE(B8:B10)</f>
        <v>30.4874616088867</v>
      </c>
      <c r="F8" s="21">
        <f>E8-E9</f>
        <v>3.30648664855963</v>
      </c>
      <c r="G8" s="21">
        <f>$N$35-F8</f>
        <v>-1.58623005814992</v>
      </c>
      <c r="H8" s="29">
        <f>2^G8</f>
        <v>0.33304059400047</v>
      </c>
      <c r="I8" s="23" t="s">
        <v>14</v>
      </c>
      <c r="J8" s="28">
        <v>29.5080795288086</v>
      </c>
      <c r="K8" s="28">
        <v>27.9125652313232</v>
      </c>
      <c r="L8" s="21">
        <f>STDEV(J8:J10)</f>
        <v>0.384065637195375</v>
      </c>
      <c r="M8" s="21">
        <f>AVERAGE(J8:J10)</f>
        <v>29.8920967712402</v>
      </c>
      <c r="N8" s="21">
        <f>M8-M9</f>
        <v>1.96272716267903</v>
      </c>
      <c r="O8" s="21">
        <f>$N$35-N8</f>
        <v>-0.242470572269319</v>
      </c>
      <c r="P8" s="29">
        <f>2^O8</f>
        <v>0.845296527100554</v>
      </c>
    </row>
    <row r="9" s="21" customFormat="1" spans="1:16">
      <c r="A9" s="23" t="s">
        <v>13</v>
      </c>
      <c r="B9" s="28">
        <v>30.2303848266602</v>
      </c>
      <c r="C9" s="28">
        <v>27.1717109680176</v>
      </c>
      <c r="D9" s="21">
        <f>STDEV(C8:C10)</f>
        <v>0.126046182842867</v>
      </c>
      <c r="E9" s="21">
        <f>AVERAGE(C8:C10)</f>
        <v>27.1809749603271</v>
      </c>
      <c r="H9" s="29"/>
      <c r="I9" s="23" t="s">
        <v>14</v>
      </c>
      <c r="J9" s="28">
        <v>30.2762107849121</v>
      </c>
      <c r="K9" s="28">
        <v>27.9125156402588</v>
      </c>
      <c r="L9" s="21">
        <f>STDEV(K8:K10)</f>
        <v>0.0291489928334472</v>
      </c>
      <c r="M9" s="21">
        <f>AVERAGE(K8:K10)</f>
        <v>27.9293696085612</v>
      </c>
      <c r="P9" s="29"/>
    </row>
    <row r="10" s="21" customFormat="1" spans="1:16">
      <c r="A10" s="23" t="s">
        <v>13</v>
      </c>
      <c r="B10" s="27">
        <v>30.487</v>
      </c>
      <c r="C10" s="28">
        <v>27.0598163604736</v>
      </c>
      <c r="H10" s="29"/>
      <c r="I10" s="23" t="s">
        <v>14</v>
      </c>
      <c r="J10" s="27">
        <v>29.892</v>
      </c>
      <c r="K10" s="28">
        <v>27.9630279541016</v>
      </c>
      <c r="P10" s="29"/>
    </row>
    <row r="11" s="21" customFormat="1" spans="1:16">
      <c r="A11" s="23" t="s">
        <v>15</v>
      </c>
      <c r="B11" s="28">
        <v>31.0589904785156</v>
      </c>
      <c r="C11" s="28">
        <v>28.394323348999</v>
      </c>
      <c r="D11" s="21">
        <f>STDEV(B11:B13)</f>
        <v>0.238004760758071</v>
      </c>
      <c r="E11" s="21">
        <f>AVERAGE(B11:B13)</f>
        <v>31.2969968261719</v>
      </c>
      <c r="F11" s="21">
        <f>E11-E12</f>
        <v>2.73681425476077</v>
      </c>
      <c r="G11" s="21">
        <f>$N$35-F11</f>
        <v>-1.01655766435105</v>
      </c>
      <c r="H11" s="29">
        <f>2^G11</f>
        <v>0.494294355001516</v>
      </c>
      <c r="I11" s="23" t="s">
        <v>16</v>
      </c>
      <c r="J11" s="27">
        <v>29.152</v>
      </c>
      <c r="K11" s="30">
        <v>28.05</v>
      </c>
      <c r="L11" s="21">
        <f>STDEV(J11:J13)</f>
        <v>0.347500119904056</v>
      </c>
      <c r="M11" s="21">
        <f>AVERAGE(J11:J13)</f>
        <v>28.8043333333333</v>
      </c>
      <c r="N11" s="21">
        <f>M11-M12</f>
        <v>0.754179982503231</v>
      </c>
      <c r="O11" s="21">
        <f>$N$35-N11</f>
        <v>0.966076607906483</v>
      </c>
      <c r="P11" s="29">
        <f>2^O11</f>
        <v>1.95352078820722</v>
      </c>
    </row>
    <row r="12" s="21" customFormat="1" spans="1:16">
      <c r="A12" s="23" t="s">
        <v>15</v>
      </c>
      <c r="B12" s="27">
        <v>31.535</v>
      </c>
      <c r="C12" s="28">
        <v>28.8615226745605</v>
      </c>
      <c r="D12" s="21">
        <f>STDEV(C11:C13)</f>
        <v>0.261409839591593</v>
      </c>
      <c r="E12" s="21">
        <f>AVERAGE(C11:C13)</f>
        <v>28.5601825714111</v>
      </c>
      <c r="H12" s="29"/>
      <c r="I12" s="23" t="s">
        <v>16</v>
      </c>
      <c r="J12" s="27">
        <v>28.457</v>
      </c>
      <c r="K12" s="28">
        <v>28.3165378570557</v>
      </c>
      <c r="L12" s="21">
        <f>STDEV(K11:K13)</f>
        <v>0.266307863925154</v>
      </c>
      <c r="M12" s="21">
        <f>AVERAGE(K11:K13)</f>
        <v>28.0501533508301</v>
      </c>
      <c r="P12" s="29"/>
    </row>
    <row r="13" s="21" customFormat="1" spans="1:16">
      <c r="A13" s="23" t="s">
        <v>15</v>
      </c>
      <c r="B13" s="27">
        <v>31.297</v>
      </c>
      <c r="C13" s="28">
        <v>28.4247016906738</v>
      </c>
      <c r="H13" s="29"/>
      <c r="I13" s="23" t="s">
        <v>16</v>
      </c>
      <c r="J13" s="27">
        <v>28.804</v>
      </c>
      <c r="K13" s="28">
        <v>27.7839221954346</v>
      </c>
      <c r="P13" s="29"/>
    </row>
    <row r="14" s="21" customFormat="1" spans="1:16">
      <c r="A14" s="23" t="s">
        <v>17</v>
      </c>
      <c r="B14" s="27">
        <v>29.584</v>
      </c>
      <c r="C14" s="28">
        <v>27.235481262207</v>
      </c>
      <c r="D14" s="21">
        <f>STDEV(B14:B16)</f>
        <v>0.712999999999999</v>
      </c>
      <c r="E14" s="21">
        <f>AVERAGE(B14:B16)</f>
        <v>28.871</v>
      </c>
      <c r="F14" s="21">
        <f>E14-E15</f>
        <v>1.59643340555827</v>
      </c>
      <c r="G14" s="21">
        <f>$N$35-F14</f>
        <v>0.123823184851449</v>
      </c>
      <c r="H14" s="29">
        <f>2^G14</f>
        <v>1.08961856155362</v>
      </c>
      <c r="I14" s="23" t="s">
        <v>18</v>
      </c>
      <c r="J14" s="27">
        <v>28.485</v>
      </c>
      <c r="K14" s="28">
        <v>27.865140914917</v>
      </c>
      <c r="L14" s="21">
        <f>STDEV(J14:J16)</f>
        <v>0.0613106685473589</v>
      </c>
      <c r="M14" s="21">
        <f>AVERAGE(J14:J16)</f>
        <v>28.4854604187012</v>
      </c>
      <c r="N14" s="21">
        <f>M14-M15</f>
        <v>0.608097849527965</v>
      </c>
      <c r="O14" s="21">
        <f>$N$35-N14</f>
        <v>1.11215874088175</v>
      </c>
      <c r="P14" s="29">
        <f>2^O14</f>
        <v>2.1616886433128</v>
      </c>
    </row>
    <row r="15" s="21" customFormat="1" spans="1:16">
      <c r="A15" s="23" t="s">
        <v>17</v>
      </c>
      <c r="B15" s="27">
        <v>28.158</v>
      </c>
      <c r="C15" s="27">
        <v>27.274</v>
      </c>
      <c r="D15" s="21">
        <f>STDEV(C14:C16)</f>
        <v>0.0393716872531315</v>
      </c>
      <c r="E15" s="21">
        <f>AVERAGE(C14:C16)</f>
        <v>27.2745665944417</v>
      </c>
      <c r="H15" s="29"/>
      <c r="I15" s="23" t="s">
        <v>18</v>
      </c>
      <c r="J15" s="27">
        <v>28.547</v>
      </c>
      <c r="K15" s="28">
        <v>27.8428153991699</v>
      </c>
      <c r="L15" s="21">
        <f>STDEV(K14:K16)</f>
        <v>0.042013085524643</v>
      </c>
      <c r="M15" s="21">
        <f>AVERAGE(K14:K16)</f>
        <v>27.8773625691732</v>
      </c>
      <c r="P15" s="29"/>
    </row>
    <row r="16" s="21" customFormat="1" spans="1:16">
      <c r="A16" s="23" t="s">
        <v>17</v>
      </c>
      <c r="B16" s="27">
        <v>28.871</v>
      </c>
      <c r="C16" s="28">
        <v>27.3142185211182</v>
      </c>
      <c r="H16" s="29"/>
      <c r="I16" s="23" t="s">
        <v>18</v>
      </c>
      <c r="J16" s="28">
        <v>28.4243812561035</v>
      </c>
      <c r="K16" s="28">
        <v>27.9241313934326</v>
      </c>
      <c r="P16" s="29"/>
    </row>
    <row r="17" s="21" customFormat="1" spans="1:16">
      <c r="A17" s="23" t="s">
        <v>19</v>
      </c>
      <c r="B17" s="28">
        <v>29.4377937316895</v>
      </c>
      <c r="C17" s="28">
        <v>27.8299999237061</v>
      </c>
      <c r="D17" s="21">
        <f>STDEV(B17:B19)</f>
        <v>0.292284073827592</v>
      </c>
      <c r="E17" s="21">
        <f>AVERAGE(B17:B19)</f>
        <v>29.3087056477865</v>
      </c>
      <c r="F17" s="21">
        <f>E17-E18</f>
        <v>1.8410673166911</v>
      </c>
      <c r="G17" s="21">
        <f>$N$35-F17</f>
        <v>-0.120810726281384</v>
      </c>
      <c r="H17" s="29">
        <f>2^G17</f>
        <v>0.919670694015025</v>
      </c>
      <c r="I17" s="23" t="s">
        <v>20</v>
      </c>
      <c r="J17" s="28">
        <v>28.2162933349609</v>
      </c>
      <c r="K17" s="28">
        <v>25.9808254241943</v>
      </c>
      <c r="L17" s="21">
        <f>STDEV(J17:J19)</f>
        <v>0.711532132597256</v>
      </c>
      <c r="M17" s="21">
        <f>AVERAGE(J17:J19)</f>
        <v>27.4781023661296</v>
      </c>
      <c r="N17" s="21">
        <f>M17-M18</f>
        <v>1.7197380065918</v>
      </c>
      <c r="O17" s="21">
        <f>$N$35-N17</f>
        <v>0.000518583817914697</v>
      </c>
      <c r="P17" s="29">
        <f>2^O17</f>
        <v>1.00035951952293</v>
      </c>
    </row>
    <row r="18" s="21" customFormat="1" spans="1:16">
      <c r="A18" s="23" t="s">
        <v>19</v>
      </c>
      <c r="B18" s="28">
        <v>28.9741020202637</v>
      </c>
      <c r="C18" s="27">
        <v>27.467</v>
      </c>
      <c r="D18" s="21">
        <f>STDEV(C17:C19)</f>
        <v>0.362042849112655</v>
      </c>
      <c r="E18" s="21">
        <f>AVERAGE(C17:C19)</f>
        <v>27.4676383310954</v>
      </c>
      <c r="H18" s="29"/>
      <c r="I18" s="23" t="s">
        <v>20</v>
      </c>
      <c r="J18" s="28">
        <v>26.7966232299805</v>
      </c>
      <c r="K18" s="28">
        <v>25.5192260742188</v>
      </c>
      <c r="L18" s="21">
        <f>STDEV(K17:K19)</f>
        <v>0.231251134572825</v>
      </c>
      <c r="M18" s="21">
        <f>AVERAGE(K17:K19)</f>
        <v>25.7583643595378</v>
      </c>
      <c r="P18" s="29"/>
    </row>
    <row r="19" s="21" customFormat="1" spans="1:16">
      <c r="A19" s="23" t="s">
        <v>19</v>
      </c>
      <c r="B19" s="28">
        <v>29.5142211914063</v>
      </c>
      <c r="C19" s="28">
        <v>27.1059150695801</v>
      </c>
      <c r="H19" s="29"/>
      <c r="I19" s="23" t="s">
        <v>20</v>
      </c>
      <c r="J19" s="28">
        <v>27.4213905334473</v>
      </c>
      <c r="K19" s="28">
        <v>25.7750415802002</v>
      </c>
      <c r="P19" s="29"/>
    </row>
    <row r="20" s="21" customFormat="1" spans="1:16">
      <c r="A20" s="23" t="s">
        <v>21</v>
      </c>
      <c r="B20" s="27">
        <v>28.527</v>
      </c>
      <c r="C20" s="28">
        <v>24.7690811157227</v>
      </c>
      <c r="D20" s="21">
        <f>STDEV(B20:B22)</f>
        <v>0.300000108199238</v>
      </c>
      <c r="E20" s="21">
        <f>AVERAGE(B20:B22)</f>
        <v>28.2268528951009</v>
      </c>
      <c r="F20" s="21">
        <f>E20-E21</f>
        <v>3.3265264841715</v>
      </c>
      <c r="G20" s="21">
        <f>$N$35-F20</f>
        <v>-1.60626989376179</v>
      </c>
      <c r="H20" s="29">
        <f>2^G20</f>
        <v>0.328446456557425</v>
      </c>
      <c r="I20" s="23" t="s">
        <v>22</v>
      </c>
      <c r="J20" s="28">
        <v>29.2159156799316</v>
      </c>
      <c r="K20" s="28">
        <v>26.6170082092285</v>
      </c>
      <c r="L20" s="21">
        <f>STDEV(J20:J22)</f>
        <v>0.220888138389713</v>
      </c>
      <c r="M20" s="21">
        <f>AVERAGE(J20:J22)</f>
        <v>28.9950183614095</v>
      </c>
      <c r="N20" s="21">
        <f>M20-M21</f>
        <v>2.6245625813802</v>
      </c>
      <c r="O20" s="21">
        <f>$N$35-N20</f>
        <v>-0.904305990970485</v>
      </c>
      <c r="P20" s="29">
        <f>2^O20</f>
        <v>0.534289662470953</v>
      </c>
    </row>
    <row r="21" s="21" customFormat="1" spans="1:16">
      <c r="A21" s="23" t="s">
        <v>21</v>
      </c>
      <c r="B21" s="28">
        <v>28.2265586853027</v>
      </c>
      <c r="C21" s="28">
        <v>25.20383644104</v>
      </c>
      <c r="D21" s="21">
        <f>STDEV(C20:C22)</f>
        <v>0.263646358578319</v>
      </c>
      <c r="E21" s="21">
        <f>AVERAGE(C20:C22)</f>
        <v>24.9003264109294</v>
      </c>
      <c r="H21" s="29"/>
      <c r="I21" s="23" t="s">
        <v>22</v>
      </c>
      <c r="J21" s="28">
        <v>28.7741394042969</v>
      </c>
      <c r="K21" s="30">
        <v>26.37</v>
      </c>
      <c r="L21" s="21">
        <f>STDEV(K20:K22)</f>
        <v>0.246324855436997</v>
      </c>
      <c r="M21" s="21">
        <f>AVERAGE(K20:K22)</f>
        <v>26.3704557800293</v>
      </c>
      <c r="P21" s="29"/>
    </row>
    <row r="22" s="21" customFormat="1" spans="1:16">
      <c r="A22" s="23" t="s">
        <v>21</v>
      </c>
      <c r="B22" s="27">
        <v>27.927</v>
      </c>
      <c r="C22" s="28">
        <v>24.7280616760254</v>
      </c>
      <c r="H22" s="29"/>
      <c r="I22" s="23" t="s">
        <v>22</v>
      </c>
      <c r="J22" s="27">
        <v>28.995</v>
      </c>
      <c r="K22" s="28">
        <v>26.1243591308594</v>
      </c>
      <c r="P22" s="29"/>
    </row>
    <row r="23" s="21" customFormat="1" spans="1:16">
      <c r="A23" s="23" t="s">
        <v>23</v>
      </c>
      <c r="B23" s="27">
        <v>30.485</v>
      </c>
      <c r="C23" s="28">
        <v>26.8969841003418</v>
      </c>
      <c r="D23" s="21">
        <f>STDEV(B23:B25)</f>
        <v>0.32</v>
      </c>
      <c r="E23" s="21">
        <f>AVERAGE(B23:B25)</f>
        <v>30.805</v>
      </c>
      <c r="F23" s="21">
        <f>E23-E24</f>
        <v>3.72192358398436</v>
      </c>
      <c r="G23" s="21">
        <f>$N$35-F23</f>
        <v>-2.00166699357465</v>
      </c>
      <c r="H23" s="29">
        <f>2^G23</f>
        <v>0.249711298851083</v>
      </c>
      <c r="I23" s="23" t="s">
        <v>24</v>
      </c>
      <c r="J23" s="27">
        <v>28.456</v>
      </c>
      <c r="K23" s="27">
        <v>25.832</v>
      </c>
      <c r="L23" s="21">
        <f>STDEV(J23:J25)</f>
        <v>0.235500176928454</v>
      </c>
      <c r="M23" s="21">
        <f>AVERAGE(J23:J25)</f>
        <v>28.2203333333333</v>
      </c>
      <c r="N23" s="21">
        <f>M23-M24</f>
        <v>2.3876964263916</v>
      </c>
      <c r="O23" s="21">
        <f>$N$35-N23</f>
        <v>-0.667439835981885</v>
      </c>
      <c r="P23" s="29">
        <f>2^O23</f>
        <v>0.629623006869865</v>
      </c>
    </row>
    <row r="24" s="21" customFormat="1" spans="1:16">
      <c r="A24" s="23" t="s">
        <v>23</v>
      </c>
      <c r="B24" s="27">
        <v>31.125</v>
      </c>
      <c r="C24" s="27">
        <v>27.083</v>
      </c>
      <c r="D24" s="21">
        <f>STDEV(C23:C25)</f>
        <v>0.186130535446392</v>
      </c>
      <c r="E24" s="21">
        <f>AVERAGE(C23:C25)</f>
        <v>27.0830764160156</v>
      </c>
      <c r="H24" s="29"/>
      <c r="I24" s="23" t="s">
        <v>24</v>
      </c>
      <c r="J24" s="27">
        <v>27.985</v>
      </c>
      <c r="K24" s="28">
        <v>25.8226184844971</v>
      </c>
      <c r="L24" s="21">
        <f>STDEV(K23:K25)</f>
        <v>0.0103515815956683</v>
      </c>
      <c r="M24" s="21">
        <f>AVERAGE(K23:K25)</f>
        <v>25.8326369069417</v>
      </c>
      <c r="P24" s="29"/>
    </row>
    <row r="25" s="21" customFormat="1" spans="1:16">
      <c r="A25" s="23" t="s">
        <v>23</v>
      </c>
      <c r="B25" s="27">
        <v>30.805</v>
      </c>
      <c r="C25" s="28">
        <v>27.2692451477051</v>
      </c>
      <c r="H25" s="29"/>
      <c r="I25" s="23" t="s">
        <v>24</v>
      </c>
      <c r="J25" s="30">
        <v>28.22</v>
      </c>
      <c r="K25" s="28">
        <v>25.8432922363281</v>
      </c>
      <c r="P25" s="29"/>
    </row>
    <row r="26" s="21" customFormat="1" spans="1:16">
      <c r="A26" s="24" t="s">
        <v>25</v>
      </c>
      <c r="B26" s="27">
        <v>30.814</v>
      </c>
      <c r="C26" s="28">
        <v>27.3256511688232</v>
      </c>
      <c r="D26" s="21">
        <f>STDEV(B26:B28)</f>
        <v>0.330500126071585</v>
      </c>
      <c r="E26" s="21">
        <f>AVERAGE(B26:B28)</f>
        <v>30.4833333333333</v>
      </c>
      <c r="F26" s="21">
        <f>E26-E27</f>
        <v>3.28589685058597</v>
      </c>
      <c r="G26" s="21">
        <f>$N$35-F26</f>
        <v>-1.56564026017625</v>
      </c>
      <c r="H26" s="29">
        <f>2^G26</f>
        <v>0.337827748874858</v>
      </c>
      <c r="I26" s="24" t="s">
        <v>26</v>
      </c>
      <c r="J26" s="27">
        <v>29.895</v>
      </c>
      <c r="K26" s="28">
        <v>27.1943531036377</v>
      </c>
      <c r="L26" s="21">
        <f>STDEV(J26:J28)</f>
        <v>0.754669223627329</v>
      </c>
      <c r="M26" s="21">
        <f>AVERAGE(J26:J28)</f>
        <v>29.8952622477214</v>
      </c>
      <c r="N26" s="21">
        <f>M26-M27</f>
        <v>2.3532280375163</v>
      </c>
      <c r="O26" s="21">
        <f>$N$35-N26</f>
        <v>-0.632971447106581</v>
      </c>
      <c r="P26" s="29">
        <f>2^O26</f>
        <v>0.644846887596982</v>
      </c>
    </row>
    <row r="27" s="21" customFormat="1" spans="1:16">
      <c r="A27" s="24" t="s">
        <v>25</v>
      </c>
      <c r="B27" s="27">
        <v>30.153</v>
      </c>
      <c r="C27" s="28">
        <v>27.0696582794189</v>
      </c>
      <c r="D27" s="21">
        <f>STDEV(C26:C28)</f>
        <v>0.127997002872263</v>
      </c>
      <c r="E27" s="21">
        <f>AVERAGE(C26:C28)</f>
        <v>27.1974364827474</v>
      </c>
      <c r="H27" s="29"/>
      <c r="I27" s="24" t="s">
        <v>26</v>
      </c>
      <c r="J27" s="28">
        <v>29.1407241821289</v>
      </c>
      <c r="K27" s="28">
        <v>27.8897495269775</v>
      </c>
      <c r="L27" s="21">
        <f>STDEV(K26:K28)</f>
        <v>0.347698212932135</v>
      </c>
      <c r="M27" s="21">
        <f>AVERAGE(K26:K28)</f>
        <v>27.5420342102051</v>
      </c>
      <c r="P27" s="29"/>
    </row>
    <row r="28" s="21" customFormat="1" spans="1:16">
      <c r="A28" s="24" t="s">
        <v>25</v>
      </c>
      <c r="B28" s="27">
        <v>30.483</v>
      </c>
      <c r="C28" s="27">
        <v>27.197</v>
      </c>
      <c r="H28" s="29"/>
      <c r="I28" s="24" t="s">
        <v>26</v>
      </c>
      <c r="J28" s="28">
        <v>30.6500625610352</v>
      </c>
      <c r="K28" s="27">
        <v>27.542</v>
      </c>
      <c r="P28" s="29"/>
    </row>
    <row r="29" s="21" customFormat="1" ht="15" customHeight="1" spans="1:16">
      <c r="A29" s="24" t="s">
        <v>27</v>
      </c>
      <c r="B29" s="28">
        <v>28.8147735595703</v>
      </c>
      <c r="C29" s="28">
        <v>26.6626129150391</v>
      </c>
      <c r="D29" s="21">
        <f>STDEV(B29:B31)</f>
        <v>0.411659316560487</v>
      </c>
      <c r="E29" s="21">
        <f>AVERAGE(B29:B31)</f>
        <v>29.2262885335286</v>
      </c>
      <c r="F29" s="21">
        <f>E29-E30</f>
        <v>2.42449575297033</v>
      </c>
      <c r="G29" s="21">
        <f>$N$35-F29</f>
        <v>-0.704239162560615</v>
      </c>
      <c r="H29" s="29">
        <f>2^G29</f>
        <v>0.613766086539772</v>
      </c>
      <c r="I29" s="24" t="s">
        <v>28</v>
      </c>
      <c r="J29" s="28">
        <v>28.5533676147461</v>
      </c>
      <c r="K29" s="28">
        <v>27.502140045166</v>
      </c>
      <c r="L29" s="21">
        <f>STDEV(J29:J31)</f>
        <v>0.68547456813417</v>
      </c>
      <c r="M29" s="21">
        <f>AVERAGE(J29:J31)</f>
        <v>29.238561340332</v>
      </c>
      <c r="N29" s="21">
        <f>M29-M30</f>
        <v>1.87435184733073</v>
      </c>
      <c r="O29" s="21">
        <f>$N$35-N29</f>
        <v>-0.154095256921014</v>
      </c>
      <c r="P29" s="29">
        <f>2^O29</f>
        <v>0.898695786405812</v>
      </c>
    </row>
    <row r="30" s="21" customFormat="1" spans="1:16">
      <c r="A30" s="24" t="s">
        <v>27</v>
      </c>
      <c r="B30" s="27">
        <v>29.226</v>
      </c>
      <c r="C30" s="28">
        <v>26.8893127441406</v>
      </c>
      <c r="D30" s="21">
        <f>STDEV(C29:C31)</f>
        <v>0.121859600482535</v>
      </c>
      <c r="E30" s="21">
        <f>AVERAGE(C29:C31)</f>
        <v>26.8017927805583</v>
      </c>
      <c r="H30" s="29"/>
      <c r="I30" s="24" t="s">
        <v>28</v>
      </c>
      <c r="J30" s="27">
        <v>29.238</v>
      </c>
      <c r="K30" s="28">
        <v>27.0994205474854</v>
      </c>
      <c r="L30" s="21">
        <f>STDEV(K29:K31)</f>
        <v>0.22938076952043</v>
      </c>
      <c r="M30" s="21">
        <f>AVERAGE(K29:K31)</f>
        <v>27.3642094930013</v>
      </c>
      <c r="P30" s="29"/>
    </row>
    <row r="31" s="21" customFormat="1" spans="1:16">
      <c r="A31" s="24" t="s">
        <v>27</v>
      </c>
      <c r="B31" s="28">
        <v>29.6380920410156</v>
      </c>
      <c r="C31" s="28">
        <v>26.8534526824951</v>
      </c>
      <c r="H31" s="29"/>
      <c r="I31" s="24" t="s">
        <v>28</v>
      </c>
      <c r="J31" s="28">
        <v>29.92431640625</v>
      </c>
      <c r="K31" s="28">
        <v>27.4910678863525</v>
      </c>
      <c r="P31" s="29"/>
    </row>
    <row r="32" s="21" customFormat="1" spans="1:16">
      <c r="A32" s="24" t="s">
        <v>29</v>
      </c>
      <c r="B32" s="30">
        <v>30.72</v>
      </c>
      <c r="C32" s="28">
        <v>25.6689167022705</v>
      </c>
      <c r="D32" s="21">
        <f>STDEV(B32:B34)</f>
        <v>0.757169852689046</v>
      </c>
      <c r="E32" s="21">
        <f>AVERAGE(B32:B34)</f>
        <v>30.7205107116699</v>
      </c>
      <c r="F32" s="21">
        <f>E32-E33</f>
        <v>4.7225585683187</v>
      </c>
      <c r="G32" s="21">
        <f>$N$35-F32</f>
        <v>-3.00230197790898</v>
      </c>
      <c r="H32" s="29">
        <f>2^G32</f>
        <v>0.12480070785134</v>
      </c>
      <c r="I32" s="24" t="s">
        <v>30</v>
      </c>
      <c r="J32" s="28">
        <v>28.2876396179199</v>
      </c>
      <c r="K32" s="28">
        <v>26.1378517150879</v>
      </c>
      <c r="L32" s="21">
        <f>STDEV(J32:J34)</f>
        <v>0.058987868454217</v>
      </c>
      <c r="M32" s="21">
        <f>AVERAGE(J32:J34)</f>
        <v>28.2284353027344</v>
      </c>
      <c r="N32" s="21">
        <f>M32-M33</f>
        <v>2.07615513102217</v>
      </c>
      <c r="O32" s="21">
        <f>$N$35-N32</f>
        <v>-0.355898540612454</v>
      </c>
      <c r="P32" s="29">
        <f>2^O32</f>
        <v>0.781382829994354</v>
      </c>
    </row>
    <row r="33" s="21" customFormat="1" spans="1:16">
      <c r="A33" s="24" t="s">
        <v>29</v>
      </c>
      <c r="B33" s="28">
        <v>31.4779357910156</v>
      </c>
      <c r="C33" s="28">
        <v>26.0772323608398</v>
      </c>
      <c r="D33" s="21">
        <f>STDEV(C32:C34)</f>
        <v>0.2974284334792</v>
      </c>
      <c r="E33" s="21">
        <f>AVERAGE(C32:C34)</f>
        <v>25.9979521433512</v>
      </c>
      <c r="H33" s="29"/>
      <c r="I33" s="24" t="s">
        <v>30</v>
      </c>
      <c r="J33" s="28">
        <v>28.1696662902832</v>
      </c>
      <c r="K33" s="28">
        <v>26.5622158050537</v>
      </c>
      <c r="L33" s="21">
        <f>STDEV(K32:K34)</f>
        <v>0.40291520862235</v>
      </c>
      <c r="M33" s="21">
        <f>AVERAGE(K32:K34)</f>
        <v>26.1522801717122</v>
      </c>
      <c r="P33" s="29"/>
    </row>
    <row r="34" s="21" customFormat="1" spans="1:16">
      <c r="A34" s="24" t="s">
        <v>29</v>
      </c>
      <c r="B34" s="28">
        <v>29.9635963439941</v>
      </c>
      <c r="C34" s="28">
        <v>26.2477073669434</v>
      </c>
      <c r="H34" s="29"/>
      <c r="I34" s="24" t="s">
        <v>30</v>
      </c>
      <c r="J34" s="27">
        <v>28.228</v>
      </c>
      <c r="K34" s="28">
        <v>25.7567729949951</v>
      </c>
      <c r="P34" s="29"/>
    </row>
    <row r="35" s="21" customFormat="1" spans="10:14">
      <c r="J35" s="4" t="s">
        <v>31</v>
      </c>
      <c r="K35" s="4"/>
      <c r="L35" s="4"/>
      <c r="M35" s="4"/>
      <c r="N35" s="29">
        <f>AVERAGE(N2:N34)</f>
        <v>1.72025659040971</v>
      </c>
    </row>
    <row r="36" s="21" customFormat="1"/>
    <row r="37" s="21" customFormat="1"/>
    <row r="38" s="21" customFormat="1" spans="8:10">
      <c r="H38" s="6" t="s">
        <v>32</v>
      </c>
      <c r="I38" s="29"/>
      <c r="J38" s="29"/>
    </row>
    <row r="39" s="21" customFormat="1" spans="8:10">
      <c r="H39" s="31" t="s">
        <v>0</v>
      </c>
      <c r="I39" s="26" t="s">
        <v>33</v>
      </c>
      <c r="J39" s="26" t="s">
        <v>34</v>
      </c>
    </row>
    <row r="40" s="21" customFormat="1" spans="8:10">
      <c r="H40" s="31">
        <v>1</v>
      </c>
      <c r="I40" s="29">
        <f>H2</f>
        <v>0.267245965842965</v>
      </c>
      <c r="J40" s="29">
        <f>P2</f>
        <v>0.793552589034361</v>
      </c>
    </row>
    <row r="41" s="21" customFormat="1" spans="8:10">
      <c r="H41" s="31">
        <v>2</v>
      </c>
      <c r="I41" s="29">
        <f>H5</f>
        <v>0.402027527678409</v>
      </c>
      <c r="J41" s="29">
        <f>P5</f>
        <v>2.31663373990928</v>
      </c>
    </row>
    <row r="42" s="21" customFormat="1" spans="8:12">
      <c r="H42" s="31">
        <v>3</v>
      </c>
      <c r="I42" s="29">
        <f>H8</f>
        <v>0.33304059400047</v>
      </c>
      <c r="J42" s="29">
        <f>P8</f>
        <v>0.845296527100554</v>
      </c>
      <c r="L42" s="24" t="s">
        <v>39</v>
      </c>
    </row>
    <row r="43" s="21" customFormat="1" spans="8:10">
      <c r="H43" s="31">
        <v>4</v>
      </c>
      <c r="I43" s="29">
        <f>H11</f>
        <v>0.494294355001516</v>
      </c>
      <c r="J43" s="29">
        <f>P11</f>
        <v>1.95352078820722</v>
      </c>
    </row>
    <row r="44" s="21" customFormat="1" spans="8:10">
      <c r="H44" s="31">
        <v>5</v>
      </c>
      <c r="I44" s="29">
        <f>H14</f>
        <v>1.08961856155362</v>
      </c>
      <c r="J44" s="29">
        <f>P14</f>
        <v>2.1616886433128</v>
      </c>
    </row>
    <row r="45" s="21" customFormat="1" spans="8:10">
      <c r="H45" s="31">
        <v>6</v>
      </c>
      <c r="I45" s="29">
        <f>H17</f>
        <v>0.919670694015025</v>
      </c>
      <c r="J45" s="29">
        <f>P17</f>
        <v>1.00035951952293</v>
      </c>
    </row>
    <row r="46" s="21" customFormat="1" spans="8:10">
      <c r="H46" s="31">
        <v>7</v>
      </c>
      <c r="I46" s="29">
        <f>H20</f>
        <v>0.328446456557425</v>
      </c>
      <c r="J46" s="29">
        <f>P20</f>
        <v>0.534289662470953</v>
      </c>
    </row>
    <row r="47" s="21" customFormat="1" spans="8:10">
      <c r="H47" s="31">
        <v>8</v>
      </c>
      <c r="I47" s="29">
        <f>H23</f>
        <v>0.249711298851083</v>
      </c>
      <c r="J47" s="29">
        <f>P23</f>
        <v>0.629623006869865</v>
      </c>
    </row>
    <row r="48" s="21" customFormat="1" spans="8:10">
      <c r="H48" s="21">
        <v>9</v>
      </c>
      <c r="I48" s="21">
        <f>H26</f>
        <v>0.337827748874858</v>
      </c>
      <c r="J48" s="21">
        <f>P26</f>
        <v>0.644846887596982</v>
      </c>
    </row>
    <row r="49" s="21" customFormat="1" spans="8:10">
      <c r="H49" s="21">
        <v>10</v>
      </c>
      <c r="I49" s="21">
        <f>H29</f>
        <v>0.613766086539772</v>
      </c>
      <c r="J49" s="21">
        <f>P29</f>
        <v>0.898695786405812</v>
      </c>
    </row>
    <row r="50" s="21" customFormat="1" spans="8:10">
      <c r="H50" s="21">
        <v>11</v>
      </c>
      <c r="I50" s="21">
        <f>H32</f>
        <v>0.12480070785134</v>
      </c>
      <c r="J50" s="21">
        <f>P32</f>
        <v>0.781382829994354</v>
      </c>
    </row>
  </sheetData>
  <mergeCells count="1">
    <mergeCell ref="J35:M35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0"/>
  <sheetViews>
    <sheetView topLeftCell="A16" workbookViewId="0">
      <selection activeCell="J35" sqref="J35:M35"/>
    </sheetView>
  </sheetViews>
  <sheetFormatPr defaultColWidth="8.88888888888889" defaultRowHeight="13.2"/>
  <cols>
    <col min="1" max="3" width="8.88888888888889" style="2"/>
    <col min="4" max="6" width="12.8888888888889" style="2"/>
    <col min="7" max="7" width="14.1111111111111" style="2"/>
    <col min="8" max="10" width="12.8888888888889" style="2"/>
    <col min="11" max="11" width="8.88888888888889" style="2"/>
    <col min="12" max="14" width="12.8888888888889" style="2"/>
    <col min="15" max="15" width="14.1111111111111" style="2"/>
    <col min="16" max="16" width="12.8888888888889" style="2"/>
    <col min="17" max="16384" width="8.88888888888889" style="2"/>
  </cols>
  <sheetData>
    <row r="1" s="1" customFormat="1" spans="1:16">
      <c r="A1" s="3" t="s">
        <v>0</v>
      </c>
      <c r="B1" s="4" t="s">
        <v>40</v>
      </c>
      <c r="C1" s="3" t="s">
        <v>2</v>
      </c>
      <c r="D1" s="4" t="s">
        <v>3</v>
      </c>
      <c r="E1" s="4" t="s">
        <v>4</v>
      </c>
      <c r="F1" s="5" t="s">
        <v>5</v>
      </c>
      <c r="G1" s="5" t="s">
        <v>6</v>
      </c>
      <c r="H1" s="6" t="s">
        <v>7</v>
      </c>
      <c r="I1" s="3" t="s">
        <v>0</v>
      </c>
      <c r="J1" s="4" t="s">
        <v>40</v>
      </c>
      <c r="K1" s="3" t="s">
        <v>2</v>
      </c>
      <c r="L1" s="4" t="s">
        <v>3</v>
      </c>
      <c r="M1" s="4" t="s">
        <v>4</v>
      </c>
      <c r="N1" s="5" t="s">
        <v>5</v>
      </c>
      <c r="O1" s="5" t="s">
        <v>6</v>
      </c>
      <c r="P1" s="6" t="s">
        <v>8</v>
      </c>
    </row>
    <row r="2" s="1" customFormat="1" spans="1:16">
      <c r="A2" s="3" t="s">
        <v>9</v>
      </c>
      <c r="B2" s="9">
        <v>36.199</v>
      </c>
      <c r="C2" s="7">
        <v>30.4259510040283</v>
      </c>
      <c r="D2" s="1">
        <f>STDEV(B2:B4)</f>
        <v>0.849116813853992</v>
      </c>
      <c r="E2" s="1">
        <f>AVERAGE(B2:B4)</f>
        <v>35.2523002726237</v>
      </c>
      <c r="F2" s="1">
        <f>E2-E3</f>
        <v>4.6639834543864</v>
      </c>
      <c r="G2" s="1">
        <f>$N$35-F2</f>
        <v>-3.27151819772431</v>
      </c>
      <c r="H2" s="8">
        <f>2^G2</f>
        <v>0.103555910413052</v>
      </c>
      <c r="I2" s="3" t="s">
        <v>10</v>
      </c>
      <c r="J2" s="9">
        <v>29.253</v>
      </c>
      <c r="K2" s="7">
        <v>26.9942665100098</v>
      </c>
      <c r="L2" s="1">
        <f>STDEV(J2:J4)</f>
        <v>0.475345763514963</v>
      </c>
      <c r="M2" s="1">
        <f>AVERAGE(J2:J4)</f>
        <v>29.2534388631185</v>
      </c>
      <c r="N2" s="1">
        <f>M2-M3</f>
        <v>2.1559282073975</v>
      </c>
      <c r="O2" s="1">
        <f>$N$35-N2</f>
        <v>-0.763462950735416</v>
      </c>
      <c r="P2" s="8">
        <f>2^O2</f>
        <v>0.589080641720506</v>
      </c>
    </row>
    <row r="3" s="1" customFormat="1" spans="1:16">
      <c r="A3" s="3" t="s">
        <v>9</v>
      </c>
      <c r="B3" s="9">
        <v>34.558</v>
      </c>
      <c r="C3" s="9">
        <v>30.588</v>
      </c>
      <c r="D3" s="1">
        <f>STDEV(C2:C4)</f>
        <v>0.162524454924798</v>
      </c>
      <c r="E3" s="1">
        <f>AVERAGE(C2:C4)</f>
        <v>30.5883168182373</v>
      </c>
      <c r="H3" s="8"/>
      <c r="I3" s="3" t="s">
        <v>10</v>
      </c>
      <c r="J3" s="7">
        <v>28.7783126831055</v>
      </c>
      <c r="K3" s="7">
        <v>27.2024898529053</v>
      </c>
      <c r="L3" s="1">
        <f>STDEV(K2:K4)</f>
        <v>0.104122514060867</v>
      </c>
      <c r="M3" s="1">
        <f>AVERAGE(K2:K4)</f>
        <v>27.097510655721</v>
      </c>
      <c r="P3" s="8"/>
    </row>
    <row r="4" s="1" customFormat="1" spans="1:16">
      <c r="A4" s="3" t="s">
        <v>9</v>
      </c>
      <c r="B4" s="7">
        <v>34.9999008178711</v>
      </c>
      <c r="C4" s="7">
        <v>30.7509994506836</v>
      </c>
      <c r="H4" s="8"/>
      <c r="I4" s="3" t="s">
        <v>10</v>
      </c>
      <c r="J4" s="7">
        <v>29.72900390625</v>
      </c>
      <c r="K4" s="7">
        <v>27.095775604248</v>
      </c>
      <c r="P4" s="8"/>
    </row>
    <row r="5" s="1" customFormat="1" spans="1:16">
      <c r="A5" s="3" t="s">
        <v>11</v>
      </c>
      <c r="B5" s="9">
        <v>30.254</v>
      </c>
      <c r="C5" s="7">
        <v>30.6304225921631</v>
      </c>
      <c r="D5" s="1">
        <f>STDEV(B5:B7)</f>
        <v>2.04900825356995</v>
      </c>
      <c r="E5" s="1">
        <f>AVERAGE(B5:B7)</f>
        <v>32.2996422627767</v>
      </c>
      <c r="F5" s="1">
        <f>E5-E6</f>
        <v>2.0129607696533</v>
      </c>
      <c r="G5" s="1">
        <f>$N$35-F5</f>
        <v>-0.620495512991216</v>
      </c>
      <c r="H5" s="8">
        <f>2^G5</f>
        <v>0.650447484425011</v>
      </c>
      <c r="I5" s="3" t="s">
        <v>12</v>
      </c>
      <c r="J5" s="7">
        <v>30.6049003601074</v>
      </c>
      <c r="K5" s="7">
        <v>30.3107528686523</v>
      </c>
      <c r="L5" s="1">
        <f>STDEV(J5:J7)</f>
        <v>0.919299191207348</v>
      </c>
      <c r="M5" s="1">
        <f>AVERAGE(J5:J7)</f>
        <v>29.6854008229573</v>
      </c>
      <c r="N5" s="1">
        <f>M5-M6</f>
        <v>-0.546183090209965</v>
      </c>
      <c r="O5" s="1">
        <f>$N$35-N5</f>
        <v>1.93864834687205</v>
      </c>
      <c r="P5" s="8">
        <f>2^O5</f>
        <v>3.8334632434847</v>
      </c>
    </row>
    <row r="6" s="1" customFormat="1" spans="1:16">
      <c r="A6" s="3" t="s">
        <v>11</v>
      </c>
      <c r="B6" s="9">
        <v>34.352</v>
      </c>
      <c r="C6" s="7">
        <v>30.2483024597168</v>
      </c>
      <c r="D6" s="1">
        <f>STDEV(C5:C7)</f>
        <v>0.326249049425428</v>
      </c>
      <c r="E6" s="1">
        <f>AVERAGE(C5:C7)</f>
        <v>30.2866814931234</v>
      </c>
      <c r="H6" s="8"/>
      <c r="I6" s="3" t="s">
        <v>12</v>
      </c>
      <c r="J6" s="7">
        <v>28.7663021087646</v>
      </c>
      <c r="K6" s="7">
        <v>30.693567276001</v>
      </c>
      <c r="L6" s="1">
        <f>STDEV(K5:K7)</f>
        <v>0.506232250389766</v>
      </c>
      <c r="M6" s="1">
        <f>AVERAGE(K5:K7)</f>
        <v>30.2315839131673</v>
      </c>
      <c r="P6" s="8"/>
    </row>
    <row r="7" s="1" customFormat="1" spans="1:16">
      <c r="A7" s="3" t="s">
        <v>11</v>
      </c>
      <c r="B7" s="7">
        <v>32.2929267883301</v>
      </c>
      <c r="C7" s="7">
        <v>29.9813194274902</v>
      </c>
      <c r="H7" s="8"/>
      <c r="I7" s="3" t="s">
        <v>12</v>
      </c>
      <c r="J7" s="9">
        <v>29.685</v>
      </c>
      <c r="K7" s="7">
        <v>29.6904315948486</v>
      </c>
      <c r="P7" s="8"/>
    </row>
    <row r="8" s="1" customFormat="1" spans="1:16">
      <c r="A8" s="3" t="s">
        <v>13</v>
      </c>
      <c r="B8" s="7">
        <v>31.3149681091309</v>
      </c>
      <c r="C8" s="7">
        <v>27.3113975524902</v>
      </c>
      <c r="D8" s="1">
        <f>STDEV(B8:B10)</f>
        <v>0.0999215892388623</v>
      </c>
      <c r="E8" s="1">
        <f>AVERAGE(B8:B10)</f>
        <v>31.4145922546387</v>
      </c>
      <c r="F8" s="1">
        <f>E8-E9</f>
        <v>4.2336172943116</v>
      </c>
      <c r="G8" s="1">
        <f>$N$35-F8</f>
        <v>-2.84115203764952</v>
      </c>
      <c r="H8" s="8">
        <f>2^G8</f>
        <v>0.139549413132207</v>
      </c>
      <c r="I8" s="3" t="s">
        <v>14</v>
      </c>
      <c r="J8" s="7">
        <v>28.8981990814209</v>
      </c>
      <c r="K8" s="7">
        <v>27.9125652313232</v>
      </c>
      <c r="L8" s="1">
        <f>STDEV(J8:J10)</f>
        <v>0.339394887237084</v>
      </c>
      <c r="M8" s="1">
        <f>AVERAGE(J8:J10)</f>
        <v>28.5585363413493</v>
      </c>
      <c r="N8" s="1">
        <f>M8-M9</f>
        <v>0.6291667327881</v>
      </c>
      <c r="O8" s="1">
        <f>$N$35-N8</f>
        <v>0.763298523873985</v>
      </c>
      <c r="P8" s="8">
        <f>2^O8</f>
        <v>1.69736698792006</v>
      </c>
    </row>
    <row r="9" s="1" customFormat="1" spans="1:16">
      <c r="A9" s="3" t="s">
        <v>13</v>
      </c>
      <c r="B9" s="9">
        <v>31.414</v>
      </c>
      <c r="C9" s="7">
        <v>27.1717109680176</v>
      </c>
      <c r="D9" s="1">
        <f>STDEV(C8:C10)</f>
        <v>0.126046182842867</v>
      </c>
      <c r="E9" s="1">
        <f>AVERAGE(C8:C10)</f>
        <v>27.1809749603271</v>
      </c>
      <c r="H9" s="8"/>
      <c r="I9" s="3" t="s">
        <v>14</v>
      </c>
      <c r="J9" s="9">
        <v>28.558</v>
      </c>
      <c r="K9" s="7">
        <v>27.9125156402588</v>
      </c>
      <c r="L9" s="1">
        <f>STDEV(K8:K10)</f>
        <v>0.0291489928334472</v>
      </c>
      <c r="M9" s="1">
        <f>AVERAGE(K8:K10)</f>
        <v>27.9293696085612</v>
      </c>
      <c r="P9" s="8"/>
    </row>
    <row r="10" s="1" customFormat="1" spans="1:16">
      <c r="A10" s="3" t="s">
        <v>13</v>
      </c>
      <c r="B10" s="7">
        <v>31.5148086547852</v>
      </c>
      <c r="C10" s="7">
        <v>27.0598163604736</v>
      </c>
      <c r="H10" s="8"/>
      <c r="I10" s="3" t="s">
        <v>14</v>
      </c>
      <c r="J10" s="7">
        <v>28.219409942627</v>
      </c>
      <c r="K10" s="7">
        <v>27.9630279541016</v>
      </c>
      <c r="P10" s="8"/>
    </row>
    <row r="11" s="1" customFormat="1" spans="1:16">
      <c r="A11" s="3" t="s">
        <v>15</v>
      </c>
      <c r="B11" s="9">
        <v>32.657</v>
      </c>
      <c r="C11" s="7">
        <v>28.394323348999</v>
      </c>
      <c r="D11" s="1">
        <f>STDEV(B11:B13)</f>
        <v>0.0933514838884078</v>
      </c>
      <c r="E11" s="1">
        <f>AVERAGE(B11:B13)</f>
        <v>32.6571726582845</v>
      </c>
      <c r="F11" s="1">
        <f>E11-E12</f>
        <v>4.0969900868734</v>
      </c>
      <c r="G11" s="1">
        <f>$N$35-F11</f>
        <v>-2.70452483021132</v>
      </c>
      <c r="H11" s="8">
        <f>2^G11</f>
        <v>0.153411141729044</v>
      </c>
      <c r="I11" s="3" t="s">
        <v>16</v>
      </c>
      <c r="J11" s="7">
        <v>27.3564071655273</v>
      </c>
      <c r="K11" s="7">
        <v>28.6224536895752</v>
      </c>
      <c r="L11" s="1">
        <f>STDEV(J11:J13)</f>
        <v>3.7533188100229</v>
      </c>
      <c r="M11" s="1">
        <f>AVERAGE(J11:J13)</f>
        <v>31.1094839680989</v>
      </c>
      <c r="N11" s="1">
        <f>M11-M12</f>
        <v>1.86851272074383</v>
      </c>
      <c r="O11" s="1">
        <f>$N$35-N11</f>
        <v>-0.476047464081749</v>
      </c>
      <c r="P11" s="8">
        <f>2^O11</f>
        <v>0.718944613048192</v>
      </c>
    </row>
    <row r="12" s="1" customFormat="1" spans="1:16">
      <c r="A12" s="3" t="s">
        <v>15</v>
      </c>
      <c r="B12" s="7">
        <v>32.7506103515625</v>
      </c>
      <c r="C12" s="7">
        <v>28.8615226745605</v>
      </c>
      <c r="D12" s="1">
        <f>STDEV(C11:C13)</f>
        <v>0.261409839591593</v>
      </c>
      <c r="E12" s="1">
        <f>AVERAGE(C11:C13)</f>
        <v>28.5601825714111</v>
      </c>
      <c r="H12" s="8"/>
      <c r="I12" s="3" t="s">
        <v>16</v>
      </c>
      <c r="J12" s="9">
        <v>31.109</v>
      </c>
      <c r="K12" s="7">
        <v>29.3165378570557</v>
      </c>
      <c r="L12" s="1">
        <f>STDEV(K11:K13)</f>
        <v>0.584409964752506</v>
      </c>
      <c r="M12" s="1">
        <f>AVERAGE(K11:K13)</f>
        <v>29.2409712473551</v>
      </c>
      <c r="P12" s="8"/>
    </row>
    <row r="13" s="1" customFormat="1" spans="1:16">
      <c r="A13" s="3" t="s">
        <v>15</v>
      </c>
      <c r="B13" s="7">
        <v>32.563907623291</v>
      </c>
      <c r="C13" s="7">
        <v>28.4247016906738</v>
      </c>
      <c r="H13" s="8"/>
      <c r="I13" s="3" t="s">
        <v>16</v>
      </c>
      <c r="J13" s="7">
        <v>34.8630447387695</v>
      </c>
      <c r="K13" s="7">
        <v>29.7839221954346</v>
      </c>
      <c r="P13" s="8"/>
    </row>
    <row r="14" s="1" customFormat="1" spans="1:16">
      <c r="A14" s="3" t="s">
        <v>17</v>
      </c>
      <c r="B14" s="7">
        <v>29.101432800293</v>
      </c>
      <c r="C14" s="7">
        <v>27.235481262207</v>
      </c>
      <c r="D14" s="1">
        <f>STDEV(B14:B16)</f>
        <v>0.208029918418965</v>
      </c>
      <c r="E14" s="1">
        <f>AVERAGE(B14:B16)</f>
        <v>29.3093083648682</v>
      </c>
      <c r="F14" s="1">
        <f>E14-E15</f>
        <v>2.03474177042644</v>
      </c>
      <c r="G14" s="1">
        <f>$N$35-F14</f>
        <v>-0.642276513764351</v>
      </c>
      <c r="H14" s="8">
        <f>2^G14</f>
        <v>0.640701150494189</v>
      </c>
      <c r="I14" s="3" t="s">
        <v>18</v>
      </c>
      <c r="J14" s="9">
        <v>31.031</v>
      </c>
      <c r="K14" s="7">
        <v>27.865140914917</v>
      </c>
      <c r="L14" s="1">
        <f>STDEV(J14:J16)</f>
        <v>0.226031303521612</v>
      </c>
      <c r="M14" s="1">
        <f>AVERAGE(J14:J16)</f>
        <v>31.0310083567302</v>
      </c>
      <c r="N14" s="1">
        <f>M14-M15</f>
        <v>3.15364578755697</v>
      </c>
      <c r="O14" s="1">
        <f>$N$35-N14</f>
        <v>-1.76118053089488</v>
      </c>
      <c r="P14" s="8">
        <f>2^O14</f>
        <v>0.29500666801802</v>
      </c>
    </row>
    <row r="15" s="1" customFormat="1" spans="1:16">
      <c r="A15" s="3" t="s">
        <v>17</v>
      </c>
      <c r="B15" s="7">
        <v>29.5174922943115</v>
      </c>
      <c r="C15" s="9">
        <v>27.274</v>
      </c>
      <c r="D15" s="1">
        <f>STDEV(C14:C16)</f>
        <v>0.0393716872531315</v>
      </c>
      <c r="E15" s="1">
        <f>AVERAGE(C14:C16)</f>
        <v>27.2745665944417</v>
      </c>
      <c r="H15" s="8"/>
      <c r="I15" s="3" t="s">
        <v>18</v>
      </c>
      <c r="J15" s="7">
        <v>30.8049812316895</v>
      </c>
      <c r="K15" s="7">
        <v>27.8428153991699</v>
      </c>
      <c r="L15" s="1">
        <f>STDEV(K14:K16)</f>
        <v>0.042013085524643</v>
      </c>
      <c r="M15" s="1">
        <f>AVERAGE(K14:K16)</f>
        <v>27.8773625691732</v>
      </c>
      <c r="P15" s="8"/>
    </row>
    <row r="16" s="1" customFormat="1" spans="1:16">
      <c r="A16" s="3" t="s">
        <v>17</v>
      </c>
      <c r="B16" s="9">
        <v>29.309</v>
      </c>
      <c r="C16" s="7">
        <v>27.3142185211182</v>
      </c>
      <c r="H16" s="8"/>
      <c r="I16" s="3" t="s">
        <v>18</v>
      </c>
      <c r="J16" s="7">
        <v>31.257043838501</v>
      </c>
      <c r="K16" s="7">
        <v>27.9241313934326</v>
      </c>
      <c r="P16" s="8"/>
    </row>
    <row r="17" s="1" customFormat="1" spans="1:16">
      <c r="A17" s="3" t="s">
        <v>19</v>
      </c>
      <c r="B17" s="9">
        <v>30.364</v>
      </c>
      <c r="C17" s="7">
        <v>29.8299999237061</v>
      </c>
      <c r="D17" s="1">
        <f>STDEV(B17:B19)</f>
        <v>2.14451914329903</v>
      </c>
      <c r="E17" s="1">
        <f>AVERAGE(B17:B19)</f>
        <v>32.5032684936523</v>
      </c>
      <c r="F17" s="1">
        <f>E17-E18</f>
        <v>3.03563016255693</v>
      </c>
      <c r="G17" s="1">
        <f>$N$35-F17</f>
        <v>-1.64316490589485</v>
      </c>
      <c r="H17" s="8">
        <f>2^G17</f>
        <v>0.320153368412319</v>
      </c>
      <c r="I17" s="3" t="s">
        <v>20</v>
      </c>
      <c r="J17" s="7">
        <v>26.6479473114014</v>
      </c>
      <c r="K17" s="7">
        <v>23.9808254241943</v>
      </c>
      <c r="L17" s="1">
        <f>STDEV(J17:J19)</f>
        <v>0.14692710959791</v>
      </c>
      <c r="M17" s="1">
        <f>AVERAGE(J17:J19)</f>
        <v>26.5006809234619</v>
      </c>
      <c r="N17" s="1">
        <f>M17-M18</f>
        <v>2.74231656392413</v>
      </c>
      <c r="O17" s="1">
        <f>$N$35-N17</f>
        <v>-1.34985130726205</v>
      </c>
      <c r="P17" s="8">
        <f>2^O17</f>
        <v>0.392332482985545</v>
      </c>
    </row>
    <row r="18" s="1" customFormat="1" spans="1:16">
      <c r="A18" s="3" t="s">
        <v>19</v>
      </c>
      <c r="B18" s="9">
        <v>34.653</v>
      </c>
      <c r="C18" s="9">
        <v>29.467</v>
      </c>
      <c r="D18" s="1">
        <f>STDEV(C17:C19)</f>
        <v>0.362042849112655</v>
      </c>
      <c r="E18" s="1">
        <f>AVERAGE(C17:C19)</f>
        <v>29.4676383310954</v>
      </c>
      <c r="H18" s="8"/>
      <c r="I18" s="3" t="s">
        <v>20</v>
      </c>
      <c r="J18" s="9">
        <v>26.5</v>
      </c>
      <c r="K18" s="7">
        <v>23.5192260742188</v>
      </c>
      <c r="L18" s="1">
        <f>STDEV(K17:K19)</f>
        <v>0.231251134572868</v>
      </c>
      <c r="M18" s="1">
        <f>AVERAGE(K17:K19)</f>
        <v>23.7583643595378</v>
      </c>
      <c r="P18" s="8"/>
    </row>
    <row r="19" s="1" customFormat="1" spans="1:16">
      <c r="A19" s="3" t="s">
        <v>19</v>
      </c>
      <c r="B19" s="18">
        <v>32.492805480957</v>
      </c>
      <c r="C19" s="7">
        <v>29.1059150695801</v>
      </c>
      <c r="H19" s="8"/>
      <c r="I19" s="3" t="s">
        <v>20</v>
      </c>
      <c r="J19" s="7">
        <v>26.3540954589844</v>
      </c>
      <c r="K19" s="7">
        <v>23.7750415802002</v>
      </c>
      <c r="P19" s="8"/>
    </row>
    <row r="20" s="1" customFormat="1" spans="1:16">
      <c r="A20" s="3" t="s">
        <v>21</v>
      </c>
      <c r="B20" s="18">
        <v>28.1560516357422</v>
      </c>
      <c r="C20" s="7">
        <v>24.7690811157227</v>
      </c>
      <c r="D20" s="1">
        <f>STDEV(B20:B22)</f>
        <v>0.714040556526017</v>
      </c>
      <c r="E20" s="1">
        <f>AVERAGE(B20:B22)</f>
        <v>28.889944712321</v>
      </c>
      <c r="F20" s="1">
        <f>E20-E21</f>
        <v>3.9896183013916</v>
      </c>
      <c r="G20" s="1">
        <f>$N$35-F20</f>
        <v>-2.59715304472951</v>
      </c>
      <c r="H20" s="8">
        <f>2^G20</f>
        <v>0.165264293059758</v>
      </c>
      <c r="I20" s="3" t="s">
        <v>22</v>
      </c>
      <c r="J20" s="18">
        <v>28.5728569030762</v>
      </c>
      <c r="K20" s="7">
        <v>26.6170082092285</v>
      </c>
      <c r="L20" s="1">
        <f>STDEV(J20:J22)</f>
        <v>0.698284227468309</v>
      </c>
      <c r="M20" s="1">
        <f>AVERAGE(J20:J22)</f>
        <v>27.8743818359375</v>
      </c>
      <c r="N20" s="1">
        <f>M20-M21</f>
        <v>1.5039260559082</v>
      </c>
      <c r="O20" s="1">
        <f>$N$35-N20</f>
        <v>-0.111460799246111</v>
      </c>
      <c r="P20" s="8">
        <f>2^O20</f>
        <v>0.92565032102154</v>
      </c>
    </row>
    <row r="21" s="1" customFormat="1" spans="1:16">
      <c r="A21" s="3" t="s">
        <v>21</v>
      </c>
      <c r="B21" s="18">
        <v>29.5823211669922</v>
      </c>
      <c r="C21" s="7">
        <v>25.20383644104</v>
      </c>
      <c r="D21" s="1">
        <f>STDEV(C20:C22)</f>
        <v>0.263646358578319</v>
      </c>
      <c r="E21" s="1">
        <f>AVERAGE(C20:C22)</f>
        <v>24.9003264109294</v>
      </c>
      <c r="H21" s="8"/>
      <c r="I21" s="3" t="s">
        <v>22</v>
      </c>
      <c r="J21" s="19">
        <v>27.874</v>
      </c>
      <c r="K21" s="20">
        <v>26.37</v>
      </c>
      <c r="L21" s="1">
        <f>STDEV(K20:K22)</f>
        <v>0.246324855436997</v>
      </c>
      <c r="M21" s="1">
        <f>AVERAGE(K20:K22)</f>
        <v>26.3704557800293</v>
      </c>
      <c r="P21" s="8"/>
    </row>
    <row r="22" s="1" customFormat="1" spans="1:16">
      <c r="A22" s="3" t="s">
        <v>21</v>
      </c>
      <c r="B22" s="18">
        <v>28.9314613342285</v>
      </c>
      <c r="C22" s="7">
        <v>24.7280616760254</v>
      </c>
      <c r="H22" s="8"/>
      <c r="I22" s="3" t="s">
        <v>22</v>
      </c>
      <c r="J22" s="18">
        <v>27.1762886047363</v>
      </c>
      <c r="K22" s="7">
        <v>26.1243591308594</v>
      </c>
      <c r="P22" s="8"/>
    </row>
    <row r="23" s="1" customFormat="1" spans="1:16">
      <c r="A23" s="3" t="s">
        <v>23</v>
      </c>
      <c r="B23" s="18">
        <v>29.675407409668</v>
      </c>
      <c r="C23" s="7">
        <v>26.8969841003418</v>
      </c>
      <c r="D23" s="1">
        <f>STDEV(B23:B25)</f>
        <v>0.389728507073949</v>
      </c>
      <c r="E23" s="1">
        <f>AVERAGE(B23:B25)</f>
        <v>29.8897349039714</v>
      </c>
      <c r="F23" s="1">
        <f>E23-E24</f>
        <v>2.30665848795577</v>
      </c>
      <c r="G23" s="1">
        <f>$N$35-F23</f>
        <v>-0.914193231293684</v>
      </c>
      <c r="H23" s="8">
        <f>2^G23</f>
        <v>0.530640526929302</v>
      </c>
      <c r="I23" s="3" t="s">
        <v>24</v>
      </c>
      <c r="J23" s="7">
        <v>27.9700469970703</v>
      </c>
      <c r="K23" s="9">
        <v>25.832</v>
      </c>
      <c r="L23" s="1">
        <f>STDEV(J23:J25)</f>
        <v>0.454227475146356</v>
      </c>
      <c r="M23" s="1">
        <f>AVERAGE(J23:J25)</f>
        <v>28.4241829630534</v>
      </c>
      <c r="N23" s="1">
        <f>M23-M24</f>
        <v>2.59154605611164</v>
      </c>
      <c r="O23" s="1">
        <f>$N$35-N23</f>
        <v>-1.19908079944955</v>
      </c>
      <c r="P23" s="8">
        <f>2^O23</f>
        <v>0.435552701862322</v>
      </c>
    </row>
    <row r="24" s="1" customFormat="1" spans="1:16">
      <c r="A24" s="3" t="s">
        <v>23</v>
      </c>
      <c r="B24" s="18">
        <v>30.3395881652832</v>
      </c>
      <c r="C24" s="9">
        <v>27.583</v>
      </c>
      <c r="D24" s="1">
        <f>STDEV(C23:C25)</f>
        <v>0.686130526873138</v>
      </c>
      <c r="E24" s="1">
        <f>AVERAGE(C23:C25)</f>
        <v>27.5830764160156</v>
      </c>
      <c r="H24" s="8"/>
      <c r="I24" s="3" t="s">
        <v>24</v>
      </c>
      <c r="J24" s="9">
        <v>28.424</v>
      </c>
      <c r="K24" s="7">
        <v>25.8226184844971</v>
      </c>
      <c r="L24" s="1">
        <f>STDEV(K23:K25)</f>
        <v>0.0103515815956683</v>
      </c>
      <c r="M24" s="1">
        <f>AVERAGE(K23:K25)</f>
        <v>25.8326369069417</v>
      </c>
      <c r="P24" s="8"/>
    </row>
    <row r="25" s="1" customFormat="1" spans="1:16">
      <c r="A25" s="3" t="s">
        <v>23</v>
      </c>
      <c r="B25" s="18">
        <v>29.6542091369629</v>
      </c>
      <c r="C25" s="7">
        <v>28.2692451477051</v>
      </c>
      <c r="H25" s="8"/>
      <c r="I25" s="3" t="s">
        <v>24</v>
      </c>
      <c r="J25" s="7">
        <v>28.8785018920898</v>
      </c>
      <c r="K25" s="7">
        <v>25.8432922363281</v>
      </c>
      <c r="P25" s="8"/>
    </row>
    <row r="26" s="1" customFormat="1" spans="1:16">
      <c r="A26" s="4" t="s">
        <v>25</v>
      </c>
      <c r="B26" s="9">
        <v>32.051</v>
      </c>
      <c r="C26" s="7">
        <v>30.3256511688232</v>
      </c>
      <c r="D26" s="1">
        <f>STDEV(B26:B28)</f>
        <v>0.037439712216393</v>
      </c>
      <c r="E26" s="1">
        <f>AVERAGE(B26:B28)</f>
        <v>32.0511911315918</v>
      </c>
      <c r="F26" s="1">
        <f>E26-E27</f>
        <v>1.0597538553874</v>
      </c>
      <c r="G26" s="1">
        <f>$N$35-F26</f>
        <v>0.332711401274686</v>
      </c>
      <c r="H26" s="8">
        <f>2^G26</f>
        <v>1.25937802701319</v>
      </c>
      <c r="I26" s="4" t="s">
        <v>26</v>
      </c>
      <c r="J26" s="7">
        <v>30.6909332275391</v>
      </c>
      <c r="K26" s="7">
        <v>29.1943531036377</v>
      </c>
      <c r="L26" s="1">
        <f>STDEV(J26:J28)</f>
        <v>1.39060593935294</v>
      </c>
      <c r="M26" s="1">
        <f>AVERAGE(J26:J28)</f>
        <v>29.3002182006836</v>
      </c>
      <c r="N26" s="1">
        <f>M26-M27</f>
        <v>0.258183990478532</v>
      </c>
      <c r="O26" s="1">
        <f>$N$35-N26</f>
        <v>1.13428126618355</v>
      </c>
      <c r="P26" s="8">
        <f>2^O26</f>
        <v>2.19509178604147</v>
      </c>
    </row>
    <row r="27" s="1" customFormat="1" spans="1:16">
      <c r="A27" s="4" t="s">
        <v>25</v>
      </c>
      <c r="B27" s="7">
        <v>32.0138473510742</v>
      </c>
      <c r="C27" s="7">
        <v>31.0696582794189</v>
      </c>
      <c r="D27" s="1">
        <f>STDEV(C26:C28)</f>
        <v>0.630326271767274</v>
      </c>
      <c r="E27" s="1">
        <f>AVERAGE(C26:C28)</f>
        <v>30.9914372762044</v>
      </c>
      <c r="H27" s="8"/>
      <c r="I27" s="4" t="s">
        <v>26</v>
      </c>
      <c r="J27" s="20">
        <v>29.3</v>
      </c>
      <c r="K27" s="7">
        <v>28.8897495269775</v>
      </c>
      <c r="L27" s="1">
        <f>STDEV(K26:K28)</f>
        <v>0.152301791211725</v>
      </c>
      <c r="M27" s="1">
        <f>AVERAGE(K26:K28)</f>
        <v>29.0420342102051</v>
      </c>
      <c r="P27" s="8"/>
    </row>
    <row r="28" s="1" customFormat="1" spans="1:16">
      <c r="A28" s="4" t="s">
        <v>25</v>
      </c>
      <c r="B28" s="18">
        <v>32.0887260437012</v>
      </c>
      <c r="C28" s="7">
        <v>31.5790023803711</v>
      </c>
      <c r="H28" s="8"/>
      <c r="I28" s="4" t="s">
        <v>26</v>
      </c>
      <c r="J28" s="7">
        <v>27.9097213745117</v>
      </c>
      <c r="K28" s="9">
        <v>29.042</v>
      </c>
      <c r="P28" s="8"/>
    </row>
    <row r="29" s="1" customFormat="1" ht="15" customHeight="1" spans="1:16">
      <c r="A29" s="4" t="s">
        <v>27</v>
      </c>
      <c r="B29" s="9">
        <v>29.586</v>
      </c>
      <c r="C29" s="7">
        <v>26.6626129150391</v>
      </c>
      <c r="D29" s="1">
        <f>STDEV(B29:B31)</f>
        <v>0.773261073049123</v>
      </c>
      <c r="E29" s="1">
        <f>AVERAGE(B29:B31)</f>
        <v>29.5860759531657</v>
      </c>
      <c r="F29" s="1">
        <f>E29-E30</f>
        <v>2.7842831726074</v>
      </c>
      <c r="G29" s="1">
        <f>$N$35-F29</f>
        <v>-1.39181791594531</v>
      </c>
      <c r="H29" s="8">
        <f>2^G29</f>
        <v>0.381084301599392</v>
      </c>
      <c r="I29" s="4" t="s">
        <v>28</v>
      </c>
      <c r="J29" s="7">
        <v>27.4796810150146</v>
      </c>
      <c r="K29" s="7">
        <v>27.502140045166</v>
      </c>
      <c r="L29" s="1">
        <f>STDEV(J29:J31)</f>
        <v>0.651082187926459</v>
      </c>
      <c r="M29" s="1">
        <f>AVERAGE(J29:J31)</f>
        <v>28.130508702596</v>
      </c>
      <c r="N29" s="1">
        <f>M29-M30</f>
        <v>0.766299209594699</v>
      </c>
      <c r="O29" s="1">
        <f>$N$35-N29</f>
        <v>0.626166047067386</v>
      </c>
      <c r="P29" s="8">
        <f>2^O29</f>
        <v>1.54345780920024</v>
      </c>
    </row>
    <row r="30" s="1" customFormat="1" spans="1:16">
      <c r="A30" s="4" t="s">
        <v>27</v>
      </c>
      <c r="B30" s="7">
        <v>28.8128528594971</v>
      </c>
      <c r="C30" s="7">
        <v>26.8893127441406</v>
      </c>
      <c r="D30" s="1">
        <f>STDEV(C29:C31)</f>
        <v>0.121859600482535</v>
      </c>
      <c r="E30" s="1">
        <f>AVERAGE(C29:C31)</f>
        <v>26.8017927805583</v>
      </c>
      <c r="H30" s="8"/>
      <c r="I30" s="4" t="s">
        <v>28</v>
      </c>
      <c r="J30" s="7">
        <v>28.7818450927734</v>
      </c>
      <c r="K30" s="7">
        <v>27.0994205474854</v>
      </c>
      <c r="L30" s="1">
        <f>STDEV(K29:K31)</f>
        <v>0.22938076952043</v>
      </c>
      <c r="M30" s="1">
        <f>AVERAGE(K29:K31)</f>
        <v>27.3642094930013</v>
      </c>
      <c r="P30" s="8"/>
    </row>
    <row r="31" s="1" customFormat="1" spans="1:16">
      <c r="A31" s="4" t="s">
        <v>27</v>
      </c>
      <c r="B31" s="18">
        <v>30.359375</v>
      </c>
      <c r="C31" s="7">
        <v>26.8534526824951</v>
      </c>
      <c r="H31" s="8"/>
      <c r="I31" s="4" t="s">
        <v>28</v>
      </c>
      <c r="J31" s="20">
        <v>28.13</v>
      </c>
      <c r="K31" s="7">
        <v>27.4910678863525</v>
      </c>
      <c r="P31" s="8"/>
    </row>
    <row r="32" s="1" customFormat="1" spans="1:16">
      <c r="A32" s="4" t="s">
        <v>29</v>
      </c>
      <c r="B32" s="9">
        <v>28.625</v>
      </c>
      <c r="C32" s="7">
        <v>25.6689167022705</v>
      </c>
      <c r="D32" s="1">
        <f>STDEV(B32:B34)</f>
        <v>0.250202493022282</v>
      </c>
      <c r="E32" s="1">
        <f>AVERAGE(B32:B34)</f>
        <v>28.6254577636719</v>
      </c>
      <c r="F32" s="1">
        <f>E32-E33</f>
        <v>2.62750562032067</v>
      </c>
      <c r="G32" s="1">
        <f>$N$35-F32</f>
        <v>-1.23504036365858</v>
      </c>
      <c r="H32" s="8">
        <f>2^G32</f>
        <v>0.424830613510779</v>
      </c>
      <c r="I32" s="4" t="s">
        <v>30</v>
      </c>
      <c r="J32" s="7">
        <v>25.6877841949463</v>
      </c>
      <c r="K32" s="7">
        <v>26.1378517150879</v>
      </c>
      <c r="L32" s="1">
        <f>STDEV(J32:J34)</f>
        <v>0.658299447877136</v>
      </c>
      <c r="M32" s="1">
        <f>AVERAGE(J32:J34)</f>
        <v>26.3460557607015</v>
      </c>
      <c r="N32" s="1">
        <f>M32-M33</f>
        <v>0.1937755889893</v>
      </c>
      <c r="O32" s="1">
        <f>$N$35-N32</f>
        <v>1.19868966767278</v>
      </c>
      <c r="P32" s="8">
        <f>2^O32</f>
        <v>2.29531103947836</v>
      </c>
    </row>
    <row r="33" s="1" customFormat="1" spans="1:16">
      <c r="A33" s="4" t="s">
        <v>29</v>
      </c>
      <c r="B33" s="18">
        <v>28.3754844665527</v>
      </c>
      <c r="C33" s="7">
        <v>26.0772323608398</v>
      </c>
      <c r="D33" s="1">
        <f>STDEV(C32:C34)</f>
        <v>0.2974284334792</v>
      </c>
      <c r="E33" s="1">
        <f>AVERAGE(C32:C34)</f>
        <v>25.9979521433512</v>
      </c>
      <c r="H33" s="8"/>
      <c r="I33" s="4" t="s">
        <v>30</v>
      </c>
      <c r="J33" s="7">
        <v>27.0043830871582</v>
      </c>
      <c r="K33" s="7">
        <v>26.5622158050537</v>
      </c>
      <c r="L33" s="1">
        <f>STDEV(K32:K34)</f>
        <v>0.40291520862235</v>
      </c>
      <c r="M33" s="1">
        <f>AVERAGE(K32:K34)</f>
        <v>26.1522801717122</v>
      </c>
      <c r="P33" s="8"/>
    </row>
    <row r="34" s="1" customFormat="1" spans="1:16">
      <c r="A34" s="4" t="s">
        <v>29</v>
      </c>
      <c r="B34" s="18">
        <v>28.8758888244629</v>
      </c>
      <c r="C34" s="7">
        <v>26.2477073669434</v>
      </c>
      <c r="H34" s="8"/>
      <c r="I34" s="4" t="s">
        <v>30</v>
      </c>
      <c r="J34" s="9">
        <v>26.346</v>
      </c>
      <c r="K34" s="7">
        <v>25.7567729949951</v>
      </c>
      <c r="P34" s="8"/>
    </row>
    <row r="35" s="1" customFormat="1" spans="10:14">
      <c r="J35" s="4" t="s">
        <v>31</v>
      </c>
      <c r="K35" s="4"/>
      <c r="L35" s="4"/>
      <c r="M35" s="4"/>
      <c r="N35" s="8">
        <f>AVERAGE(N2:N34)</f>
        <v>1.39246525666208</v>
      </c>
    </row>
    <row r="36" s="1" customFormat="1"/>
    <row r="37" s="1" customFormat="1"/>
    <row r="38" s="1" customFormat="1" spans="8:10">
      <c r="H38" s="6" t="s">
        <v>32</v>
      </c>
      <c r="I38" s="8"/>
      <c r="J38" s="8"/>
    </row>
    <row r="39" s="1" customFormat="1" spans="8:10">
      <c r="H39" s="10" t="s">
        <v>0</v>
      </c>
      <c r="I39" s="6" t="s">
        <v>33</v>
      </c>
      <c r="J39" s="6" t="s">
        <v>34</v>
      </c>
    </row>
    <row r="40" s="1" customFormat="1" spans="8:10">
      <c r="H40" s="10">
        <v>1</v>
      </c>
      <c r="I40" s="8">
        <f>H2</f>
        <v>0.103555910413052</v>
      </c>
      <c r="J40" s="8">
        <f>P2</f>
        <v>0.589080641720506</v>
      </c>
    </row>
    <row r="41" s="1" customFormat="1" spans="8:10">
      <c r="H41" s="10">
        <v>2</v>
      </c>
      <c r="I41" s="8">
        <f>H5</f>
        <v>0.650447484425011</v>
      </c>
      <c r="J41" s="8">
        <f>P5</f>
        <v>3.8334632434847</v>
      </c>
    </row>
    <row r="42" s="1" customFormat="1" spans="8:10">
      <c r="H42" s="10">
        <v>3</v>
      </c>
      <c r="I42" s="8">
        <f>H8</f>
        <v>0.139549413132207</v>
      </c>
      <c r="J42" s="8">
        <f>P8</f>
        <v>1.69736698792006</v>
      </c>
    </row>
    <row r="43" s="1" customFormat="1" spans="8:12">
      <c r="H43" s="10">
        <v>4</v>
      </c>
      <c r="I43" s="8">
        <f>H11</f>
        <v>0.153411141729044</v>
      </c>
      <c r="J43" s="8">
        <f>P11</f>
        <v>0.718944613048192</v>
      </c>
      <c r="L43" s="4" t="s">
        <v>41</v>
      </c>
    </row>
    <row r="44" s="1" customFormat="1" spans="8:10">
      <c r="H44" s="10">
        <v>5</v>
      </c>
      <c r="I44" s="8">
        <f>H14</f>
        <v>0.640701150494189</v>
      </c>
      <c r="J44" s="8">
        <f>P14</f>
        <v>0.29500666801802</v>
      </c>
    </row>
    <row r="45" s="1" customFormat="1" spans="8:10">
      <c r="H45" s="10">
        <v>6</v>
      </c>
      <c r="I45" s="8">
        <f>H17</f>
        <v>0.320153368412319</v>
      </c>
      <c r="J45" s="8">
        <f>P17</f>
        <v>0.392332482985545</v>
      </c>
    </row>
    <row r="46" s="1" customFormat="1" spans="8:10">
      <c r="H46" s="10">
        <v>7</v>
      </c>
      <c r="I46" s="8">
        <f>H20</f>
        <v>0.165264293059758</v>
      </c>
      <c r="J46" s="8">
        <f>P20</f>
        <v>0.92565032102154</v>
      </c>
    </row>
    <row r="47" s="1" customFormat="1" spans="8:10">
      <c r="H47" s="10">
        <v>8</v>
      </c>
      <c r="I47" s="8">
        <f>H23</f>
        <v>0.530640526929302</v>
      </c>
      <c r="J47" s="8">
        <f>P23</f>
        <v>0.435552701862322</v>
      </c>
    </row>
    <row r="48" s="1" customFormat="1" spans="8:10">
      <c r="H48" s="1">
        <v>9</v>
      </c>
      <c r="I48" s="1">
        <f>H26</f>
        <v>1.25937802701319</v>
      </c>
      <c r="J48" s="1">
        <f>P26</f>
        <v>2.19509178604147</v>
      </c>
    </row>
    <row r="49" s="1" customFormat="1" spans="8:10">
      <c r="H49" s="1">
        <v>10</v>
      </c>
      <c r="I49" s="1">
        <f>H29</f>
        <v>0.381084301599392</v>
      </c>
      <c r="J49" s="1">
        <f>P29</f>
        <v>1.54345780920024</v>
      </c>
    </row>
    <row r="50" s="1" customFormat="1" spans="8:10">
      <c r="H50" s="1">
        <v>11</v>
      </c>
      <c r="I50" s="1">
        <f>H32</f>
        <v>0.424830613510779</v>
      </c>
      <c r="J50" s="1">
        <f>P32</f>
        <v>2.29531103947836</v>
      </c>
    </row>
  </sheetData>
  <mergeCells count="1">
    <mergeCell ref="J35:M35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0"/>
  <sheetViews>
    <sheetView topLeftCell="A16" workbookViewId="0">
      <selection activeCell="J35" sqref="J35:M35"/>
    </sheetView>
  </sheetViews>
  <sheetFormatPr defaultColWidth="8.88888888888889" defaultRowHeight="13.2"/>
  <cols>
    <col min="1" max="3" width="8.88888888888889" style="2"/>
    <col min="4" max="10" width="12.8888888888889" style="2"/>
    <col min="11" max="11" width="8.88888888888889" style="2"/>
    <col min="12" max="14" width="12.8888888888889" style="2"/>
    <col min="15" max="15" width="14.1111111111111" style="2"/>
    <col min="16" max="16" width="12.8888888888889" style="2"/>
    <col min="17" max="16384" width="8.88888888888889" style="2"/>
  </cols>
  <sheetData>
    <row r="1" s="1" customFormat="1" spans="1:16">
      <c r="A1" s="3" t="s">
        <v>0</v>
      </c>
      <c r="B1" s="4" t="s">
        <v>42</v>
      </c>
      <c r="C1" s="3" t="s">
        <v>2</v>
      </c>
      <c r="D1" s="4" t="s">
        <v>3</v>
      </c>
      <c r="E1" s="4" t="s">
        <v>4</v>
      </c>
      <c r="F1" s="5" t="s">
        <v>5</v>
      </c>
      <c r="G1" s="5" t="s">
        <v>6</v>
      </c>
      <c r="H1" s="6" t="s">
        <v>7</v>
      </c>
      <c r="I1" s="3" t="s">
        <v>0</v>
      </c>
      <c r="J1" s="4" t="s">
        <v>42</v>
      </c>
      <c r="K1" s="3" t="s">
        <v>2</v>
      </c>
      <c r="L1" s="4" t="s">
        <v>3</v>
      </c>
      <c r="M1" s="4" t="s">
        <v>4</v>
      </c>
      <c r="N1" s="5" t="s">
        <v>5</v>
      </c>
      <c r="O1" s="5" t="s">
        <v>6</v>
      </c>
      <c r="P1" s="6" t="s">
        <v>8</v>
      </c>
    </row>
    <row r="2" s="1" customFormat="1" spans="1:16">
      <c r="A2" s="3" t="s">
        <v>9</v>
      </c>
      <c r="B2" s="18">
        <v>31.397159576416</v>
      </c>
      <c r="C2" s="7">
        <v>25.9461307525635</v>
      </c>
      <c r="D2" s="1">
        <f>STDEV(B2:B4)</f>
        <v>0.101398979880697</v>
      </c>
      <c r="E2" s="1">
        <f>AVERAGE(B2:B4)</f>
        <v>31.4983720296224</v>
      </c>
      <c r="F2" s="1">
        <f>E2-E3</f>
        <v>5.4445479227702</v>
      </c>
      <c r="G2" s="1">
        <f>$N$35-F2</f>
        <v>2.52096465879497</v>
      </c>
      <c r="H2" s="8">
        <f>2^G2</f>
        <v>5.73965753428488</v>
      </c>
      <c r="I2" s="3" t="s">
        <v>10</v>
      </c>
      <c r="J2" s="7">
        <v>32.5937576293945</v>
      </c>
      <c r="K2" s="7">
        <v>26.2321872711182</v>
      </c>
      <c r="L2" s="1">
        <f>STDEV(J2:J4)</f>
        <v>0.68393719036</v>
      </c>
      <c r="M2" s="1">
        <f>AVERAGE(J2:J4)</f>
        <v>33.2774631347656</v>
      </c>
      <c r="N2" s="1">
        <f>M2-M3</f>
        <v>6.795195119222</v>
      </c>
      <c r="O2" s="1">
        <f>$N$35-N2</f>
        <v>1.17031746234316</v>
      </c>
      <c r="P2" s="8">
        <f>2^O2</f>
        <v>2.25061215788539</v>
      </c>
    </row>
    <row r="3" s="1" customFormat="1" spans="1:16">
      <c r="A3" s="3" t="s">
        <v>9</v>
      </c>
      <c r="B3" s="19">
        <v>31.498</v>
      </c>
      <c r="C3" s="7">
        <v>26.1817092895508</v>
      </c>
      <c r="D3" s="1">
        <f>STDEV(C2:C4)</f>
        <v>0.119080200802521</v>
      </c>
      <c r="E3" s="1">
        <f>AVERAGE(C2:C4)</f>
        <v>26.0538241068522</v>
      </c>
      <c r="H3" s="8"/>
      <c r="I3" s="3" t="s">
        <v>10</v>
      </c>
      <c r="J3" s="9">
        <v>33.277</v>
      </c>
      <c r="K3" s="7">
        <v>27.0149021148682</v>
      </c>
      <c r="L3" s="1">
        <f>STDEV(K2:K4)</f>
        <v>0.461560321550926</v>
      </c>
      <c r="M3" s="1">
        <f>AVERAGE(K2:K4)</f>
        <v>26.4822680155436</v>
      </c>
      <c r="P3" s="8"/>
    </row>
    <row r="4" s="1" customFormat="1" spans="1:16">
      <c r="A4" s="3" t="s">
        <v>9</v>
      </c>
      <c r="B4" s="18">
        <v>31.5999565124512</v>
      </c>
      <c r="C4" s="7">
        <v>26.0336322784424</v>
      </c>
      <c r="H4" s="8"/>
      <c r="I4" s="3" t="s">
        <v>10</v>
      </c>
      <c r="J4" s="7">
        <v>33.9616317749023</v>
      </c>
      <c r="K4" s="7">
        <v>26.1997146606445</v>
      </c>
      <c r="P4" s="8"/>
    </row>
    <row r="5" s="1" customFormat="1" spans="1:16">
      <c r="A5" s="3" t="s">
        <v>11</v>
      </c>
      <c r="B5" s="18">
        <v>31.5896339416504</v>
      </c>
      <c r="C5" s="7">
        <v>26.4126243591309</v>
      </c>
      <c r="D5" s="1">
        <f>STDEV(B5:B7)</f>
        <v>0.367942960735306</v>
      </c>
      <c r="E5" s="1">
        <f>AVERAGE(B5:B7)</f>
        <v>31.9573845011393</v>
      </c>
      <c r="F5" s="1">
        <f>E5-E6</f>
        <v>5.54689510091143</v>
      </c>
      <c r="G5" s="1">
        <f>$N$35-F5</f>
        <v>2.41861748065374</v>
      </c>
      <c r="H5" s="8">
        <f>2^G5</f>
        <v>5.34658418854215</v>
      </c>
      <c r="I5" s="3" t="s">
        <v>12</v>
      </c>
      <c r="J5" s="7">
        <v>33.6467552185059</v>
      </c>
      <c r="K5" s="7">
        <v>22.6898326873779</v>
      </c>
      <c r="L5" s="1">
        <f>STDEV(J5:J7)</f>
        <v>0.595863564775548</v>
      </c>
      <c r="M5" s="1">
        <f>AVERAGE(J5:J7)</f>
        <v>33.0505945841471</v>
      </c>
      <c r="N5" s="1">
        <f>M5-M6</f>
        <v>10.3377319335937</v>
      </c>
      <c r="O5" s="1">
        <f>$N$35-N5</f>
        <v>-2.37221935202857</v>
      </c>
      <c r="P5" s="8">
        <f>2^O5</f>
        <v>0.193148268290825</v>
      </c>
    </row>
    <row r="6" s="1" customFormat="1" spans="1:16">
      <c r="A6" s="3" t="s">
        <v>11</v>
      </c>
      <c r="B6" s="19">
        <v>31.957</v>
      </c>
      <c r="C6" s="7">
        <v>26.469669342041</v>
      </c>
      <c r="D6" s="1">
        <f>STDEV(C5:C7)</f>
        <v>0.0602757854049047</v>
      </c>
      <c r="E6" s="1">
        <f>AVERAGE(C5:C7)</f>
        <v>26.4104894002279</v>
      </c>
      <c r="H6" s="8"/>
      <c r="I6" s="3" t="s">
        <v>12</v>
      </c>
      <c r="J6" s="7">
        <v>32.4550285339355</v>
      </c>
      <c r="K6" s="7">
        <v>22.7821922302246</v>
      </c>
      <c r="L6" s="1">
        <f>STDEV(K5:K7)</f>
        <v>0.0611580914879898</v>
      </c>
      <c r="M6" s="1">
        <f>AVERAGE(K5:K7)</f>
        <v>22.7128626505534</v>
      </c>
      <c r="P6" s="8"/>
    </row>
    <row r="7" s="1" customFormat="1" spans="1:16">
      <c r="A7" s="3" t="s">
        <v>11</v>
      </c>
      <c r="B7" s="18">
        <v>32.3255195617676</v>
      </c>
      <c r="C7" s="7">
        <v>26.3491744995117</v>
      </c>
      <c r="H7" s="8"/>
      <c r="I7" s="3" t="s">
        <v>12</v>
      </c>
      <c r="J7" s="20">
        <v>33.05</v>
      </c>
      <c r="K7" s="7">
        <v>22.6665630340576</v>
      </c>
      <c r="P7" s="8"/>
    </row>
    <row r="8" s="1" customFormat="1" spans="1:16">
      <c r="A8" s="3" t="s">
        <v>13</v>
      </c>
      <c r="B8" s="19">
        <v>28.494</v>
      </c>
      <c r="C8" s="7">
        <v>22.2560806274414</v>
      </c>
      <c r="D8" s="1">
        <f>STDEV(B8:B10)</f>
        <v>0.0581342412372435</v>
      </c>
      <c r="E8" s="1">
        <f>AVERAGE(B8:B10)</f>
        <v>28.4941585998535</v>
      </c>
      <c r="F8" s="1">
        <f>E8-E9</f>
        <v>6.26264462280274</v>
      </c>
      <c r="G8" s="1">
        <f>$N$35-F8</f>
        <v>1.70286795876243</v>
      </c>
      <c r="H8" s="8">
        <f>2^G8</f>
        <v>3.2554747725357</v>
      </c>
      <c r="I8" s="3" t="s">
        <v>14</v>
      </c>
      <c r="J8" s="7">
        <v>33.7920227050781</v>
      </c>
      <c r="K8" s="7">
        <v>25.7423000335693</v>
      </c>
      <c r="L8" s="1">
        <f>STDEV(J8:J10)</f>
        <v>0.0835571101265035</v>
      </c>
      <c r="M8" s="1">
        <f>AVERAGE(J8:J10)</f>
        <v>33.8183619181315</v>
      </c>
      <c r="N8" s="1">
        <f>M8-M9</f>
        <v>7.92230606079101</v>
      </c>
      <c r="O8" s="1">
        <f>$N$35-N8</f>
        <v>0.0432065207741577</v>
      </c>
      <c r="P8" s="8">
        <f>2^O8</f>
        <v>1.0304014443008</v>
      </c>
    </row>
    <row r="9" s="1" customFormat="1" spans="1:16">
      <c r="A9" s="3" t="s">
        <v>13</v>
      </c>
      <c r="B9" s="18">
        <v>28.4361038208008</v>
      </c>
      <c r="C9" s="7">
        <v>22.3015117645264</v>
      </c>
      <c r="D9" s="1">
        <f>STDEV(C8:C10)</f>
        <v>0.08498718571598</v>
      </c>
      <c r="E9" s="1">
        <f>AVERAGE(C8:C10)</f>
        <v>22.2315139770508</v>
      </c>
      <c r="H9" s="8"/>
      <c r="I9" s="3" t="s">
        <v>14</v>
      </c>
      <c r="J9" s="7">
        <v>33.9119148254395</v>
      </c>
      <c r="K9" s="7">
        <v>26.2107028961182</v>
      </c>
      <c r="L9" s="1">
        <f>STDEV(K8:K10)</f>
        <v>0.272515683421501</v>
      </c>
      <c r="M9" s="1">
        <f>AVERAGE(K8:K10)</f>
        <v>25.8960558573405</v>
      </c>
      <c r="P9" s="8"/>
    </row>
    <row r="10" s="1" customFormat="1" spans="1:16">
      <c r="A10" s="3" t="s">
        <v>13</v>
      </c>
      <c r="B10" s="18">
        <v>28.5523719787598</v>
      </c>
      <c r="C10" s="7">
        <v>22.1369495391846</v>
      </c>
      <c r="H10" s="8"/>
      <c r="I10" s="3" t="s">
        <v>14</v>
      </c>
      <c r="J10" s="7">
        <v>33.751148223877</v>
      </c>
      <c r="K10" s="7">
        <v>25.735164642334</v>
      </c>
      <c r="P10" s="8"/>
    </row>
    <row r="11" s="1" customFormat="1" spans="1:16">
      <c r="A11" s="3" t="s">
        <v>15</v>
      </c>
      <c r="B11" s="18">
        <v>31.7714614868164</v>
      </c>
      <c r="C11" s="7">
        <v>25.2866516113281</v>
      </c>
      <c r="D11" s="1">
        <f>STDEV(B11:B13)</f>
        <v>0.191944354730932</v>
      </c>
      <c r="E11" s="1">
        <f>AVERAGE(B11:B13)</f>
        <v>31.579344909668</v>
      </c>
      <c r="F11" s="1">
        <f>E11-E12</f>
        <v>6.23177766927087</v>
      </c>
      <c r="G11" s="1">
        <f>$N$35-F11</f>
        <v>1.7337349122943</v>
      </c>
      <c r="H11" s="8">
        <f>2^G11</f>
        <v>3.32587722472027</v>
      </c>
      <c r="I11" s="3" t="s">
        <v>16</v>
      </c>
      <c r="J11" s="9">
        <v>34.444</v>
      </c>
      <c r="K11" s="7">
        <v>24.1051864624023</v>
      </c>
      <c r="L11" s="1">
        <f>STDEV(J11:J13)</f>
        <v>0.289169330101202</v>
      </c>
      <c r="M11" s="1">
        <f>AVERAGE(J11:J13)</f>
        <v>34.4441196899414</v>
      </c>
      <c r="N11" s="1">
        <f>M11-M12</f>
        <v>10.4082208455404</v>
      </c>
      <c r="O11" s="1">
        <f>$N$35-N11</f>
        <v>-2.44270826397523</v>
      </c>
      <c r="P11" s="8">
        <f>2^O11</f>
        <v>0.183938034685667</v>
      </c>
    </row>
    <row r="12" s="1" customFormat="1" spans="1:16">
      <c r="A12" s="3" t="s">
        <v>15</v>
      </c>
      <c r="B12" s="19">
        <v>31.579</v>
      </c>
      <c r="C12" s="7">
        <v>25.5465869903564</v>
      </c>
      <c r="D12" s="1">
        <f>STDEV(C11:C13)</f>
        <v>0.176624351301883</v>
      </c>
      <c r="E12" s="1">
        <f>AVERAGE(C11:C13)</f>
        <v>25.3475672403971</v>
      </c>
      <c r="H12" s="8"/>
      <c r="I12" s="3" t="s">
        <v>16</v>
      </c>
      <c r="J12" s="7">
        <v>34.1550102233887</v>
      </c>
      <c r="K12" s="7">
        <v>23.990062713623</v>
      </c>
      <c r="L12" s="1">
        <f>STDEV(K11:K13)</f>
        <v>0.061039729463591</v>
      </c>
      <c r="M12" s="1">
        <f>AVERAGE(K11:K13)</f>
        <v>24.035898844401</v>
      </c>
      <c r="P12" s="8"/>
    </row>
    <row r="13" s="1" customFormat="1" spans="1:16">
      <c r="A13" s="3" t="s">
        <v>15</v>
      </c>
      <c r="B13" s="18">
        <v>31.3875732421875</v>
      </c>
      <c r="C13" s="7">
        <v>25.2094631195068</v>
      </c>
      <c r="H13" s="8"/>
      <c r="I13" s="3" t="s">
        <v>16</v>
      </c>
      <c r="J13" s="7">
        <v>34.7333488464355</v>
      </c>
      <c r="K13" s="7">
        <v>24.0124473571777</v>
      </c>
      <c r="P13" s="8"/>
    </row>
    <row r="14" s="1" customFormat="1" spans="1:16">
      <c r="A14" s="3" t="s">
        <v>17</v>
      </c>
      <c r="B14" s="7">
        <v>33.8760948181152</v>
      </c>
      <c r="C14" s="7">
        <v>26.8167915344238</v>
      </c>
      <c r="D14" s="1">
        <f>STDEV(B14:B16)</f>
        <v>0.40579990145328</v>
      </c>
      <c r="E14" s="1">
        <f>AVERAGE(B14:B16)</f>
        <v>33.4701966349284</v>
      </c>
      <c r="F14" s="1">
        <f>E14-E15</f>
        <v>6.86915229797356</v>
      </c>
      <c r="G14" s="1">
        <f>$N$35-F14</f>
        <v>1.0963602835916</v>
      </c>
      <c r="H14" s="8">
        <f>2^G14</f>
        <v>2.13814587397417</v>
      </c>
      <c r="I14" s="3" t="s">
        <v>18</v>
      </c>
      <c r="J14" s="20">
        <v>34.83</v>
      </c>
      <c r="K14" s="7">
        <v>27.0035419464111</v>
      </c>
      <c r="L14" s="1">
        <f>STDEV(J14:J16)</f>
        <v>0.357763553442537</v>
      </c>
      <c r="M14" s="1">
        <f>AVERAGE(J14:J16)</f>
        <v>34.8305009460449</v>
      </c>
      <c r="N14" s="1">
        <f>M14-M15</f>
        <v>7.71632197062173</v>
      </c>
      <c r="O14" s="1">
        <f>$N$35-N14</f>
        <v>0.249190610943433</v>
      </c>
      <c r="P14" s="8">
        <f>2^O14</f>
        <v>1.1885401263144</v>
      </c>
    </row>
    <row r="15" s="1" customFormat="1" spans="1:16">
      <c r="A15" s="3" t="s">
        <v>17</v>
      </c>
      <c r="B15" s="7">
        <v>33.0644950866699</v>
      </c>
      <c r="C15" s="7">
        <v>26.4407749176025</v>
      </c>
      <c r="D15" s="1">
        <f>STDEV(C14:C16)</f>
        <v>0.194050153130627</v>
      </c>
      <c r="E15" s="1">
        <f>AVERAGE(C14:C16)</f>
        <v>26.6010443369548</v>
      </c>
      <c r="H15" s="8"/>
      <c r="I15" s="3" t="s">
        <v>18</v>
      </c>
      <c r="J15" s="7">
        <v>35.1885147094727</v>
      </c>
      <c r="K15" s="7">
        <v>27.1591625213623</v>
      </c>
      <c r="L15" s="1">
        <f>STDEV(K14:K16)</f>
        <v>0.0963702532773347</v>
      </c>
      <c r="M15" s="1">
        <f>AVERAGE(K14:K16)</f>
        <v>27.1141789754232</v>
      </c>
      <c r="P15" s="8"/>
    </row>
    <row r="16" s="1" customFormat="1" spans="1:16">
      <c r="A16" s="3" t="s">
        <v>17</v>
      </c>
      <c r="B16" s="20">
        <v>33.47</v>
      </c>
      <c r="C16" s="7">
        <v>26.5455665588379</v>
      </c>
      <c r="H16" s="8"/>
      <c r="I16" s="3" t="s">
        <v>18</v>
      </c>
      <c r="J16" s="7">
        <v>34.4729881286621</v>
      </c>
      <c r="K16" s="7">
        <v>27.1798324584961</v>
      </c>
      <c r="P16" s="8"/>
    </row>
    <row r="17" s="1" customFormat="1" spans="1:16">
      <c r="A17" s="3" t="s">
        <v>19</v>
      </c>
      <c r="B17" s="9">
        <v>34.697</v>
      </c>
      <c r="C17" s="7">
        <v>28.8586750030518</v>
      </c>
      <c r="D17" s="1">
        <f>STDEV(B17:B19)</f>
        <v>0.0770933314691195</v>
      </c>
      <c r="E17" s="1">
        <f>AVERAGE(B17:B19)</f>
        <v>34.6972063293457</v>
      </c>
      <c r="F17" s="1">
        <f>E17-E18</f>
        <v>5.7060952097575</v>
      </c>
      <c r="G17" s="1">
        <f>$N$35-F17</f>
        <v>2.25941737180766</v>
      </c>
      <c r="H17" s="8">
        <f>2^G17</f>
        <v>4.78798081586747</v>
      </c>
      <c r="I17" s="3" t="s">
        <v>20</v>
      </c>
      <c r="J17" s="7">
        <v>34.1290168762207</v>
      </c>
      <c r="K17" s="7">
        <v>25.405065536499</v>
      </c>
      <c r="L17" s="1">
        <f>STDEV(J17:J19)</f>
        <v>0.101150558862543</v>
      </c>
      <c r="M17" s="1">
        <f>AVERAGE(J17:J19)</f>
        <v>34.2301115926107</v>
      </c>
      <c r="N17" s="1">
        <f>M17-M18</f>
        <v>8.89517481485996</v>
      </c>
      <c r="O17" s="1">
        <f>$N$35-N17</f>
        <v>-0.929662233294795</v>
      </c>
      <c r="P17" s="8">
        <f>2^O17</f>
        <v>0.524981237102601</v>
      </c>
    </row>
    <row r="18" s="1" customFormat="1" spans="1:16">
      <c r="A18" s="3" t="s">
        <v>19</v>
      </c>
      <c r="B18" s="7">
        <v>34.6202163696289</v>
      </c>
      <c r="C18" s="7">
        <v>28.9956493377686</v>
      </c>
      <c r="D18" s="1">
        <f>STDEV(C17:C19)</f>
        <v>0.130226327582834</v>
      </c>
      <c r="E18" s="1">
        <f>AVERAGE(C17:C19)</f>
        <v>28.9911111195882</v>
      </c>
      <c r="H18" s="8"/>
      <c r="I18" s="3" t="s">
        <v>20</v>
      </c>
      <c r="J18" s="7">
        <v>34.3313179016113</v>
      </c>
      <c r="K18" s="7">
        <v>25.1461200714111</v>
      </c>
      <c r="L18" s="1">
        <f>STDEV(K17:K19)</f>
        <v>0.165312764631002</v>
      </c>
      <c r="M18" s="1">
        <f>AVERAGE(K17:K19)</f>
        <v>25.3349367777507</v>
      </c>
      <c r="P18" s="8"/>
    </row>
    <row r="19" s="1" customFormat="1" spans="1:16">
      <c r="A19" s="3" t="s">
        <v>19</v>
      </c>
      <c r="B19" s="7">
        <v>34.7744026184082</v>
      </c>
      <c r="C19" s="7">
        <v>29.1190090179443</v>
      </c>
      <c r="H19" s="8"/>
      <c r="I19" s="3" t="s">
        <v>20</v>
      </c>
      <c r="J19" s="20">
        <v>34.23</v>
      </c>
      <c r="K19" s="7">
        <v>25.4536247253418</v>
      </c>
      <c r="P19" s="8"/>
    </row>
    <row r="20" s="1" customFormat="1" spans="1:16">
      <c r="A20" s="3" t="s">
        <v>21</v>
      </c>
      <c r="B20" s="7">
        <v>32.5772018432617</v>
      </c>
      <c r="C20" s="7">
        <v>26.2871532440186</v>
      </c>
      <c r="D20" s="1">
        <f>STDEV(B20:B22)</f>
        <v>0.116888057785828</v>
      </c>
      <c r="E20" s="1">
        <f>AVERAGE(B20:B22)</f>
        <v>32.6940599263509</v>
      </c>
      <c r="F20" s="1">
        <f>E20-E21</f>
        <v>6.6364274800618</v>
      </c>
      <c r="G20" s="1">
        <f>$N$35-F20</f>
        <v>1.32908510150337</v>
      </c>
      <c r="H20" s="8">
        <f>2^G20</f>
        <v>2.5124329609777</v>
      </c>
      <c r="I20" s="3" t="s">
        <v>22</v>
      </c>
      <c r="J20" s="7">
        <v>35.2358589172363</v>
      </c>
      <c r="K20" s="7">
        <v>27.6750545501709</v>
      </c>
      <c r="L20" s="1">
        <f>STDEV(J20:J22)</f>
        <v>0.368887374467344</v>
      </c>
      <c r="M20" s="1">
        <f>AVERAGE(J20:J22)</f>
        <v>34.8666479797363</v>
      </c>
      <c r="N20" s="1">
        <f>M20-M21</f>
        <v>7.16096204630534</v>
      </c>
      <c r="O20" s="1">
        <f>$N$35-N20</f>
        <v>0.804550535259832</v>
      </c>
      <c r="P20" s="8">
        <f>2^O20</f>
        <v>1.74660156169838</v>
      </c>
    </row>
    <row r="21" s="1" customFormat="1" spans="1:16">
      <c r="A21" s="3" t="s">
        <v>21</v>
      </c>
      <c r="B21" s="9">
        <v>32.694</v>
      </c>
      <c r="C21" s="7">
        <v>25.9661846160889</v>
      </c>
      <c r="D21" s="1">
        <f>STDEV(C20:C22)</f>
        <v>0.200133263853179</v>
      </c>
      <c r="E21" s="1">
        <f>AVERAGE(C20:C22)</f>
        <v>26.0576324462891</v>
      </c>
      <c r="H21" s="8"/>
      <c r="I21" s="3" t="s">
        <v>22</v>
      </c>
      <c r="J21" s="9">
        <v>34.866</v>
      </c>
      <c r="K21" s="7">
        <v>27.8008079528809</v>
      </c>
      <c r="L21" s="1">
        <f>STDEV(K20:K22)</f>
        <v>0.0840997098116586</v>
      </c>
      <c r="M21" s="1">
        <f>AVERAGE(K20:K22)</f>
        <v>27.705685933431</v>
      </c>
      <c r="P21" s="8"/>
    </row>
    <row r="22" s="1" customFormat="1" spans="1:16">
      <c r="A22" s="3" t="s">
        <v>21</v>
      </c>
      <c r="B22" s="7">
        <v>32.810977935791</v>
      </c>
      <c r="C22" s="7">
        <v>25.9195594787598</v>
      </c>
      <c r="H22" s="8"/>
      <c r="I22" s="3" t="s">
        <v>22</v>
      </c>
      <c r="J22" s="7">
        <v>34.4980850219727</v>
      </c>
      <c r="K22" s="7">
        <v>27.6411952972412</v>
      </c>
      <c r="P22" s="8"/>
    </row>
    <row r="23" s="1" customFormat="1" spans="1:16">
      <c r="A23" s="3" t="s">
        <v>23</v>
      </c>
      <c r="B23" s="9">
        <v>33.852</v>
      </c>
      <c r="C23" s="7">
        <v>27.8186225891113</v>
      </c>
      <c r="D23" s="1">
        <f>STDEV(B23:B25)</f>
        <v>0.546505105817091</v>
      </c>
      <c r="E23" s="1">
        <f>AVERAGE(B23:B25)</f>
        <v>34.3998639017741</v>
      </c>
      <c r="F23" s="1">
        <f>E23-E24</f>
        <v>6.5070810546875</v>
      </c>
      <c r="G23" s="1">
        <f>$N$35-F23</f>
        <v>1.45843152687767</v>
      </c>
      <c r="H23" s="8">
        <f>2^G23</f>
        <v>2.7480943309369</v>
      </c>
      <c r="I23" s="3" t="s">
        <v>24</v>
      </c>
      <c r="J23" s="7">
        <v>35.5035400390625</v>
      </c>
      <c r="K23" s="7">
        <v>28.6344299316406</v>
      </c>
      <c r="L23" s="1">
        <f>STDEV(J23:J25)</f>
        <v>0.296964831197868</v>
      </c>
      <c r="M23" s="1">
        <f>AVERAGE(J23:J25)</f>
        <v>35.2063835957845</v>
      </c>
      <c r="N23" s="1">
        <f>M23-M24</f>
        <v>7.0227002003988</v>
      </c>
      <c r="O23" s="1">
        <f>$N$35-N23</f>
        <v>0.942812381166366</v>
      </c>
      <c r="P23" s="8">
        <f>2^O23</f>
        <v>1.92227185393905</v>
      </c>
    </row>
    <row r="24" s="1" customFormat="1" spans="1:16">
      <c r="A24" s="3" t="s">
        <v>23</v>
      </c>
      <c r="B24" s="9">
        <v>34.945</v>
      </c>
      <c r="C24" s="7">
        <v>27.9818687438965</v>
      </c>
      <c r="D24" s="1">
        <f>STDEV(C23:C25)</f>
        <v>0.0826402310258223</v>
      </c>
      <c r="E24" s="1">
        <f>AVERAGE(C23:C25)</f>
        <v>27.8927828470866</v>
      </c>
      <c r="H24" s="8"/>
      <c r="I24" s="3" t="s">
        <v>24</v>
      </c>
      <c r="J24" s="7">
        <v>34.909610748291</v>
      </c>
      <c r="K24" s="7">
        <v>27.8480968475342</v>
      </c>
      <c r="L24" s="1">
        <f>STDEV(K23:K25)</f>
        <v>0.405618413027414</v>
      </c>
      <c r="M24" s="1">
        <f>AVERAGE(K23:K25)</f>
        <v>28.1836833953857</v>
      </c>
      <c r="P24" s="8"/>
    </row>
    <row r="25" s="1" customFormat="1" spans="1:16">
      <c r="A25" s="3" t="s">
        <v>23</v>
      </c>
      <c r="B25" s="7">
        <v>34.4025917053223</v>
      </c>
      <c r="C25" s="7">
        <v>27.877857208252</v>
      </c>
      <c r="H25" s="8"/>
      <c r="I25" s="3" t="s">
        <v>24</v>
      </c>
      <c r="J25" s="9">
        <v>35.206</v>
      </c>
      <c r="K25" s="7">
        <v>28.0685234069824</v>
      </c>
      <c r="P25" s="8"/>
    </row>
    <row r="26" s="1" customFormat="1" spans="1:16">
      <c r="A26" s="4" t="s">
        <v>25</v>
      </c>
      <c r="B26" s="7">
        <v>35.3555297851563</v>
      </c>
      <c r="C26" s="7">
        <v>30.7249145507813</v>
      </c>
      <c r="D26" s="1">
        <f>STDEV(B26:B28)</f>
        <v>0.210407952593688</v>
      </c>
      <c r="E26" s="1">
        <f>AVERAGE(B26:B28)</f>
        <v>35.5656246948242</v>
      </c>
      <c r="F26" s="1">
        <f>E26-E27</f>
        <v>4.88327300008136</v>
      </c>
      <c r="G26" s="1">
        <f>$N$35-F26</f>
        <v>3.0822395814838</v>
      </c>
      <c r="H26" s="8">
        <f>2^G26</f>
        <v>8.46928149540562</v>
      </c>
      <c r="I26" s="4" t="s">
        <v>26</v>
      </c>
      <c r="J26" s="7">
        <v>35.3122863769531</v>
      </c>
      <c r="K26" s="7">
        <v>28.7046871185303</v>
      </c>
      <c r="L26" s="1">
        <f>STDEV(J26:J28)</f>
        <v>0.188928717044581</v>
      </c>
      <c r="M26" s="1">
        <f>AVERAGE(J26:J28)</f>
        <v>35.1232385152181</v>
      </c>
      <c r="N26" s="1">
        <f>M26-M27</f>
        <v>6.3833760732015</v>
      </c>
      <c r="O26" s="1">
        <f>$N$35-N26</f>
        <v>1.58213650836367</v>
      </c>
      <c r="P26" s="8">
        <f>2^O26</f>
        <v>2.99412926585362</v>
      </c>
    </row>
    <row r="27" s="1" customFormat="1" spans="1:16">
      <c r="A27" s="4" t="s">
        <v>25</v>
      </c>
      <c r="B27" s="7">
        <v>35.7763442993164</v>
      </c>
      <c r="C27" s="7">
        <v>30.6401405334473</v>
      </c>
      <c r="D27" s="1">
        <f>STDEV(C26:C28)</f>
        <v>0.0423881029373856</v>
      </c>
      <c r="E27" s="1">
        <f>AVERAGE(C26:C28)</f>
        <v>30.6823516947429</v>
      </c>
      <c r="H27" s="8"/>
      <c r="I27" s="4" t="s">
        <v>26</v>
      </c>
      <c r="J27" s="9">
        <v>35.123</v>
      </c>
      <c r="K27" s="7">
        <v>28.8797607421875</v>
      </c>
      <c r="L27" s="1">
        <f>STDEV(K26:K28)</f>
        <v>0.12604709361733</v>
      </c>
      <c r="M27" s="1">
        <f>AVERAGE(K26:K28)</f>
        <v>28.7398624420166</v>
      </c>
      <c r="P27" s="8"/>
    </row>
    <row r="28" s="1" customFormat="1" spans="1:16">
      <c r="A28" s="4" t="s">
        <v>25</v>
      </c>
      <c r="B28" s="9">
        <v>35.565</v>
      </c>
      <c r="C28" s="9">
        <v>30.682</v>
      </c>
      <c r="H28" s="8"/>
      <c r="I28" s="4" t="s">
        <v>26</v>
      </c>
      <c r="J28" s="7">
        <v>34.9344291687012</v>
      </c>
      <c r="K28" s="7">
        <v>28.635139465332</v>
      </c>
      <c r="P28" s="8"/>
    </row>
    <row r="29" s="1" customFormat="1" spans="1:16">
      <c r="A29" s="4" t="s">
        <v>27</v>
      </c>
      <c r="B29" s="7">
        <v>32.4742622375488</v>
      </c>
      <c r="C29" s="7">
        <v>26.717809677124</v>
      </c>
      <c r="D29" s="1">
        <f>STDEV(B29:B31)</f>
        <v>0.523410941357547</v>
      </c>
      <c r="E29" s="1">
        <f>AVERAGE(B29:B31)</f>
        <v>32.9974486897786</v>
      </c>
      <c r="F29" s="1">
        <f>E29-E30</f>
        <v>6.28744070434573</v>
      </c>
      <c r="G29" s="1">
        <f>$N$35-F29</f>
        <v>1.67807187721944</v>
      </c>
      <c r="H29" s="8">
        <f>2^G29</f>
        <v>3.1999999381309</v>
      </c>
      <c r="I29" s="4" t="s">
        <v>28</v>
      </c>
      <c r="J29" s="9">
        <v>33.987</v>
      </c>
      <c r="K29" s="7">
        <v>27.6697196960449</v>
      </c>
      <c r="L29" s="1">
        <f>STDEV(J29:J31)</f>
        <v>0.0378134777727356</v>
      </c>
      <c r="M29" s="1">
        <f>AVERAGE(J29:J31)</f>
        <v>33.9871713358561</v>
      </c>
      <c r="N29" s="1">
        <f>M29-M30</f>
        <v>6.35935354614264</v>
      </c>
      <c r="O29" s="1">
        <f>$N$35-N29</f>
        <v>1.60615903542253</v>
      </c>
      <c r="P29" s="8">
        <f>2^O29</f>
        <v>3.04440234273644</v>
      </c>
    </row>
    <row r="30" s="1" customFormat="1" spans="1:16">
      <c r="A30" s="4" t="s">
        <v>27</v>
      </c>
      <c r="B30" s="9">
        <v>32.997</v>
      </c>
      <c r="C30" s="7">
        <v>26.5580558776855</v>
      </c>
      <c r="D30" s="1">
        <f>STDEV(C29:C31)</f>
        <v>0.148205350597284</v>
      </c>
      <c r="E30" s="1">
        <f>AVERAGE(C29:C31)</f>
        <v>26.7100079854329</v>
      </c>
      <c r="H30" s="8"/>
      <c r="I30" s="4" t="s">
        <v>28</v>
      </c>
      <c r="J30" s="7">
        <v>34.0250701904297</v>
      </c>
      <c r="K30" s="7">
        <v>27.5809135437012</v>
      </c>
      <c r="L30" s="1">
        <f>STDEV(K29:K31)</f>
        <v>0.0446139073074567</v>
      </c>
      <c r="M30" s="1">
        <f>AVERAGE(K29:K31)</f>
        <v>27.6278177897135</v>
      </c>
      <c r="P30" s="8"/>
    </row>
    <row r="31" s="1" customFormat="1" spans="1:16">
      <c r="A31" s="4" t="s">
        <v>27</v>
      </c>
      <c r="B31" s="7">
        <v>33.5210838317871</v>
      </c>
      <c r="C31" s="7">
        <v>26.8541584014893</v>
      </c>
      <c r="H31" s="8"/>
      <c r="I31" s="4" t="s">
        <v>28</v>
      </c>
      <c r="J31" s="7">
        <v>33.9494438171387</v>
      </c>
      <c r="K31" s="7">
        <v>27.6328201293945</v>
      </c>
      <c r="P31" s="8"/>
    </row>
    <row r="32" s="1" customFormat="1" spans="1:16">
      <c r="A32" s="4" t="s">
        <v>29</v>
      </c>
      <c r="B32" s="9">
        <v>33.816</v>
      </c>
      <c r="C32" s="7">
        <v>25.6689167022705</v>
      </c>
      <c r="D32" s="1">
        <f>STDEV(B32:B34)</f>
        <v>0.640630736131125</v>
      </c>
      <c r="E32" s="1">
        <f>AVERAGE(B32:B34)</f>
        <v>33.8161551208496</v>
      </c>
      <c r="F32" s="1">
        <f>E32-E33</f>
        <v>7.8182029774984</v>
      </c>
      <c r="G32" s="1">
        <f>$N$35-F32</f>
        <v>0.147309604066766</v>
      </c>
      <c r="H32" s="8">
        <f>2^G32</f>
        <v>1.10750223027592</v>
      </c>
      <c r="I32" s="4" t="s">
        <v>30</v>
      </c>
      <c r="J32" s="7">
        <v>34.4517135620117</v>
      </c>
      <c r="K32" s="7">
        <v>26.1378517150879</v>
      </c>
      <c r="L32" s="1">
        <f>STDEV(J32:J34)</f>
        <v>0.320150763927013</v>
      </c>
      <c r="M32" s="1">
        <f>AVERAGE(J32:J34)</f>
        <v>34.7715759582519</v>
      </c>
      <c r="N32" s="1">
        <f>M32-M33</f>
        <v>8.61929578653974</v>
      </c>
      <c r="O32" s="1">
        <f>$N$35-N32</f>
        <v>-0.65378320497457</v>
      </c>
      <c r="P32" s="8">
        <f>2^O32</f>
        <v>0.635611351341514</v>
      </c>
    </row>
    <row r="33" s="1" customFormat="1" spans="1:16">
      <c r="A33" s="4" t="s">
        <v>29</v>
      </c>
      <c r="B33" s="7">
        <v>33.1756019592285</v>
      </c>
      <c r="C33" s="7">
        <v>26.0772323608398</v>
      </c>
      <c r="D33" s="1">
        <f>STDEV(C32:C34)</f>
        <v>0.2974284334792</v>
      </c>
      <c r="E33" s="1">
        <f>AVERAGE(C32:C34)</f>
        <v>25.9979521433512</v>
      </c>
      <c r="H33" s="8"/>
      <c r="I33" s="4" t="s">
        <v>30</v>
      </c>
      <c r="J33" s="7">
        <v>35.0920143127441</v>
      </c>
      <c r="K33" s="7">
        <v>26.5622158050537</v>
      </c>
      <c r="L33" s="1">
        <f>STDEV(K32:K34)</f>
        <v>0.40291520862235</v>
      </c>
      <c r="M33" s="1">
        <f>AVERAGE(K32:K34)</f>
        <v>26.1522801717122</v>
      </c>
      <c r="P33" s="8"/>
    </row>
    <row r="34" s="1" customFormat="1" spans="1:16">
      <c r="A34" s="4" t="s">
        <v>29</v>
      </c>
      <c r="B34" s="7">
        <v>34.4568634033203</v>
      </c>
      <c r="C34" s="7">
        <v>26.2477073669434</v>
      </c>
      <c r="H34" s="8"/>
      <c r="I34" s="4" t="s">
        <v>30</v>
      </c>
      <c r="J34" s="9">
        <v>34.771</v>
      </c>
      <c r="K34" s="7">
        <v>25.7567729949951</v>
      </c>
      <c r="P34" s="8"/>
    </row>
    <row r="35" s="1" customFormat="1" spans="10:14">
      <c r="J35" s="4" t="s">
        <v>31</v>
      </c>
      <c r="K35" s="4"/>
      <c r="L35" s="4"/>
      <c r="M35" s="4"/>
      <c r="N35" s="8">
        <f>AVERAGE(N2:N34)</f>
        <v>7.96551258156517</v>
      </c>
    </row>
    <row r="36" s="1" customFormat="1"/>
    <row r="37" s="1" customFormat="1"/>
    <row r="38" s="1" customFormat="1" spans="8:10">
      <c r="H38" s="6" t="s">
        <v>32</v>
      </c>
      <c r="I38" s="8"/>
      <c r="J38" s="8"/>
    </row>
    <row r="39" s="1" customFormat="1" spans="8:10">
      <c r="H39" s="10" t="s">
        <v>0</v>
      </c>
      <c r="I39" s="6" t="s">
        <v>33</v>
      </c>
      <c r="J39" s="6" t="s">
        <v>34</v>
      </c>
    </row>
    <row r="40" s="1" customFormat="1" spans="8:10">
      <c r="H40" s="10">
        <v>1</v>
      </c>
      <c r="I40" s="8">
        <f>H2</f>
        <v>5.73965753428488</v>
      </c>
      <c r="J40" s="8">
        <f>P2</f>
        <v>2.25061215788539</v>
      </c>
    </row>
    <row r="41" s="1" customFormat="1" spans="8:10">
      <c r="H41" s="10">
        <v>2</v>
      </c>
      <c r="I41" s="8">
        <f>H5</f>
        <v>5.34658418854215</v>
      </c>
      <c r="J41" s="8">
        <f>P5</f>
        <v>0.193148268290825</v>
      </c>
    </row>
    <row r="42" s="1" customFormat="1" spans="8:10">
      <c r="H42" s="10">
        <v>3</v>
      </c>
      <c r="I42" s="8">
        <f>H8</f>
        <v>3.2554747725357</v>
      </c>
      <c r="J42" s="8">
        <f>P8</f>
        <v>1.0304014443008</v>
      </c>
    </row>
    <row r="43" s="1" customFormat="1" spans="8:12">
      <c r="H43" s="10">
        <v>4</v>
      </c>
      <c r="I43" s="8">
        <f>H11</f>
        <v>3.32587722472027</v>
      </c>
      <c r="J43" s="8">
        <f>P11</f>
        <v>0.183938034685667</v>
      </c>
      <c r="L43" s="4" t="s">
        <v>37</v>
      </c>
    </row>
    <row r="44" s="1" customFormat="1" spans="8:10">
      <c r="H44" s="10">
        <v>5</v>
      </c>
      <c r="I44" s="8">
        <f>H14</f>
        <v>2.13814587397417</v>
      </c>
      <c r="J44" s="8">
        <f>P14</f>
        <v>1.1885401263144</v>
      </c>
    </row>
    <row r="45" s="1" customFormat="1" spans="8:10">
      <c r="H45" s="10">
        <v>6</v>
      </c>
      <c r="I45" s="8">
        <f>H17</f>
        <v>4.78798081586747</v>
      </c>
      <c r="J45" s="8">
        <f>P17</f>
        <v>0.524981237102601</v>
      </c>
    </row>
    <row r="46" s="1" customFormat="1" spans="8:10">
      <c r="H46" s="10">
        <v>7</v>
      </c>
      <c r="I46" s="8">
        <f>H20</f>
        <v>2.5124329609777</v>
      </c>
      <c r="J46" s="8">
        <f>P20</f>
        <v>1.74660156169838</v>
      </c>
    </row>
    <row r="47" s="1" customFormat="1" spans="8:10">
      <c r="H47" s="10">
        <v>8</v>
      </c>
      <c r="I47" s="8">
        <f>H23</f>
        <v>2.7480943309369</v>
      </c>
      <c r="J47" s="8">
        <f>P23</f>
        <v>1.92227185393905</v>
      </c>
    </row>
    <row r="48" s="1" customFormat="1" spans="8:10">
      <c r="H48" s="1">
        <v>9</v>
      </c>
      <c r="I48" s="1">
        <f>H26</f>
        <v>8.46928149540562</v>
      </c>
      <c r="J48" s="1">
        <f>P26</f>
        <v>2.99412926585362</v>
      </c>
    </row>
    <row r="49" s="1" customFormat="1" spans="8:10">
      <c r="H49" s="1">
        <v>10</v>
      </c>
      <c r="I49" s="1">
        <f>H29</f>
        <v>3.1999999381309</v>
      </c>
      <c r="J49" s="1">
        <f>P29</f>
        <v>3.04440234273644</v>
      </c>
    </row>
    <row r="50" s="1" customFormat="1" spans="8:10">
      <c r="H50" s="1">
        <v>11</v>
      </c>
      <c r="I50" s="1">
        <f>H32</f>
        <v>1.10750223027592</v>
      </c>
      <c r="J50" s="1">
        <f>P32</f>
        <v>0.635611351341514</v>
      </c>
    </row>
  </sheetData>
  <mergeCells count="1">
    <mergeCell ref="J35:M35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1"/>
  <sheetViews>
    <sheetView topLeftCell="A10" workbookViewId="0">
      <selection activeCell="J35" sqref="J35:M35"/>
    </sheetView>
  </sheetViews>
  <sheetFormatPr defaultColWidth="8.88888888888889" defaultRowHeight="13.8"/>
  <cols>
    <col min="1" max="3" width="8.88888888888889" style="13"/>
    <col min="4" max="10" width="12.8888888888889" style="13"/>
    <col min="11" max="11" width="8.88888888888889" style="13"/>
    <col min="12" max="14" width="12.8888888888889" style="13"/>
    <col min="15" max="15" width="14.1111111111111" style="13"/>
    <col min="16" max="16" width="12.8888888888889" style="13"/>
    <col min="17" max="16384" width="8.88888888888889" style="13"/>
  </cols>
  <sheetData>
    <row r="1" s="12" customFormat="1" spans="1:16">
      <c r="A1" s="3" t="s">
        <v>0</v>
      </c>
      <c r="B1" s="14" t="s">
        <v>43</v>
      </c>
      <c r="C1" s="3" t="s">
        <v>2</v>
      </c>
      <c r="D1" s="14" t="s">
        <v>3</v>
      </c>
      <c r="E1" s="14" t="s">
        <v>4</v>
      </c>
      <c r="F1" s="15" t="s">
        <v>44</v>
      </c>
      <c r="G1" s="15" t="s">
        <v>45</v>
      </c>
      <c r="H1" s="16" t="s">
        <v>46</v>
      </c>
      <c r="I1" s="3" t="s">
        <v>0</v>
      </c>
      <c r="J1" s="14" t="s">
        <v>43</v>
      </c>
      <c r="K1" s="3" t="s">
        <v>2</v>
      </c>
      <c r="L1" s="14" t="s">
        <v>3</v>
      </c>
      <c r="M1" s="14" t="s">
        <v>4</v>
      </c>
      <c r="N1" s="15" t="s">
        <v>44</v>
      </c>
      <c r="O1" s="15" t="s">
        <v>45</v>
      </c>
      <c r="P1" s="16" t="s">
        <v>47</v>
      </c>
    </row>
    <row r="2" s="12" customFormat="1" spans="1:16">
      <c r="A2" s="3" t="s">
        <v>9</v>
      </c>
      <c r="B2" s="7">
        <v>27.8110446929932</v>
      </c>
      <c r="C2" s="7">
        <v>26.1057147979736</v>
      </c>
      <c r="D2" s="12">
        <f>STDEV(B2:B4)</f>
        <v>0.163864397952836</v>
      </c>
      <c r="E2" s="12">
        <f>AVERAGE(B2:B4)</f>
        <v>27.7934996287028</v>
      </c>
      <c r="F2" s="12">
        <f>E2-E3</f>
        <v>1.6281236012777</v>
      </c>
      <c r="G2" s="12">
        <f>$N$35-F2</f>
        <v>2.82797994902636</v>
      </c>
      <c r="H2" s="17">
        <f>2^G2</f>
        <v>7.10079200870411</v>
      </c>
      <c r="I2" s="3" t="s">
        <v>10</v>
      </c>
      <c r="J2" s="7">
        <v>29.4509887695313</v>
      </c>
      <c r="K2" s="7">
        <v>26.0948581695557</v>
      </c>
      <c r="L2" s="12">
        <f>STDEV(J2:J4)</f>
        <v>0.0970734536951418</v>
      </c>
      <c r="M2" s="12">
        <f>AVERAGE(J2:J4)</f>
        <v>29.5386664072673</v>
      </c>
      <c r="N2" s="12">
        <f>M2-M3</f>
        <v>3.43242454528807</v>
      </c>
      <c r="O2" s="12">
        <f>$N$35-N2</f>
        <v>1.02367900501599</v>
      </c>
      <c r="P2" s="17">
        <f>2^O2</f>
        <v>2.03309693875795</v>
      </c>
    </row>
    <row r="3" s="12" customFormat="1" spans="1:16">
      <c r="A3" s="3" t="s">
        <v>9</v>
      </c>
      <c r="B3" s="7">
        <v>27.9478855133057</v>
      </c>
      <c r="C3" s="7">
        <v>26.2648754119873</v>
      </c>
      <c r="D3" s="12">
        <f>STDEV(C2:C4)</f>
        <v>0.0867371559094991</v>
      </c>
      <c r="E3" s="12">
        <f>AVERAGE(C2:C4)</f>
        <v>26.1653760274251</v>
      </c>
      <c r="H3" s="17"/>
      <c r="I3" s="3" t="s">
        <v>10</v>
      </c>
      <c r="J3" s="7">
        <v>29.5220260620117</v>
      </c>
      <c r="K3" s="7">
        <v>26.0892429351807</v>
      </c>
      <c r="L3" s="12">
        <f>STDEV(K2:K4)</f>
        <v>0.0247398973259258</v>
      </c>
      <c r="M3" s="12">
        <f>AVERAGE(K2:K4)</f>
        <v>26.1062418619792</v>
      </c>
      <c r="P3" s="17"/>
    </row>
    <row r="4" s="12" customFormat="1" spans="1:16">
      <c r="A4" s="3" t="s">
        <v>9</v>
      </c>
      <c r="B4" s="7">
        <v>27.6215686798096</v>
      </c>
      <c r="C4" s="7">
        <v>26.1255378723145</v>
      </c>
      <c r="H4" s="17"/>
      <c r="I4" s="3" t="s">
        <v>10</v>
      </c>
      <c r="J4" s="7">
        <v>29.6429843902588</v>
      </c>
      <c r="K4" s="7">
        <v>26.1346244812012</v>
      </c>
      <c r="P4" s="17"/>
    </row>
    <row r="5" s="12" customFormat="1" spans="1:16">
      <c r="A5" s="3" t="s">
        <v>11</v>
      </c>
      <c r="B5" s="7">
        <v>27.884105682373</v>
      </c>
      <c r="C5" s="7">
        <v>26.1418342590332</v>
      </c>
      <c r="D5" s="12">
        <f>STDEV(B5:B7)</f>
        <v>0.0229960519448699</v>
      </c>
      <c r="E5" s="12">
        <f>AVERAGE(B5:B7)</f>
        <v>27.9104735056559</v>
      </c>
      <c r="F5" s="12">
        <f>E5-E6</f>
        <v>1.7906500498454</v>
      </c>
      <c r="G5" s="12">
        <f>$N$35-F5</f>
        <v>2.66545350045866</v>
      </c>
      <c r="H5" s="17">
        <f>2^G5</f>
        <v>6.34426705264659</v>
      </c>
      <c r="I5" s="3" t="s">
        <v>12</v>
      </c>
      <c r="J5" s="7">
        <v>31.1215038299561</v>
      </c>
      <c r="K5" s="7">
        <v>25.9366893768311</v>
      </c>
      <c r="L5" s="12">
        <f>STDEV(J5:J7)</f>
        <v>0.285527171585284</v>
      </c>
      <c r="M5" s="12">
        <f>AVERAGE(J5:J7)</f>
        <v>31.4001305898031</v>
      </c>
      <c r="N5" s="12">
        <f>M5-M6</f>
        <v>5.38831837972004</v>
      </c>
      <c r="O5" s="12">
        <f>$N$35-N5</f>
        <v>-0.93221482941598</v>
      </c>
      <c r="P5" s="17">
        <f>2^O5</f>
        <v>0.524053196023049</v>
      </c>
    </row>
    <row r="6" s="12" customFormat="1" spans="1:16">
      <c r="A6" s="3" t="s">
        <v>11</v>
      </c>
      <c r="B6" s="7">
        <v>27.9263725280762</v>
      </c>
      <c r="C6" s="7">
        <v>26.0989761352539</v>
      </c>
      <c r="D6" s="12">
        <f>STDEV(C5:C7)</f>
        <v>0.0214527378766926</v>
      </c>
      <c r="E6" s="12">
        <f>AVERAGE(C5:C7)</f>
        <v>26.1198234558105</v>
      </c>
      <c r="H6" s="17"/>
      <c r="I6" s="3" t="s">
        <v>12</v>
      </c>
      <c r="J6" s="7">
        <v>31.3867969512939</v>
      </c>
      <c r="K6" s="7">
        <v>25.9864883422852</v>
      </c>
      <c r="L6" s="12">
        <f>STDEV(K5:K7)</f>
        <v>0.090482810820124</v>
      </c>
      <c r="M6" s="12">
        <f>AVERAGE(K5:K7)</f>
        <v>26.011812210083</v>
      </c>
      <c r="P6" s="17"/>
    </row>
    <row r="7" s="12" customFormat="1" spans="1:16">
      <c r="A7" s="3" t="s">
        <v>11</v>
      </c>
      <c r="B7" s="7">
        <v>27.9209423065186</v>
      </c>
      <c r="C7" s="7">
        <v>26.1186599731445</v>
      </c>
      <c r="H7" s="17"/>
      <c r="I7" s="3" t="s">
        <v>12</v>
      </c>
      <c r="J7" s="7">
        <v>31.6920909881592</v>
      </c>
      <c r="K7" s="7">
        <v>26.1122589111328</v>
      </c>
      <c r="P7" s="17"/>
    </row>
    <row r="8" s="12" customFormat="1" spans="1:16">
      <c r="A8" s="3" t="s">
        <v>13</v>
      </c>
      <c r="B8" s="7">
        <v>27.8878593444824</v>
      </c>
      <c r="C8" s="7">
        <v>26.0108451843262</v>
      </c>
      <c r="D8" s="12">
        <f>STDEV(B8:B10)</f>
        <v>0.0353587150013348</v>
      </c>
      <c r="E8" s="12">
        <f>AVERAGE(B8:B10)</f>
        <v>27.908981959025</v>
      </c>
      <c r="F8" s="12">
        <f>E8-E9</f>
        <v>1.84523709615067</v>
      </c>
      <c r="G8" s="12">
        <f>$N$35-F8</f>
        <v>2.61086645415339</v>
      </c>
      <c r="H8" s="17">
        <f>2^G8</f>
        <v>6.10870450166637</v>
      </c>
      <c r="I8" s="3" t="s">
        <v>14</v>
      </c>
      <c r="J8" s="7">
        <v>30.7188720703125</v>
      </c>
      <c r="K8" s="7">
        <v>26.0662517547607</v>
      </c>
      <c r="L8" s="12">
        <f>STDEV(J8:J10)</f>
        <v>0.101388979558856</v>
      </c>
      <c r="M8" s="12">
        <f>AVERAGE(J8:J10)</f>
        <v>30.8070939381917</v>
      </c>
      <c r="N8" s="12">
        <f>M8-M9</f>
        <v>4.59377415974936</v>
      </c>
      <c r="O8" s="12">
        <f>$N$35-N8</f>
        <v>-0.1376706094453</v>
      </c>
      <c r="P8" s="17">
        <f>2^O8</f>
        <v>0.90898562884331</v>
      </c>
    </row>
    <row r="9" s="12" customFormat="1" spans="1:16">
      <c r="A9" s="3" t="s">
        <v>13</v>
      </c>
      <c r="B9" s="7">
        <v>27.9498023986816</v>
      </c>
      <c r="C9" s="7">
        <v>26.077262878418</v>
      </c>
      <c r="D9" s="12">
        <f>STDEV(C8:C10)</f>
        <v>0.0476026686002992</v>
      </c>
      <c r="E9" s="12">
        <f>AVERAGE(C8:C10)</f>
        <v>26.0637448628744</v>
      </c>
      <c r="H9" s="17"/>
      <c r="I9" s="3" t="s">
        <v>14</v>
      </c>
      <c r="J9" s="7">
        <v>30.784553527832</v>
      </c>
      <c r="K9" s="7">
        <v>26.1463890075684</v>
      </c>
      <c r="L9" s="12">
        <f>STDEV(K8:K10)</f>
        <v>0.189610410777836</v>
      </c>
      <c r="M9" s="12">
        <f>AVERAGE(K8:K10)</f>
        <v>26.2133197784424</v>
      </c>
      <c r="P9" s="17"/>
    </row>
    <row r="10" s="12" customFormat="1" spans="1:16">
      <c r="A10" s="3" t="s">
        <v>13</v>
      </c>
      <c r="B10" s="7">
        <v>27.8892841339111</v>
      </c>
      <c r="C10" s="7">
        <v>26.1031265258789</v>
      </c>
      <c r="H10" s="17"/>
      <c r="I10" s="3" t="s">
        <v>14</v>
      </c>
      <c r="J10" s="7">
        <v>30.9178562164307</v>
      </c>
      <c r="K10" s="7">
        <v>26.427318572998</v>
      </c>
      <c r="P10" s="17"/>
    </row>
    <row r="11" s="12" customFormat="1" spans="1:16">
      <c r="A11" s="3" t="s">
        <v>15</v>
      </c>
      <c r="B11" s="7">
        <v>26.969690322876</v>
      </c>
      <c r="C11" s="7">
        <v>26.1478271484375</v>
      </c>
      <c r="D11" s="12">
        <f>STDEV(B11:B13)</f>
        <v>0.00295049099265096</v>
      </c>
      <c r="E11" s="12">
        <f>AVERAGE(B11:B13)</f>
        <v>26.9727217356364</v>
      </c>
      <c r="F11" s="12">
        <f>E11-E12</f>
        <v>0.847052892049167</v>
      </c>
      <c r="G11" s="12">
        <f>$N$35-F11</f>
        <v>3.60905065825489</v>
      </c>
      <c r="H11" s="17">
        <f>2^G11</f>
        <v>12.2020416764626</v>
      </c>
      <c r="I11" s="3" t="s">
        <v>16</v>
      </c>
      <c r="J11" s="7">
        <v>30.2087249755859</v>
      </c>
      <c r="K11" s="7">
        <v>25.8886890411377</v>
      </c>
      <c r="L11" s="12">
        <f>STDEV(J11:J13)</f>
        <v>0.0664981213089252</v>
      </c>
      <c r="M11" s="12">
        <f>AVERAGE(J11:J13)</f>
        <v>30.281353632609</v>
      </c>
      <c r="N11" s="12">
        <f>M11-M12</f>
        <v>4.33037312825516</v>
      </c>
      <c r="O11" s="12">
        <f>$N$35-N11</f>
        <v>0.1257304220489</v>
      </c>
      <c r="P11" s="17">
        <f>2^O11</f>
        <v>1.09105998559584</v>
      </c>
    </row>
    <row r="12" s="12" customFormat="1" spans="1:16">
      <c r="A12" s="3" t="s">
        <v>15</v>
      </c>
      <c r="B12" s="7">
        <v>26.9755840301514</v>
      </c>
      <c r="C12" s="7">
        <v>26.0978488922119</v>
      </c>
      <c r="D12" s="12">
        <f>STDEV(C11:C13)</f>
        <v>0.0254656082760464</v>
      </c>
      <c r="E12" s="12">
        <f>AVERAGE(C11:C13)</f>
        <v>26.1256688435872</v>
      </c>
      <c r="H12" s="17"/>
      <c r="I12" s="3" t="s">
        <v>16</v>
      </c>
      <c r="J12" s="7">
        <v>30.3392505645752</v>
      </c>
      <c r="K12" s="7">
        <v>25.9943599700928</v>
      </c>
      <c r="L12" s="12">
        <f>STDEV(K11:K13)</f>
        <v>0.0553157666763521</v>
      </c>
      <c r="M12" s="12">
        <f>AVERAGE(K11:K13)</f>
        <v>25.9509805043539</v>
      </c>
      <c r="P12" s="17"/>
    </row>
    <row r="13" s="12" customFormat="1" spans="1:16">
      <c r="A13" s="3" t="s">
        <v>15</v>
      </c>
      <c r="B13" s="7">
        <v>26.9728908538818</v>
      </c>
      <c r="C13" s="7">
        <v>26.1313304901123</v>
      </c>
      <c r="H13" s="17"/>
      <c r="I13" s="3" t="s">
        <v>16</v>
      </c>
      <c r="J13" s="7">
        <v>30.296085357666</v>
      </c>
      <c r="K13" s="7">
        <v>25.9698925018311</v>
      </c>
      <c r="P13" s="17"/>
    </row>
    <row r="14" s="12" customFormat="1" spans="1:16">
      <c r="A14" s="3" t="s">
        <v>17</v>
      </c>
      <c r="B14" s="7">
        <v>29.2113227844238</v>
      </c>
      <c r="C14" s="7">
        <v>26.0270347595215</v>
      </c>
      <c r="D14" s="12">
        <f>STDEV(B14:B16)</f>
        <v>0.0399351717023348</v>
      </c>
      <c r="E14" s="12">
        <f>AVERAGE(B14:B16)</f>
        <v>29.2539348602295</v>
      </c>
      <c r="F14" s="12">
        <f>E14-E15</f>
        <v>3.2346719106038</v>
      </c>
      <c r="G14" s="12">
        <f>$N$35-F14</f>
        <v>1.22143163970026</v>
      </c>
      <c r="H14" s="17">
        <f>2^G14</f>
        <v>2.33177993678452</v>
      </c>
      <c r="I14" s="3" t="s">
        <v>18</v>
      </c>
      <c r="J14" s="7">
        <v>30.9651203155518</v>
      </c>
      <c r="K14" s="7">
        <v>25.939525604248</v>
      </c>
      <c r="L14" s="12">
        <f>STDEV(J14:J16)</f>
        <v>0.054636815358488</v>
      </c>
      <c r="M14" s="12">
        <f>AVERAGE(J14:J16)</f>
        <v>31.0075244903564</v>
      </c>
      <c r="N14" s="12">
        <f>M14-M15</f>
        <v>4.9520441691081</v>
      </c>
      <c r="O14" s="12">
        <f>$N$35-N14</f>
        <v>-0.49594061880404</v>
      </c>
      <c r="P14" s="17">
        <f>2^O14</f>
        <v>0.709099203697464</v>
      </c>
    </row>
    <row r="15" s="12" customFormat="1" spans="1:16">
      <c r="A15" s="3" t="s">
        <v>17</v>
      </c>
      <c r="B15" s="7">
        <v>29.2599773406982</v>
      </c>
      <c r="C15" s="7">
        <v>26.061185836792</v>
      </c>
      <c r="D15" s="12">
        <f>STDEV(C14:C16)</f>
        <v>0.0463006069804618</v>
      </c>
      <c r="E15" s="12">
        <f>AVERAGE(C14:C16)</f>
        <v>26.0192629496257</v>
      </c>
      <c r="H15" s="17"/>
      <c r="I15" s="3" t="s">
        <v>18</v>
      </c>
      <c r="J15" s="7">
        <v>30.9882717132568</v>
      </c>
      <c r="K15" s="7">
        <v>26.1798515319824</v>
      </c>
      <c r="L15" s="12">
        <f>STDEV(K14:K16)</f>
        <v>0.120383827445498</v>
      </c>
      <c r="M15" s="12">
        <f>AVERAGE(K14:K16)</f>
        <v>26.0554803212483</v>
      </c>
      <c r="P15" s="17"/>
    </row>
    <row r="16" s="12" customFormat="1" spans="1:16">
      <c r="A16" s="3" t="s">
        <v>17</v>
      </c>
      <c r="B16" s="7">
        <v>29.2905044555664</v>
      </c>
      <c r="C16" s="7">
        <v>25.9695682525635</v>
      </c>
      <c r="H16" s="17"/>
      <c r="I16" s="3" t="s">
        <v>18</v>
      </c>
      <c r="J16" s="7">
        <v>31.0691814422607</v>
      </c>
      <c r="K16" s="7">
        <v>26.0470638275146</v>
      </c>
      <c r="P16" s="17"/>
    </row>
    <row r="17" s="12" customFormat="1" spans="1:16">
      <c r="A17" s="3" t="s">
        <v>19</v>
      </c>
      <c r="B17" s="7">
        <v>27.6349239349365</v>
      </c>
      <c r="C17" s="7">
        <v>26.717809677124</v>
      </c>
      <c r="D17" s="12">
        <f>STDEV(B17:B19)</f>
        <v>0.381753153051878</v>
      </c>
      <c r="E17" s="12">
        <f>AVERAGE(B17:B19)</f>
        <v>28.0297107696533</v>
      </c>
      <c r="F17" s="12">
        <f>E17-E18</f>
        <v>1.3197027842204</v>
      </c>
      <c r="G17" s="12">
        <f>$N$35-F17</f>
        <v>3.13640076608366</v>
      </c>
      <c r="H17" s="17">
        <f>2^G17</f>
        <v>8.79327608448682</v>
      </c>
      <c r="I17" s="3" t="s">
        <v>20</v>
      </c>
      <c r="J17" s="7">
        <v>31.526</v>
      </c>
      <c r="K17" s="7">
        <v>26.2321872711182</v>
      </c>
      <c r="L17" s="12">
        <f>STDEV(J17:J19)</f>
        <v>0.431303064368122</v>
      </c>
      <c r="M17" s="12">
        <f>AVERAGE(J17:J19)</f>
        <v>31.5446666666667</v>
      </c>
      <c r="N17" s="12">
        <f>M17-M18</f>
        <v>5.06239865112303</v>
      </c>
      <c r="O17" s="12">
        <f>$N$35-N17</f>
        <v>-0.60629510081897</v>
      </c>
      <c r="P17" s="17">
        <f>2^O17</f>
        <v>0.656881435850355</v>
      </c>
    </row>
    <row r="18" s="12" customFormat="1" spans="1:16">
      <c r="A18" s="3" t="s">
        <v>19</v>
      </c>
      <c r="B18" s="7">
        <v>28.0572719573975</v>
      </c>
      <c r="C18" s="7">
        <v>26.5580558776855</v>
      </c>
      <c r="D18" s="12">
        <f>STDEV(C17:C19)</f>
        <v>0.148205350597328</v>
      </c>
      <c r="E18" s="12">
        <f>AVERAGE(C17:C19)</f>
        <v>26.7100079854329</v>
      </c>
      <c r="H18" s="17"/>
      <c r="I18" s="3" t="s">
        <v>20</v>
      </c>
      <c r="J18" s="7">
        <v>31.985</v>
      </c>
      <c r="K18" s="7">
        <v>27.0149021148682</v>
      </c>
      <c r="L18" s="12">
        <f>STDEV(K17:K19)</f>
        <v>0.461560321550947</v>
      </c>
      <c r="M18" s="12">
        <f>AVERAGE(K17:K19)</f>
        <v>26.4822680155436</v>
      </c>
      <c r="P18" s="17"/>
    </row>
    <row r="19" s="12" customFormat="1" spans="1:16">
      <c r="A19" s="3" t="s">
        <v>19</v>
      </c>
      <c r="B19" s="7">
        <v>28.396936416626</v>
      </c>
      <c r="C19" s="7">
        <v>26.8541584014893</v>
      </c>
      <c r="H19" s="17"/>
      <c r="I19" s="3" t="s">
        <v>20</v>
      </c>
      <c r="J19" s="7">
        <v>31.123</v>
      </c>
      <c r="K19" s="7">
        <v>26.1997146606445</v>
      </c>
      <c r="P19" s="17"/>
    </row>
    <row r="20" s="12" customFormat="1" spans="1:16">
      <c r="A20" s="3" t="s">
        <v>21</v>
      </c>
      <c r="B20" s="7">
        <v>28.5384635925293</v>
      </c>
      <c r="C20" s="7">
        <v>25.6689167022705</v>
      </c>
      <c r="D20" s="12">
        <f>STDEV(B20:B22)</f>
        <v>0.109058970096497</v>
      </c>
      <c r="E20" s="12">
        <f>AVERAGE(B20:B22)</f>
        <v>28.4668159484863</v>
      </c>
      <c r="F20" s="12">
        <f>E20-E21</f>
        <v>2.4688638051351</v>
      </c>
      <c r="G20" s="12">
        <f>$N$35-F20</f>
        <v>1.98723974516896</v>
      </c>
      <c r="H20" s="17">
        <f>2^G20</f>
        <v>3.96477705976466</v>
      </c>
      <c r="I20" s="3" t="s">
        <v>22</v>
      </c>
      <c r="J20" s="7">
        <v>30.789</v>
      </c>
      <c r="K20" s="7">
        <v>26.1378517150879</v>
      </c>
      <c r="L20" s="12">
        <f>STDEV(J20:J22)</f>
        <v>0.244301043796378</v>
      </c>
      <c r="M20" s="12">
        <f>AVERAGE(J20:J22)</f>
        <v>30.775</v>
      </c>
      <c r="N20" s="12">
        <f>M20-M21</f>
        <v>4.62271982828777</v>
      </c>
      <c r="O20" s="12">
        <f>$N$35-N20</f>
        <v>-0.16661627798371</v>
      </c>
      <c r="P20" s="17">
        <f>2^O20</f>
        <v>0.890929834901501</v>
      </c>
    </row>
    <row r="21" s="12" customFormat="1" spans="1:16">
      <c r="A21" s="3" t="s">
        <v>21</v>
      </c>
      <c r="B21" s="7">
        <v>28.3413047790527</v>
      </c>
      <c r="C21" s="7">
        <v>26.0772323608398</v>
      </c>
      <c r="D21" s="12">
        <f>STDEV(C20:C22)</f>
        <v>0.297428433479215</v>
      </c>
      <c r="E21" s="12">
        <f>AVERAGE(C20:C22)</f>
        <v>25.9979521433512</v>
      </c>
      <c r="H21" s="17"/>
      <c r="I21" s="3" t="s">
        <v>22</v>
      </c>
      <c r="J21" s="7">
        <v>30.524</v>
      </c>
      <c r="K21" s="7">
        <v>26.5622158050537</v>
      </c>
      <c r="L21" s="12">
        <f>STDEV(K20:K22)</f>
        <v>0.402915208622353</v>
      </c>
      <c r="M21" s="12">
        <f>AVERAGE(K20:K22)</f>
        <v>26.1522801717122</v>
      </c>
      <c r="P21" s="17"/>
    </row>
    <row r="22" s="12" customFormat="1" spans="1:16">
      <c r="A22" s="3" t="s">
        <v>21</v>
      </c>
      <c r="B22" s="7">
        <v>28.520679473877</v>
      </c>
      <c r="C22" s="7">
        <v>26.2477073669434</v>
      </c>
      <c r="H22" s="17"/>
      <c r="I22" s="3" t="s">
        <v>22</v>
      </c>
      <c r="J22" s="9">
        <v>31.012</v>
      </c>
      <c r="K22" s="7">
        <v>25.7567729949951</v>
      </c>
      <c r="P22" s="17"/>
    </row>
    <row r="23" s="12" customFormat="1" spans="1:16">
      <c r="A23" s="3" t="s">
        <v>23</v>
      </c>
      <c r="B23" s="9">
        <v>27.569</v>
      </c>
      <c r="C23" s="7">
        <v>25.2866516113281</v>
      </c>
      <c r="D23" s="12">
        <f>STDEV(B23:B25)</f>
        <v>0.233401656663644</v>
      </c>
      <c r="E23" s="12">
        <f>AVERAGE(B23:B25)</f>
        <v>27.8286666666667</v>
      </c>
      <c r="F23" s="12">
        <f>E23-E24</f>
        <v>2.48109942626957</v>
      </c>
      <c r="G23" s="12">
        <f>$N$35-F23</f>
        <v>1.97500412403449</v>
      </c>
      <c r="H23" s="17">
        <f>2^G23</f>
        <v>3.93129363201499</v>
      </c>
      <c r="I23" s="3" t="s">
        <v>24</v>
      </c>
      <c r="J23" s="9">
        <v>29.423</v>
      </c>
      <c r="K23" s="7">
        <v>25.5192260742188</v>
      </c>
      <c r="L23" s="12">
        <f>STDEV(J23:J25)</f>
        <v>0.0781728853247732</v>
      </c>
      <c r="M23" s="12">
        <f>AVERAGE(J23:J25)</f>
        <v>29.474</v>
      </c>
      <c r="N23" s="12">
        <f>M23-M24</f>
        <v>3.5035747121175</v>
      </c>
      <c r="O23" s="12">
        <f>$N$35-N23</f>
        <v>0.95252883818656</v>
      </c>
      <c r="P23" s="17">
        <f>2^O23</f>
        <v>1.9352619240571</v>
      </c>
    </row>
    <row r="24" s="12" customFormat="1" spans="1:16">
      <c r="A24" s="3" t="s">
        <v>23</v>
      </c>
      <c r="B24" s="9">
        <v>27.896</v>
      </c>
      <c r="C24" s="7">
        <v>25.5465869903564</v>
      </c>
      <c r="D24" s="12">
        <f>STDEV(C23:C25)</f>
        <v>0.176624351301875</v>
      </c>
      <c r="E24" s="12">
        <f>AVERAGE(C23:C25)</f>
        <v>25.3475672403971</v>
      </c>
      <c r="H24" s="17"/>
      <c r="I24" s="3" t="s">
        <v>24</v>
      </c>
      <c r="J24" s="9">
        <v>29.564</v>
      </c>
      <c r="K24" s="7">
        <v>25.7750415802002</v>
      </c>
      <c r="L24" s="12">
        <f>STDEV(K23:K25)</f>
        <v>0.574380099679104</v>
      </c>
      <c r="M24" s="12">
        <f>AVERAGE(K23:K25)</f>
        <v>25.9704252878825</v>
      </c>
      <c r="P24" s="17"/>
    </row>
    <row r="25" s="12" customFormat="1" spans="1:16">
      <c r="A25" s="3" t="s">
        <v>23</v>
      </c>
      <c r="B25" s="9">
        <v>28.021</v>
      </c>
      <c r="C25" s="7">
        <v>25.2094631195068</v>
      </c>
      <c r="H25" s="17"/>
      <c r="I25" s="3" t="s">
        <v>24</v>
      </c>
      <c r="J25" s="9">
        <v>29.435</v>
      </c>
      <c r="K25" s="7">
        <v>26.6170082092285</v>
      </c>
      <c r="P25" s="17"/>
    </row>
    <row r="26" s="12" customFormat="1" spans="1:16">
      <c r="A26" s="4" t="s">
        <v>25</v>
      </c>
      <c r="B26" s="9">
        <v>29.125</v>
      </c>
      <c r="C26" s="7">
        <v>26.8167915344238</v>
      </c>
      <c r="D26" s="12">
        <f>STDEV(B26:B28)</f>
        <v>0.245560583156173</v>
      </c>
      <c r="E26" s="12">
        <f>AVERAGE(B26:B28)</f>
        <v>28.855</v>
      </c>
      <c r="F26" s="12">
        <f>E26-E27</f>
        <v>2.25395566304527</v>
      </c>
      <c r="G26" s="12">
        <f>$N$35-F26</f>
        <v>2.20214788725879</v>
      </c>
      <c r="H26" s="17">
        <f>2^G26</f>
        <v>4.60163925239031</v>
      </c>
      <c r="I26" s="4" t="s">
        <v>26</v>
      </c>
      <c r="J26" s="9">
        <v>29.145</v>
      </c>
      <c r="K26" s="7">
        <v>26.1378517150879</v>
      </c>
      <c r="L26" s="12">
        <f>STDEV(J26:J28)</f>
        <v>0.517556116120111</v>
      </c>
      <c r="M26" s="12">
        <f>AVERAGE(J26:J28)</f>
        <v>29.7176666666667</v>
      </c>
      <c r="N26" s="12">
        <f>M26-M27</f>
        <v>3.56538649495443</v>
      </c>
      <c r="O26" s="12">
        <f>$N$35-N26</f>
        <v>0.89071705534963</v>
      </c>
      <c r="P26" s="17">
        <f>2^O26</f>
        <v>1.85409742738349</v>
      </c>
    </row>
    <row r="27" s="12" customFormat="1" spans="1:16">
      <c r="A27" s="4" t="s">
        <v>25</v>
      </c>
      <c r="B27" s="9">
        <v>28.645</v>
      </c>
      <c r="C27" s="7">
        <v>26.4407749176025</v>
      </c>
      <c r="D27" s="12">
        <f>STDEV(C26:C28)</f>
        <v>0.194050153130626</v>
      </c>
      <c r="E27" s="12">
        <f>AVERAGE(C26:C28)</f>
        <v>26.6010443369547</v>
      </c>
      <c r="H27" s="17"/>
      <c r="I27" s="4" t="s">
        <v>26</v>
      </c>
      <c r="J27" s="7">
        <v>30.152</v>
      </c>
      <c r="K27" s="7">
        <v>26.5622158050537</v>
      </c>
      <c r="L27" s="12">
        <f>STDEV(K26:K28)</f>
        <v>0.402915208622353</v>
      </c>
      <c r="M27" s="12">
        <f>AVERAGE(K26:K28)</f>
        <v>26.1522801717122</v>
      </c>
      <c r="P27" s="17"/>
    </row>
    <row r="28" s="12" customFormat="1" spans="1:16">
      <c r="A28" s="4" t="s">
        <v>25</v>
      </c>
      <c r="B28" s="9">
        <v>28.795</v>
      </c>
      <c r="C28" s="7">
        <v>26.5455665588379</v>
      </c>
      <c r="H28" s="17"/>
      <c r="I28" s="4" t="s">
        <v>26</v>
      </c>
      <c r="J28" s="7">
        <v>29.856</v>
      </c>
      <c r="K28" s="7">
        <v>25.7567729949951</v>
      </c>
      <c r="P28" s="17"/>
    </row>
    <row r="29" s="12" customFormat="1" ht="15" customHeight="1" spans="1:16">
      <c r="A29" s="4" t="s">
        <v>27</v>
      </c>
      <c r="B29" s="7">
        <v>29.623</v>
      </c>
      <c r="C29" s="7">
        <v>25.9461307525635</v>
      </c>
      <c r="D29" s="12">
        <f>STDEV(B29:B31)</f>
        <v>0.635202592354073</v>
      </c>
      <c r="E29" s="12">
        <f>AVERAGE(B29:B31)</f>
        <v>29.4013333333333</v>
      </c>
      <c r="F29" s="12">
        <f>E29-E30</f>
        <v>3.3475092264811</v>
      </c>
      <c r="G29" s="12">
        <f>$N$35-F29</f>
        <v>1.10859432382296</v>
      </c>
      <c r="H29" s="17">
        <f>2^G29</f>
        <v>2.15635442571645</v>
      </c>
      <c r="I29" s="4" t="s">
        <v>28</v>
      </c>
      <c r="J29" s="7">
        <v>31.425</v>
      </c>
      <c r="K29" s="7">
        <v>26.9942665100098</v>
      </c>
      <c r="L29" s="12">
        <f>STDEV(J29:J31)</f>
        <v>0.301652670025201</v>
      </c>
      <c r="M29" s="12">
        <f>AVERAGE(J29:J31)</f>
        <v>31.6426666666667</v>
      </c>
      <c r="N29" s="12">
        <f>M29-M30</f>
        <v>4.87848934427897</v>
      </c>
      <c r="O29" s="12">
        <f>$N$35-N29</f>
        <v>-0.42238579397491</v>
      </c>
      <c r="P29" s="17">
        <f>2^O29</f>
        <v>0.746189624901953</v>
      </c>
    </row>
    <row r="30" s="12" customFormat="1" spans="1:16">
      <c r="A30" s="4" t="s">
        <v>27</v>
      </c>
      <c r="B30" s="9">
        <v>29.896</v>
      </c>
      <c r="C30" s="7">
        <v>26.1817092895508</v>
      </c>
      <c r="D30" s="12">
        <f>STDEV(C29:C31)</f>
        <v>0.119080200802518</v>
      </c>
      <c r="E30" s="12">
        <f>AVERAGE(C29:C31)</f>
        <v>26.0538241068522</v>
      </c>
      <c r="H30" s="17"/>
      <c r="I30" s="4" t="s">
        <v>28</v>
      </c>
      <c r="J30" s="9">
        <v>31.516</v>
      </c>
      <c r="K30" s="7">
        <v>26.2024898529053</v>
      </c>
      <c r="L30" s="12">
        <f>STDEV(K29:K31)</f>
        <v>0.489076307014992</v>
      </c>
      <c r="M30" s="12">
        <f>AVERAGE(K29:K31)</f>
        <v>26.7641773223877</v>
      </c>
      <c r="P30" s="17"/>
    </row>
    <row r="31" s="12" customFormat="1" spans="1:16">
      <c r="A31" s="4" t="s">
        <v>27</v>
      </c>
      <c r="B31" s="7">
        <v>28.685</v>
      </c>
      <c r="C31" s="7">
        <v>26.0336322784424</v>
      </c>
      <c r="H31" s="17"/>
      <c r="I31" s="4" t="s">
        <v>28</v>
      </c>
      <c r="J31" s="7">
        <v>31.987</v>
      </c>
      <c r="K31" s="7">
        <v>27.095775604248</v>
      </c>
      <c r="P31" s="17"/>
    </row>
    <row r="32" s="12" customFormat="1" spans="1:16">
      <c r="A32" s="4" t="s">
        <v>29</v>
      </c>
      <c r="B32" s="9">
        <v>28.985</v>
      </c>
      <c r="C32" s="7">
        <v>26.4126243591309</v>
      </c>
      <c r="D32" s="12">
        <f>STDEV(B32:B34)</f>
        <v>0.309406420963324</v>
      </c>
      <c r="E32" s="12">
        <f>AVERAGE(B32:B34)</f>
        <v>28.8246666666667</v>
      </c>
      <c r="F32" s="12">
        <f>E32-E33</f>
        <v>2.4141772664388</v>
      </c>
      <c r="G32" s="12">
        <f>$N$35-F32</f>
        <v>2.04192628386526</v>
      </c>
      <c r="H32" s="17">
        <f>2^G32</f>
        <v>4.11794991705206</v>
      </c>
      <c r="I32" s="4" t="s">
        <v>30</v>
      </c>
      <c r="J32" s="7">
        <v>30.625</v>
      </c>
      <c r="K32" s="7">
        <v>25.9808254241943</v>
      </c>
      <c r="L32" s="12">
        <f>STDEV(J32:J34)</f>
        <v>0.262227000898077</v>
      </c>
      <c r="M32" s="12">
        <f>AVERAGE(J32:J34)</f>
        <v>30.446</v>
      </c>
      <c r="N32" s="12">
        <f>M32-M33</f>
        <v>4.68763564046223</v>
      </c>
      <c r="O32" s="12">
        <f>$N$35-N32</f>
        <v>-0.23153209015817</v>
      </c>
      <c r="P32" s="17">
        <f>2^O32</f>
        <v>0.851729904847155</v>
      </c>
    </row>
    <row r="33" s="12" customFormat="1" spans="1:16">
      <c r="A33" s="4" t="s">
        <v>29</v>
      </c>
      <c r="B33" s="7">
        <v>28.468</v>
      </c>
      <c r="C33" s="7">
        <v>26.469669342041</v>
      </c>
      <c r="D33" s="12">
        <f>STDEV(C32:C34)</f>
        <v>0.0602757854049074</v>
      </c>
      <c r="E33" s="12">
        <f>AVERAGE(C32:C34)</f>
        <v>26.4104894002279</v>
      </c>
      <c r="H33" s="17"/>
      <c r="I33" s="4" t="s">
        <v>30</v>
      </c>
      <c r="J33" s="7">
        <v>30.145</v>
      </c>
      <c r="K33" s="7">
        <v>25.5192260742188</v>
      </c>
      <c r="L33" s="12">
        <f>STDEV(K32:K34)</f>
        <v>0.231251134572825</v>
      </c>
      <c r="M33" s="12">
        <f>AVERAGE(K32:K34)</f>
        <v>25.7583643595378</v>
      </c>
      <c r="P33" s="17"/>
    </row>
    <row r="34" s="12" customFormat="1" spans="1:16">
      <c r="A34" s="4" t="s">
        <v>29</v>
      </c>
      <c r="B34" s="7">
        <v>29.021</v>
      </c>
      <c r="C34" s="7">
        <v>26.3491744995117</v>
      </c>
      <c r="H34" s="17"/>
      <c r="I34" s="4" t="s">
        <v>30</v>
      </c>
      <c r="J34" s="9">
        <v>30.568</v>
      </c>
      <c r="K34" s="7">
        <v>25.7750415802002</v>
      </c>
      <c r="P34" s="17"/>
    </row>
    <row r="35" s="12" customFormat="1" spans="10:14">
      <c r="J35" s="4" t="s">
        <v>31</v>
      </c>
      <c r="K35" s="4"/>
      <c r="L35" s="4"/>
      <c r="M35" s="4"/>
      <c r="N35" s="17">
        <f>AVERAGE(N2:N34)</f>
        <v>4.45610355030406</v>
      </c>
    </row>
    <row r="36" s="12" customFormat="1"/>
    <row r="37" s="12" customFormat="1"/>
    <row r="38" s="12" customFormat="1" spans="8:10">
      <c r="H38" s="6" t="s">
        <v>32</v>
      </c>
      <c r="I38" s="17"/>
      <c r="J38" s="17"/>
    </row>
    <row r="39" s="12" customFormat="1" spans="8:10">
      <c r="H39" s="10" t="s">
        <v>0</v>
      </c>
      <c r="I39" s="16" t="s">
        <v>33</v>
      </c>
      <c r="J39" s="16" t="s">
        <v>34</v>
      </c>
    </row>
    <row r="40" s="12" customFormat="1" spans="8:10">
      <c r="H40" s="10">
        <v>1</v>
      </c>
      <c r="I40" s="17">
        <f>H2</f>
        <v>7.10079200870411</v>
      </c>
      <c r="J40" s="17">
        <f>P2</f>
        <v>2.03309693875795</v>
      </c>
    </row>
    <row r="41" s="12" customFormat="1" spans="8:10">
      <c r="H41" s="10">
        <v>2</v>
      </c>
      <c r="I41" s="17">
        <f>H5</f>
        <v>6.34426705264659</v>
      </c>
      <c r="J41" s="17">
        <f>P5</f>
        <v>0.524053196023049</v>
      </c>
    </row>
    <row r="42" s="12" customFormat="1" spans="8:10">
      <c r="H42" s="10">
        <v>3</v>
      </c>
      <c r="I42" s="17">
        <f>H8</f>
        <v>6.10870450166637</v>
      </c>
      <c r="J42" s="17">
        <f>P8</f>
        <v>0.90898562884331</v>
      </c>
    </row>
    <row r="43" s="12" customFormat="1" spans="8:10">
      <c r="H43" s="10">
        <v>4</v>
      </c>
      <c r="I43" s="17">
        <f>H11</f>
        <v>12.2020416764626</v>
      </c>
      <c r="J43" s="17">
        <f>P11</f>
        <v>1.09105998559584</v>
      </c>
    </row>
    <row r="44" s="12" customFormat="1" spans="8:12">
      <c r="H44" s="10">
        <v>5</v>
      </c>
      <c r="I44" s="17">
        <f>H14</f>
        <v>2.33177993678452</v>
      </c>
      <c r="J44" s="17">
        <f>P14</f>
        <v>0.709099203697464</v>
      </c>
      <c r="L44" s="14" t="s">
        <v>48</v>
      </c>
    </row>
    <row r="45" s="12" customFormat="1" spans="8:10">
      <c r="H45" s="10">
        <v>6</v>
      </c>
      <c r="I45" s="17">
        <f>H17</f>
        <v>8.79327608448682</v>
      </c>
      <c r="J45" s="17">
        <f>P17</f>
        <v>0.656881435850355</v>
      </c>
    </row>
    <row r="46" s="12" customFormat="1" spans="8:10">
      <c r="H46" s="10">
        <v>7</v>
      </c>
      <c r="I46" s="17">
        <f>H20</f>
        <v>3.96477705976466</v>
      </c>
      <c r="J46" s="17">
        <f>P20</f>
        <v>0.890929834901501</v>
      </c>
    </row>
    <row r="47" s="12" customFormat="1" spans="8:10">
      <c r="H47" s="10">
        <v>8</v>
      </c>
      <c r="I47" s="17">
        <f>H23</f>
        <v>3.93129363201499</v>
      </c>
      <c r="J47" s="17">
        <f>P23</f>
        <v>1.9352619240571</v>
      </c>
    </row>
    <row r="48" s="12" customFormat="1" spans="8:10">
      <c r="H48" s="12">
        <v>9</v>
      </c>
      <c r="I48" s="12">
        <f>H26</f>
        <v>4.60163925239031</v>
      </c>
      <c r="J48" s="12">
        <f>P26</f>
        <v>1.85409742738349</v>
      </c>
    </row>
    <row r="49" s="12" customFormat="1" spans="8:10">
      <c r="H49" s="12">
        <v>10</v>
      </c>
      <c r="I49" s="12">
        <f>H29</f>
        <v>2.15635442571645</v>
      </c>
      <c r="J49" s="12">
        <f>P29</f>
        <v>0.746189624901953</v>
      </c>
    </row>
    <row r="50" s="12" customFormat="1" spans="8:10">
      <c r="H50" s="12">
        <v>11</v>
      </c>
      <c r="I50" s="12">
        <f>H32</f>
        <v>4.11794991705206</v>
      </c>
      <c r="J50" s="12">
        <f>P32</f>
        <v>0.851729904847155</v>
      </c>
    </row>
    <row r="51" spans="2:2">
      <c r="B51" s="11"/>
    </row>
  </sheetData>
  <mergeCells count="1">
    <mergeCell ref="J35:M35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2"/>
  <sheetViews>
    <sheetView topLeftCell="A13" workbookViewId="0">
      <selection activeCell="J35" sqref="J35:M35"/>
    </sheetView>
  </sheetViews>
  <sheetFormatPr defaultColWidth="8.88888888888889" defaultRowHeight="13.2"/>
  <cols>
    <col min="1" max="3" width="8.88888888888889" style="2"/>
    <col min="4" max="6" width="12.8888888888889" style="2"/>
    <col min="7" max="7" width="14.1111111111111" style="2"/>
    <col min="8" max="10" width="12.8888888888889" style="2"/>
    <col min="11" max="11" width="8.88888888888889" style="2"/>
    <col min="12" max="14" width="12.8888888888889" style="2"/>
    <col min="15" max="15" width="14.1111111111111" style="2"/>
    <col min="16" max="16" width="12.8888888888889" style="2"/>
    <col min="17" max="16384" width="8.88888888888889" style="2"/>
  </cols>
  <sheetData>
    <row r="1" s="1" customFormat="1" spans="1:16">
      <c r="A1" s="3" t="s">
        <v>0</v>
      </c>
      <c r="B1" s="4" t="s">
        <v>49</v>
      </c>
      <c r="C1" s="3" t="s">
        <v>2</v>
      </c>
      <c r="D1" s="4" t="s">
        <v>3</v>
      </c>
      <c r="E1" s="4" t="s">
        <v>4</v>
      </c>
      <c r="F1" s="5" t="s">
        <v>5</v>
      </c>
      <c r="G1" s="5" t="s">
        <v>6</v>
      </c>
      <c r="H1" s="6" t="s">
        <v>7</v>
      </c>
      <c r="I1" s="3" t="s">
        <v>0</v>
      </c>
      <c r="J1" s="4" t="s">
        <v>49</v>
      </c>
      <c r="K1" s="3" t="s">
        <v>2</v>
      </c>
      <c r="L1" s="4" t="s">
        <v>3</v>
      </c>
      <c r="M1" s="4" t="s">
        <v>4</v>
      </c>
      <c r="N1" s="5" t="s">
        <v>5</v>
      </c>
      <c r="O1" s="5" t="s">
        <v>6</v>
      </c>
      <c r="P1" s="6" t="s">
        <v>8</v>
      </c>
    </row>
    <row r="2" s="1" customFormat="1" spans="1:16">
      <c r="A2" s="3" t="s">
        <v>9</v>
      </c>
      <c r="B2" s="7">
        <v>31.7912940979004</v>
      </c>
      <c r="C2" s="7">
        <v>26.1057147979736</v>
      </c>
      <c r="D2" s="1">
        <f>STDEV(B2:B4)</f>
        <v>0.134667029634433</v>
      </c>
      <c r="E2" s="1">
        <f>AVERAGE(B2:B4)</f>
        <v>31.8566926320394</v>
      </c>
      <c r="F2" s="1">
        <f>E2-E3</f>
        <v>5.69131660461423</v>
      </c>
      <c r="G2" s="1">
        <f>$N$35-F2</f>
        <v>-2.69665835478809</v>
      </c>
      <c r="H2" s="8">
        <f>2^G2</f>
        <v>0.154249919889027</v>
      </c>
      <c r="I2" s="3" t="s">
        <v>10</v>
      </c>
      <c r="J2" s="7">
        <v>29.137228012085</v>
      </c>
      <c r="K2" s="7">
        <v>26.0948581695557</v>
      </c>
      <c r="L2" s="1">
        <f>STDEV(J2:J4)</f>
        <v>0.0120048864376746</v>
      </c>
      <c r="M2" s="1">
        <f>AVERAGE(J2:J4)</f>
        <v>29.1252396901449</v>
      </c>
      <c r="N2" s="1">
        <f>M2-M3</f>
        <v>3.01899782816567</v>
      </c>
      <c r="O2" s="1">
        <f>$N$35-N2</f>
        <v>-0.0243395783395242</v>
      </c>
      <c r="P2" s="8">
        <f>2^O2</f>
        <v>0.983270606744825</v>
      </c>
    </row>
    <row r="3" s="1" customFormat="1" spans="1:16">
      <c r="A3" s="3" t="s">
        <v>9</v>
      </c>
      <c r="B3" s="7">
        <v>32.0115699768066</v>
      </c>
      <c r="C3" s="7">
        <v>26.2648754119873</v>
      </c>
      <c r="D3" s="1">
        <f>STDEV(C2:C4)</f>
        <v>0.0867371559094991</v>
      </c>
      <c r="E3" s="1">
        <f>AVERAGE(C2:C4)</f>
        <v>26.1653760274251</v>
      </c>
      <c r="H3" s="8"/>
      <c r="I3" s="3" t="s">
        <v>10</v>
      </c>
      <c r="J3" s="7">
        <v>29.1132183074951</v>
      </c>
      <c r="K3" s="7">
        <v>26.0892429351807</v>
      </c>
      <c r="L3" s="1">
        <f>STDEV(K2:K4)</f>
        <v>0.0247398973259258</v>
      </c>
      <c r="M3" s="1">
        <f>AVERAGE(K2:K4)</f>
        <v>26.1062418619792</v>
      </c>
      <c r="P3" s="8"/>
    </row>
    <row r="4" s="1" customFormat="1" spans="1:16">
      <c r="A4" s="3" t="s">
        <v>9</v>
      </c>
      <c r="B4" s="7">
        <v>31.7672138214111</v>
      </c>
      <c r="C4" s="7">
        <v>26.1255378723145</v>
      </c>
      <c r="H4" s="8"/>
      <c r="I4" s="3" t="s">
        <v>10</v>
      </c>
      <c r="J4" s="7">
        <v>29.1252727508545</v>
      </c>
      <c r="K4" s="7">
        <v>26.1346244812012</v>
      </c>
      <c r="P4" s="8"/>
    </row>
    <row r="5" s="1" customFormat="1" spans="1:16">
      <c r="A5" s="3" t="s">
        <v>11</v>
      </c>
      <c r="B5" s="7">
        <v>31.9712944030762</v>
      </c>
      <c r="C5" s="7">
        <v>26.1418342590332</v>
      </c>
      <c r="D5" s="1">
        <f>STDEV(B5:B7)</f>
        <v>0.267541290093481</v>
      </c>
      <c r="E5" s="1">
        <f>AVERAGE(B5:B7)</f>
        <v>31.7188733418783</v>
      </c>
      <c r="F5" s="1">
        <f>E5-E6</f>
        <v>5.59904988606773</v>
      </c>
      <c r="G5" s="1">
        <f>$N$35-F5</f>
        <v>-2.60439163624159</v>
      </c>
      <c r="H5" s="8">
        <f>2^G5</f>
        <v>0.16443717119881</v>
      </c>
      <c r="I5" s="3" t="s">
        <v>12</v>
      </c>
      <c r="J5" s="7">
        <v>28.8858375549316</v>
      </c>
      <c r="K5" s="7">
        <v>25.9366893768311</v>
      </c>
      <c r="L5" s="1">
        <f>STDEV(J5:J7)</f>
        <v>0.166563254736211</v>
      </c>
      <c r="M5" s="1">
        <f>AVERAGE(J5:J7)</f>
        <v>28.6975428263346</v>
      </c>
      <c r="N5" s="1">
        <f>M5-M6</f>
        <v>2.6857306162516</v>
      </c>
      <c r="O5" s="1">
        <f>$N$35-N5</f>
        <v>0.308927633574542</v>
      </c>
      <c r="P5" s="8">
        <f>2^O5</f>
        <v>1.23878655796852</v>
      </c>
    </row>
    <row r="6" s="1" customFormat="1" spans="1:16">
      <c r="A6" s="3" t="s">
        <v>11</v>
      </c>
      <c r="B6" s="7">
        <v>31.438419342041</v>
      </c>
      <c r="C6" s="7">
        <v>26.0989761352539</v>
      </c>
      <c r="D6" s="1">
        <f>STDEV(C5:C7)</f>
        <v>0.0214527378766926</v>
      </c>
      <c r="E6" s="1">
        <f>AVERAGE(C5:C7)</f>
        <v>26.1198234558105</v>
      </c>
      <c r="H6" s="8"/>
      <c r="I6" s="3" t="s">
        <v>12</v>
      </c>
      <c r="J6" s="7">
        <v>28.5694522857666</v>
      </c>
      <c r="K6" s="7">
        <v>25.9864883422852</v>
      </c>
      <c r="L6" s="1">
        <f>STDEV(K5:K7)</f>
        <v>0.090482810820124</v>
      </c>
      <c r="M6" s="1">
        <f>AVERAGE(K5:K7)</f>
        <v>26.011812210083</v>
      </c>
      <c r="P6" s="8"/>
    </row>
    <row r="7" s="1" customFormat="1" spans="1:16">
      <c r="A7" s="3" t="s">
        <v>11</v>
      </c>
      <c r="B7" s="7">
        <v>31.7469062805176</v>
      </c>
      <c r="C7" s="7">
        <v>26.1186599731445</v>
      </c>
      <c r="H7" s="8"/>
      <c r="I7" s="3" t="s">
        <v>12</v>
      </c>
      <c r="J7" s="7">
        <v>28.6373386383057</v>
      </c>
      <c r="K7" s="7">
        <v>26.1122589111328</v>
      </c>
      <c r="P7" s="8"/>
    </row>
    <row r="8" s="1" customFormat="1" spans="1:16">
      <c r="A8" s="3" t="s">
        <v>13</v>
      </c>
      <c r="B8" s="7">
        <v>30.8522033691406</v>
      </c>
      <c r="C8" s="7">
        <v>26.0108451843262</v>
      </c>
      <c r="D8" s="1">
        <f>STDEV(B8:B10)</f>
        <v>0.0557453972724709</v>
      </c>
      <c r="E8" s="1">
        <f>AVERAGE(B8:B10)</f>
        <v>30.8200798034668</v>
      </c>
      <c r="F8" s="1">
        <f>E8-E9</f>
        <v>4.7563349405924</v>
      </c>
      <c r="G8" s="1">
        <f>$N$35-F8</f>
        <v>-1.76167669076626</v>
      </c>
      <c r="H8" s="8">
        <f>2^G8</f>
        <v>0.294905229183111</v>
      </c>
      <c r="I8" s="3" t="s">
        <v>14</v>
      </c>
      <c r="J8" s="7">
        <v>28.9497509002686</v>
      </c>
      <c r="K8" s="7">
        <v>26.0662517547607</v>
      </c>
      <c r="L8" s="1">
        <f>STDEV(J8:J10)</f>
        <v>0.180913185232479</v>
      </c>
      <c r="M8" s="1">
        <f>AVERAGE(J8:J10)</f>
        <v>29.1065578460694</v>
      </c>
      <c r="N8" s="1">
        <f>M8-M9</f>
        <v>2.89323806762696</v>
      </c>
      <c r="O8" s="1">
        <f>$N$35-N8</f>
        <v>0.101420182199178</v>
      </c>
      <c r="P8" s="8">
        <f>2^O8</f>
        <v>1.07282903074475</v>
      </c>
    </row>
    <row r="9" s="1" customFormat="1" spans="1:16">
      <c r="A9" s="3" t="s">
        <v>13</v>
      </c>
      <c r="B9" s="7">
        <v>30.7557106018066</v>
      </c>
      <c r="C9" s="7">
        <v>26.077262878418</v>
      </c>
      <c r="D9" s="1">
        <f>STDEV(C8:C10)</f>
        <v>0.0476026686002992</v>
      </c>
      <c r="E9" s="1">
        <f>AVERAGE(C8:C10)</f>
        <v>26.0637448628744</v>
      </c>
      <c r="H9" s="8"/>
      <c r="I9" s="3" t="s">
        <v>14</v>
      </c>
      <c r="J9" s="7">
        <v>29.0654277801514</v>
      </c>
      <c r="K9" s="7">
        <v>26.1463890075684</v>
      </c>
      <c r="L9" s="1">
        <f>STDEV(K8:K10)</f>
        <v>0.189610410777836</v>
      </c>
      <c r="M9" s="1">
        <f>AVERAGE(K8:K10)</f>
        <v>26.2133197784424</v>
      </c>
      <c r="P9" s="8"/>
    </row>
    <row r="10" s="1" customFormat="1" spans="1:16">
      <c r="A10" s="3" t="s">
        <v>13</v>
      </c>
      <c r="B10" s="7">
        <v>30.8523254394531</v>
      </c>
      <c r="C10" s="7">
        <v>26.1031265258789</v>
      </c>
      <c r="H10" s="8"/>
      <c r="I10" s="3" t="s">
        <v>14</v>
      </c>
      <c r="J10" s="7">
        <v>29.3044948577881</v>
      </c>
      <c r="K10" s="7">
        <v>26.427318572998</v>
      </c>
      <c r="P10" s="8"/>
    </row>
    <row r="11" s="1" customFormat="1" spans="1:16">
      <c r="A11" s="3" t="s">
        <v>15</v>
      </c>
      <c r="B11" s="7">
        <v>30.2776832580566</v>
      </c>
      <c r="C11" s="7">
        <v>26.1478271484375</v>
      </c>
      <c r="D11" s="1">
        <f>STDEV(B11:B13)</f>
        <v>0.121595597197544</v>
      </c>
      <c r="E11" s="1">
        <f>AVERAGE(B11:B13)</f>
        <v>30.4071623484293</v>
      </c>
      <c r="F11" s="1">
        <f>E11-E12</f>
        <v>4.2814935048421</v>
      </c>
      <c r="G11" s="1">
        <f>$N$35-F11</f>
        <v>-1.28683525501596</v>
      </c>
      <c r="H11" s="8">
        <f>2^G11</f>
        <v>0.409849102849024</v>
      </c>
      <c r="I11" s="3" t="s">
        <v>16</v>
      </c>
      <c r="J11" s="7">
        <v>29.4495029449463</v>
      </c>
      <c r="K11" s="7">
        <v>25.8886890411377</v>
      </c>
      <c r="L11" s="1">
        <f>STDEV(J11:J13)</f>
        <v>0.242884280402718</v>
      </c>
      <c r="M11" s="1">
        <f>AVERAGE(J11:J13)</f>
        <v>29.2433446248372</v>
      </c>
      <c r="N11" s="1">
        <f>M11-M12</f>
        <v>3.29236412048337</v>
      </c>
      <c r="O11" s="1">
        <f>$N$35-N11</f>
        <v>-0.297705870657228</v>
      </c>
      <c r="P11" s="8">
        <f>2^O11</f>
        <v>0.813545042660063</v>
      </c>
    </row>
    <row r="12" s="1" customFormat="1" spans="1:16">
      <c r="A12" s="3" t="s">
        <v>15</v>
      </c>
      <c r="B12" s="7">
        <v>30.4248714447021</v>
      </c>
      <c r="C12" s="7">
        <v>26.0978488922119</v>
      </c>
      <c r="D12" s="1">
        <f>STDEV(C11:C13)</f>
        <v>0.0254656082760464</v>
      </c>
      <c r="E12" s="1">
        <f>AVERAGE(C11:C13)</f>
        <v>26.1256688435872</v>
      </c>
      <c r="H12" s="8"/>
      <c r="I12" s="3" t="s">
        <v>16</v>
      </c>
      <c r="J12" s="7">
        <v>28.9755935668945</v>
      </c>
      <c r="K12" s="7">
        <v>25.9943599700928</v>
      </c>
      <c r="L12" s="1">
        <f>STDEV(K11:K13)</f>
        <v>0.0553157666763521</v>
      </c>
      <c r="M12" s="1">
        <f>AVERAGE(K11:K13)</f>
        <v>25.9509805043539</v>
      </c>
      <c r="P12" s="8"/>
    </row>
    <row r="13" s="1" customFormat="1" spans="1:16">
      <c r="A13" s="3" t="s">
        <v>15</v>
      </c>
      <c r="B13" s="7">
        <v>30.5189323425293</v>
      </c>
      <c r="C13" s="7">
        <v>26.1313304901123</v>
      </c>
      <c r="H13" s="8"/>
      <c r="I13" s="3" t="s">
        <v>16</v>
      </c>
      <c r="J13" s="7">
        <v>29.3049373626709</v>
      </c>
      <c r="K13" s="7">
        <v>25.9698925018311</v>
      </c>
      <c r="P13" s="8"/>
    </row>
    <row r="14" s="1" customFormat="1" spans="1:16">
      <c r="A14" s="3" t="s">
        <v>17</v>
      </c>
      <c r="B14" s="7">
        <v>30.4871826171875</v>
      </c>
      <c r="C14" s="7">
        <v>26.0270347595215</v>
      </c>
      <c r="D14" s="1">
        <f>STDEV(B14:B16)</f>
        <v>0.0340944799264295</v>
      </c>
      <c r="E14" s="1">
        <f>AVERAGE(B14:B16)</f>
        <v>30.4802316029867</v>
      </c>
      <c r="F14" s="1">
        <f>E14-E15</f>
        <v>4.460968653361</v>
      </c>
      <c r="G14" s="1">
        <f>$N$35-F14</f>
        <v>-1.46631040353486</v>
      </c>
      <c r="H14" s="8">
        <f>2^G14</f>
        <v>0.361906668567108</v>
      </c>
      <c r="I14" s="3" t="s">
        <v>18</v>
      </c>
      <c r="J14" s="7">
        <v>28.9715538024902</v>
      </c>
      <c r="K14" s="7">
        <v>25.939525604248</v>
      </c>
      <c r="L14" s="1">
        <f>STDEV(J14:J16)</f>
        <v>0.103643273058444</v>
      </c>
      <c r="M14" s="1">
        <f>AVERAGE(J14:J16)</f>
        <v>28.910852432251</v>
      </c>
      <c r="N14" s="1">
        <f>M14-M15</f>
        <v>2.85537211100267</v>
      </c>
      <c r="O14" s="1">
        <f>$N$35-N14</f>
        <v>0.139286138823477</v>
      </c>
      <c r="P14" s="8">
        <f>2^O14</f>
        <v>1.10136001612834</v>
      </c>
    </row>
    <row r="15" s="1" customFormat="1" spans="1:16">
      <c r="A15" s="3" t="s">
        <v>17</v>
      </c>
      <c r="B15" s="7">
        <v>30.4431972503662</v>
      </c>
      <c r="C15" s="7">
        <v>26.061185836792</v>
      </c>
      <c r="D15" s="1">
        <f>STDEV(C14:C16)</f>
        <v>0.0463006069804618</v>
      </c>
      <c r="E15" s="1">
        <f>AVERAGE(C14:C16)</f>
        <v>26.0192629496257</v>
      </c>
      <c r="H15" s="8"/>
      <c r="I15" s="3" t="s">
        <v>18</v>
      </c>
      <c r="J15" s="7">
        <v>28.7911796569824</v>
      </c>
      <c r="K15" s="7">
        <v>26.1798515319824</v>
      </c>
      <c r="L15" s="1">
        <f>STDEV(K14:K16)</f>
        <v>0.120383827445498</v>
      </c>
      <c r="M15" s="1">
        <f>AVERAGE(K14:K16)</f>
        <v>26.0554803212483</v>
      </c>
      <c r="P15" s="8"/>
    </row>
    <row r="16" s="1" customFormat="1" spans="1:16">
      <c r="A16" s="3" t="s">
        <v>17</v>
      </c>
      <c r="B16" s="7">
        <v>30.5103149414063</v>
      </c>
      <c r="C16" s="7">
        <v>25.9695682525635</v>
      </c>
      <c r="H16" s="8"/>
      <c r="I16" s="3" t="s">
        <v>18</v>
      </c>
      <c r="J16" s="7">
        <v>28.9698238372803</v>
      </c>
      <c r="K16" s="7">
        <v>26.0470638275146</v>
      </c>
      <c r="P16" s="8"/>
    </row>
    <row r="17" s="1" customFormat="1" spans="1:16">
      <c r="A17" s="3" t="s">
        <v>19</v>
      </c>
      <c r="B17" s="7">
        <v>31.856</v>
      </c>
      <c r="C17" s="7">
        <v>26.717809677124</v>
      </c>
      <c r="D17" s="1">
        <f>STDEV(B17:B19)</f>
        <v>0.118394819706494</v>
      </c>
      <c r="E17" s="1">
        <f>AVERAGE(B17:B19)</f>
        <v>31.7906666666667</v>
      </c>
      <c r="F17" s="1">
        <f>E17-E18</f>
        <v>5.08065868123373</v>
      </c>
      <c r="G17" s="1">
        <f>$N$35-F17</f>
        <v>-2.08600043140759</v>
      </c>
      <c r="H17" s="8">
        <f>2^G17</f>
        <v>0.235532748045081</v>
      </c>
      <c r="I17" s="3" t="s">
        <v>20</v>
      </c>
      <c r="J17" s="7">
        <v>29.893</v>
      </c>
      <c r="K17" s="7">
        <v>26.2321872711182</v>
      </c>
      <c r="L17" s="1">
        <f>STDEV(J17:J19)</f>
        <v>0.392280936744744</v>
      </c>
      <c r="M17" s="1">
        <f>AVERAGE(J17:J19)</f>
        <v>29.4506666666667</v>
      </c>
      <c r="N17" s="1">
        <f>M17-M18</f>
        <v>2.96839865112307</v>
      </c>
      <c r="O17" s="1">
        <f>$N$35-N17</f>
        <v>0.0262595987030751</v>
      </c>
      <c r="P17" s="8">
        <f>2^O17</f>
        <v>1.01836842860518</v>
      </c>
    </row>
    <row r="18" s="1" customFormat="1" spans="1:16">
      <c r="A18" s="3" t="s">
        <v>19</v>
      </c>
      <c r="B18" s="7">
        <v>31.654</v>
      </c>
      <c r="C18" s="7">
        <v>26.5580558776855</v>
      </c>
      <c r="D18" s="1">
        <f>STDEV(C17:C19)</f>
        <v>0.148205350597328</v>
      </c>
      <c r="E18" s="1">
        <f>AVERAGE(C17:C19)</f>
        <v>26.7100079854329</v>
      </c>
      <c r="H18" s="8"/>
      <c r="I18" s="3" t="s">
        <v>20</v>
      </c>
      <c r="J18" s="7">
        <v>29.145</v>
      </c>
      <c r="K18" s="7">
        <v>27.0149021148682</v>
      </c>
      <c r="L18" s="1">
        <f>STDEV(K17:K19)</f>
        <v>0.461560321550947</v>
      </c>
      <c r="M18" s="1">
        <f>AVERAGE(K17:K19)</f>
        <v>26.4822680155436</v>
      </c>
      <c r="P18" s="8"/>
    </row>
    <row r="19" s="1" customFormat="1" spans="1:16">
      <c r="A19" s="3" t="s">
        <v>19</v>
      </c>
      <c r="B19" s="7">
        <v>31.862</v>
      </c>
      <c r="C19" s="7">
        <v>26.8541584014893</v>
      </c>
      <c r="H19" s="8"/>
      <c r="I19" s="3" t="s">
        <v>20</v>
      </c>
      <c r="J19" s="7">
        <v>29.314</v>
      </c>
      <c r="K19" s="7">
        <v>26.1997146606445</v>
      </c>
      <c r="P19" s="8"/>
    </row>
    <row r="20" s="1" customFormat="1" spans="1:16">
      <c r="A20" s="3" t="s">
        <v>21</v>
      </c>
      <c r="B20" s="9">
        <v>30.145</v>
      </c>
      <c r="C20" s="7">
        <v>25.6689167022705</v>
      </c>
      <c r="D20" s="1">
        <f>STDEV(B20:B22)</f>
        <v>0.459996014475488</v>
      </c>
      <c r="E20" s="1">
        <f>AVERAGE(B20:B22)</f>
        <v>30.6673333333333</v>
      </c>
      <c r="F20" s="1">
        <f>E20-E21</f>
        <v>4.6693811899821</v>
      </c>
      <c r="G20" s="1">
        <f>$N$35-F20</f>
        <v>-1.67472294015596</v>
      </c>
      <c r="H20" s="8">
        <f>2^G20</f>
        <v>0.313226256868688</v>
      </c>
      <c r="I20" s="3" t="s">
        <v>22</v>
      </c>
      <c r="J20" s="7">
        <v>29.624</v>
      </c>
      <c r="K20" s="7">
        <v>26.1378517150879</v>
      </c>
      <c r="L20" s="1">
        <f>STDEV(J20:J22)</f>
        <v>0.403286911929128</v>
      </c>
      <c r="M20" s="1">
        <f>AVERAGE(J20:J22)</f>
        <v>29.5646666666667</v>
      </c>
      <c r="N20" s="1">
        <f>M20-M21</f>
        <v>3.41238649495447</v>
      </c>
      <c r="O20" s="1">
        <f>$N$35-N20</f>
        <v>-0.417728245128326</v>
      </c>
      <c r="P20" s="8">
        <f>2^O20</f>
        <v>0.748602491465363</v>
      </c>
    </row>
    <row r="21" s="1" customFormat="1" spans="1:16">
      <c r="A21" s="3" t="s">
        <v>21</v>
      </c>
      <c r="B21" s="7">
        <v>30.845</v>
      </c>
      <c r="C21" s="7">
        <v>26.0772323608398</v>
      </c>
      <c r="D21" s="1">
        <f>STDEV(C20:C22)</f>
        <v>0.297428433479215</v>
      </c>
      <c r="E21" s="1">
        <f>AVERAGE(C20:C22)</f>
        <v>25.9979521433512</v>
      </c>
      <c r="H21" s="8"/>
      <c r="I21" s="3" t="s">
        <v>22</v>
      </c>
      <c r="J21" s="7">
        <v>29.135</v>
      </c>
      <c r="K21" s="7">
        <v>26.5622158050537</v>
      </c>
      <c r="L21" s="1">
        <f>STDEV(K20:K22)</f>
        <v>0.402915208622353</v>
      </c>
      <c r="M21" s="1">
        <f>AVERAGE(K20:K22)</f>
        <v>26.1522801717122</v>
      </c>
      <c r="P21" s="8"/>
    </row>
    <row r="22" s="1" customFormat="1" spans="1:16">
      <c r="A22" s="3" t="s">
        <v>21</v>
      </c>
      <c r="B22" s="9">
        <v>31.012</v>
      </c>
      <c r="C22" s="7">
        <v>26.2477073669434</v>
      </c>
      <c r="H22" s="8"/>
      <c r="I22" s="3" t="s">
        <v>22</v>
      </c>
      <c r="J22" s="9">
        <v>29.935</v>
      </c>
      <c r="K22" s="7">
        <v>25.7567729949951</v>
      </c>
      <c r="P22" s="8"/>
    </row>
    <row r="23" s="1" customFormat="1" spans="1:16">
      <c r="A23" s="3" t="s">
        <v>23</v>
      </c>
      <c r="B23" s="9">
        <v>29.896</v>
      </c>
      <c r="C23" s="7">
        <v>25.2866516113281</v>
      </c>
      <c r="D23" s="1">
        <f>STDEV(B23:B25)</f>
        <v>0.323204269773777</v>
      </c>
      <c r="E23" s="1">
        <f>AVERAGE(B23:B25)</f>
        <v>29.836</v>
      </c>
      <c r="F23" s="1">
        <f>E23-E24</f>
        <v>4.4884327596029</v>
      </c>
      <c r="G23" s="1">
        <f>$N$35-F23</f>
        <v>-1.49377450977676</v>
      </c>
      <c r="H23" s="8">
        <f>2^G23</f>
        <v>0.355082333926476</v>
      </c>
      <c r="I23" s="3" t="s">
        <v>24</v>
      </c>
      <c r="J23" s="9">
        <v>29.215</v>
      </c>
      <c r="K23" s="7">
        <v>25.5192260742188</v>
      </c>
      <c r="L23" s="1">
        <f>STDEV(J23:J25)</f>
        <v>0.0797579672091337</v>
      </c>
      <c r="M23" s="1">
        <f>AVERAGE(J23:J25)</f>
        <v>29.2743333333333</v>
      </c>
      <c r="N23" s="1">
        <f>M23-M24</f>
        <v>3.30390804545083</v>
      </c>
      <c r="O23" s="1">
        <f>$N$35-N23</f>
        <v>-0.30924979562469</v>
      </c>
      <c r="P23" s="8">
        <f>2^O23</f>
        <v>0.807061323666324</v>
      </c>
    </row>
    <row r="24" s="1" customFormat="1" spans="1:16">
      <c r="A24" s="3" t="s">
        <v>23</v>
      </c>
      <c r="B24" s="9">
        <v>30.125</v>
      </c>
      <c r="C24" s="7">
        <v>25.5465869903564</v>
      </c>
      <c r="D24" s="1">
        <f>STDEV(C23:C25)</f>
        <v>0.176624351301875</v>
      </c>
      <c r="E24" s="1">
        <f>AVERAGE(C23:C25)</f>
        <v>25.3475672403971</v>
      </c>
      <c r="H24" s="8"/>
      <c r="I24" s="3" t="s">
        <v>24</v>
      </c>
      <c r="J24" s="9">
        <v>29.365</v>
      </c>
      <c r="K24" s="7">
        <v>25.7750415802002</v>
      </c>
      <c r="L24" s="1">
        <f>STDEV(K23:K25)</f>
        <v>0.574380099679104</v>
      </c>
      <c r="M24" s="1">
        <f>AVERAGE(K23:K25)</f>
        <v>25.9704252878825</v>
      </c>
      <c r="P24" s="8"/>
    </row>
    <row r="25" s="1" customFormat="1" spans="1:16">
      <c r="A25" s="3" t="s">
        <v>23</v>
      </c>
      <c r="B25" s="9">
        <v>29.487</v>
      </c>
      <c r="C25" s="7">
        <v>25.2094631195068</v>
      </c>
      <c r="H25" s="8"/>
      <c r="I25" s="3" t="s">
        <v>24</v>
      </c>
      <c r="J25" s="9">
        <v>29.243</v>
      </c>
      <c r="K25" s="7">
        <v>26.6170082092285</v>
      </c>
      <c r="P25" s="8"/>
    </row>
    <row r="26" s="1" customFormat="1" spans="1:16">
      <c r="A26" s="4" t="s">
        <v>25</v>
      </c>
      <c r="B26" s="9">
        <v>30.258</v>
      </c>
      <c r="C26" s="7">
        <v>26.8167915344238</v>
      </c>
      <c r="D26" s="1">
        <f>STDEV(B26:B28)</f>
        <v>0.151248140484437</v>
      </c>
      <c r="E26" s="1">
        <f>AVERAGE(B26:B28)</f>
        <v>30.222</v>
      </c>
      <c r="F26" s="1">
        <f>E26-E27</f>
        <v>3.6209556630453</v>
      </c>
      <c r="G26" s="1">
        <f>$N$35-F26</f>
        <v>-0.626297413219155</v>
      </c>
      <c r="H26" s="8">
        <f>2^G26</f>
        <v>0.647836916634522</v>
      </c>
      <c r="I26" s="4" t="s">
        <v>26</v>
      </c>
      <c r="J26" s="9">
        <v>29.154</v>
      </c>
      <c r="K26" s="7">
        <v>26.1378517150879</v>
      </c>
      <c r="L26" s="1">
        <f>STDEV(J26:J28)</f>
        <v>0.286181760425084</v>
      </c>
      <c r="M26" s="1">
        <f>AVERAGE(J26:J28)</f>
        <v>29.304</v>
      </c>
      <c r="N26" s="1">
        <f>M26-M27</f>
        <v>3.15171982828776</v>
      </c>
      <c r="O26" s="1">
        <f>$N$35-N26</f>
        <v>-0.157061578461618</v>
      </c>
      <c r="P26" s="8">
        <f>2^O26</f>
        <v>0.89684987865813</v>
      </c>
    </row>
    <row r="27" s="1" customFormat="1" spans="1:16">
      <c r="A27" s="4" t="s">
        <v>25</v>
      </c>
      <c r="B27" s="9">
        <v>30.056</v>
      </c>
      <c r="C27" s="7">
        <v>26.4407749176025</v>
      </c>
      <c r="D27" s="1">
        <f>STDEV(C26:C28)</f>
        <v>0.194050153130626</v>
      </c>
      <c r="E27" s="1">
        <f>AVERAGE(C26:C28)</f>
        <v>26.6010443369547</v>
      </c>
      <c r="H27" s="8"/>
      <c r="I27" s="4" t="s">
        <v>26</v>
      </c>
      <c r="J27" s="7">
        <v>29.634</v>
      </c>
      <c r="K27" s="7">
        <v>26.5622158050537</v>
      </c>
      <c r="L27" s="1">
        <f>STDEV(K26:K28)</f>
        <v>0.402915208622353</v>
      </c>
      <c r="M27" s="1">
        <f>AVERAGE(K26:K28)</f>
        <v>26.1522801717122</v>
      </c>
      <c r="P27" s="8"/>
    </row>
    <row r="28" s="1" customFormat="1" spans="1:16">
      <c r="A28" s="4" t="s">
        <v>25</v>
      </c>
      <c r="B28" s="9">
        <v>30.352</v>
      </c>
      <c r="C28" s="7">
        <v>26.5455665588379</v>
      </c>
      <c r="H28" s="8"/>
      <c r="I28" s="4" t="s">
        <v>26</v>
      </c>
      <c r="J28" s="7">
        <v>29.124</v>
      </c>
      <c r="K28" s="7">
        <v>25.7567729949951</v>
      </c>
      <c r="P28" s="8"/>
    </row>
    <row r="29" s="1" customFormat="1" ht="15" customHeight="1" spans="1:16">
      <c r="A29" s="4" t="s">
        <v>27</v>
      </c>
      <c r="B29" s="7">
        <v>30.158</v>
      </c>
      <c r="C29" s="7">
        <v>25.9461307525635</v>
      </c>
      <c r="D29" s="1">
        <f>STDEV(B29:B31)</f>
        <v>0.110350955289628</v>
      </c>
      <c r="E29" s="1">
        <f>AVERAGE(B29:B31)</f>
        <v>30.0826666666667</v>
      </c>
      <c r="F29" s="1">
        <f>E29-E30</f>
        <v>4.02884255981444</v>
      </c>
      <c r="G29" s="1">
        <f>$N$35-F29</f>
        <v>-1.0341843099883</v>
      </c>
      <c r="H29" s="8">
        <f>2^G29</f>
        <v>0.488291879280506</v>
      </c>
      <c r="I29" s="4" t="s">
        <v>28</v>
      </c>
      <c r="J29" s="7">
        <v>28.617</v>
      </c>
      <c r="K29" s="7">
        <v>26.9942665100098</v>
      </c>
      <c r="L29" s="1">
        <f>STDEV(J29:J31)</f>
        <v>0.765417750861144</v>
      </c>
      <c r="M29" s="1">
        <f>AVERAGE(J29:J31)</f>
        <v>29.4993333333333</v>
      </c>
      <c r="N29" s="1">
        <f>M29-M30</f>
        <v>2.73515601094564</v>
      </c>
      <c r="O29" s="1">
        <f>$N$35-N29</f>
        <v>0.259502238880505</v>
      </c>
      <c r="P29" s="8">
        <f>2^O29</f>
        <v>1.19706561972643</v>
      </c>
    </row>
    <row r="30" s="1" customFormat="1" spans="1:16">
      <c r="A30" s="4" t="s">
        <v>27</v>
      </c>
      <c r="B30" s="9">
        <v>29.956</v>
      </c>
      <c r="C30" s="7">
        <v>26.1817092895508</v>
      </c>
      <c r="D30" s="1">
        <f>STDEV(C29:C31)</f>
        <v>0.119080200802518</v>
      </c>
      <c r="E30" s="1">
        <f>AVERAGE(C29:C31)</f>
        <v>26.0538241068522</v>
      </c>
      <c r="H30" s="8"/>
      <c r="I30" s="4" t="s">
        <v>28</v>
      </c>
      <c r="J30" s="9">
        <v>29.985</v>
      </c>
      <c r="K30" s="7">
        <v>26.2024898529053</v>
      </c>
      <c r="L30" s="1">
        <f>STDEV(K29:K31)</f>
        <v>0.489076307014992</v>
      </c>
      <c r="M30" s="1">
        <f>AVERAGE(K29:K31)</f>
        <v>26.7641773223877</v>
      </c>
      <c r="P30" s="8"/>
    </row>
    <row r="31" s="1" customFormat="1" spans="1:16">
      <c r="A31" s="4" t="s">
        <v>27</v>
      </c>
      <c r="B31" s="7">
        <v>30.134</v>
      </c>
      <c r="C31" s="7">
        <v>26.0336322784424</v>
      </c>
      <c r="H31" s="8"/>
      <c r="I31" s="4" t="s">
        <v>28</v>
      </c>
      <c r="J31" s="7">
        <v>29.896</v>
      </c>
      <c r="K31" s="7">
        <v>27.095775604248</v>
      </c>
      <c r="P31" s="8"/>
    </row>
    <row r="32" s="1" customFormat="1" spans="1:16">
      <c r="A32" s="4" t="s">
        <v>29</v>
      </c>
      <c r="B32" s="9">
        <v>31.259</v>
      </c>
      <c r="C32" s="7">
        <v>26.4126243591309</v>
      </c>
      <c r="D32" s="1">
        <f>STDEV(B32:B34)</f>
        <v>0.11389615152995</v>
      </c>
      <c r="E32" s="1">
        <f>AVERAGE(B32:B34)</f>
        <v>31.1873333333333</v>
      </c>
      <c r="F32" s="1">
        <f>E32-E33</f>
        <v>4.77684393310546</v>
      </c>
      <c r="G32" s="1">
        <f>$N$35-F32</f>
        <v>-1.78218568327932</v>
      </c>
      <c r="H32" s="8">
        <f>2^G32</f>
        <v>0.290742587709334</v>
      </c>
      <c r="I32" s="4" t="s">
        <v>30</v>
      </c>
      <c r="J32" s="7">
        <v>28.685</v>
      </c>
      <c r="K32" s="7">
        <v>25.9808254241943</v>
      </c>
      <c r="L32" s="1">
        <f>STDEV(J32:J34)</f>
        <v>0.423000394010848</v>
      </c>
      <c r="M32" s="1">
        <f>AVERAGE(J32:J34)</f>
        <v>28.3823333333333</v>
      </c>
      <c r="N32" s="1">
        <f>M32-M33</f>
        <v>2.62396897379553</v>
      </c>
      <c r="O32" s="1">
        <f>$N$35-N32</f>
        <v>0.370689276030611</v>
      </c>
      <c r="P32" s="8">
        <f>2^O32</f>
        <v>1.29297042523207</v>
      </c>
    </row>
    <row r="33" s="1" customFormat="1" spans="1:16">
      <c r="A33" s="4" t="s">
        <v>29</v>
      </c>
      <c r="B33" s="7">
        <v>31.056</v>
      </c>
      <c r="C33" s="7">
        <v>26.469669342041</v>
      </c>
      <c r="D33" s="1">
        <f>STDEV(C32:C34)</f>
        <v>0.0602757854049074</v>
      </c>
      <c r="E33" s="1">
        <f>AVERAGE(C32:C34)</f>
        <v>26.4104894002279</v>
      </c>
      <c r="H33" s="8"/>
      <c r="I33" s="4" t="s">
        <v>30</v>
      </c>
      <c r="J33" s="7">
        <v>28.563</v>
      </c>
      <c r="K33" s="7">
        <v>25.5192260742188</v>
      </c>
      <c r="L33" s="1">
        <f>STDEV(K32:K34)</f>
        <v>0.231251134572825</v>
      </c>
      <c r="M33" s="1">
        <f>AVERAGE(K32:K34)</f>
        <v>25.7583643595378</v>
      </c>
      <c r="P33" s="8"/>
    </row>
    <row r="34" s="1" customFormat="1" spans="1:16">
      <c r="A34" s="4" t="s">
        <v>29</v>
      </c>
      <c r="B34" s="7">
        <v>31.247</v>
      </c>
      <c r="C34" s="7">
        <v>26.3491744995117</v>
      </c>
      <c r="H34" s="8"/>
      <c r="I34" s="4" t="s">
        <v>30</v>
      </c>
      <c r="J34" s="9">
        <v>27.899</v>
      </c>
      <c r="K34" s="7">
        <v>25.7750415802002</v>
      </c>
      <c r="P34" s="8"/>
    </row>
    <row r="35" s="1" customFormat="1" spans="10:14">
      <c r="J35" s="4" t="s">
        <v>31</v>
      </c>
      <c r="K35" s="4"/>
      <c r="L35" s="4"/>
      <c r="M35" s="4"/>
      <c r="N35" s="8">
        <f>AVERAGE(N2:N34)</f>
        <v>2.99465824982614</v>
      </c>
    </row>
    <row r="36" s="1" customFormat="1"/>
    <row r="37" s="1" customFormat="1"/>
    <row r="38" s="1" customFormat="1" spans="8:10">
      <c r="H38" s="6" t="s">
        <v>32</v>
      </c>
      <c r="I38" s="8"/>
      <c r="J38" s="8"/>
    </row>
    <row r="39" s="1" customFormat="1" spans="8:10">
      <c r="H39" s="10" t="s">
        <v>0</v>
      </c>
      <c r="I39" s="6" t="s">
        <v>33</v>
      </c>
      <c r="J39" s="6" t="s">
        <v>34</v>
      </c>
    </row>
    <row r="40" s="1" customFormat="1" spans="8:10">
      <c r="H40" s="10">
        <v>1</v>
      </c>
      <c r="I40" s="8">
        <f>H2</f>
        <v>0.154249919889027</v>
      </c>
      <c r="J40" s="8">
        <f>P2</f>
        <v>0.983270606744825</v>
      </c>
    </row>
    <row r="41" s="1" customFormat="1" spans="8:10">
      <c r="H41" s="10">
        <v>2</v>
      </c>
      <c r="I41" s="8">
        <f>H5</f>
        <v>0.16443717119881</v>
      </c>
      <c r="J41" s="8">
        <f>P5</f>
        <v>1.23878655796852</v>
      </c>
    </row>
    <row r="42" s="1" customFormat="1" spans="8:10">
      <c r="H42" s="10">
        <v>3</v>
      </c>
      <c r="I42" s="8">
        <f>H8</f>
        <v>0.294905229183111</v>
      </c>
      <c r="J42" s="8">
        <f>P8</f>
        <v>1.07282903074475</v>
      </c>
    </row>
    <row r="43" s="1" customFormat="1" spans="8:12">
      <c r="H43" s="10">
        <v>4</v>
      </c>
      <c r="I43" s="8">
        <f>H11</f>
        <v>0.409849102849024</v>
      </c>
      <c r="J43" s="8">
        <f>P11</f>
        <v>0.813545042660063</v>
      </c>
      <c r="L43" s="4" t="s">
        <v>48</v>
      </c>
    </row>
    <row r="44" s="1" customFormat="1" spans="8:10">
      <c r="H44" s="10">
        <v>5</v>
      </c>
      <c r="I44" s="8">
        <f>H14</f>
        <v>0.361906668567108</v>
      </c>
      <c r="J44" s="8">
        <f>P14</f>
        <v>1.10136001612834</v>
      </c>
    </row>
    <row r="45" s="1" customFormat="1" spans="8:10">
      <c r="H45" s="10">
        <v>6</v>
      </c>
      <c r="I45" s="8">
        <f>H17</f>
        <v>0.235532748045081</v>
      </c>
      <c r="J45" s="8">
        <f>P17</f>
        <v>1.01836842860518</v>
      </c>
    </row>
    <row r="46" s="1" customFormat="1" spans="8:10">
      <c r="H46" s="10">
        <v>7</v>
      </c>
      <c r="I46" s="8">
        <f>H20</f>
        <v>0.313226256868688</v>
      </c>
      <c r="J46" s="8">
        <f>P20</f>
        <v>0.748602491465363</v>
      </c>
    </row>
    <row r="47" s="1" customFormat="1" spans="8:10">
      <c r="H47" s="10">
        <v>8</v>
      </c>
      <c r="I47" s="8">
        <f>H23</f>
        <v>0.355082333926476</v>
      </c>
      <c r="J47" s="8">
        <f>P23</f>
        <v>0.807061323666324</v>
      </c>
    </row>
    <row r="48" s="1" customFormat="1" spans="8:10">
      <c r="H48" s="1">
        <v>9</v>
      </c>
      <c r="I48" s="1">
        <f>H26</f>
        <v>0.647836916634522</v>
      </c>
      <c r="J48" s="1">
        <f>P26</f>
        <v>0.89684987865813</v>
      </c>
    </row>
    <row r="49" s="1" customFormat="1" spans="8:10">
      <c r="H49" s="1">
        <v>10</v>
      </c>
      <c r="I49" s="1">
        <f>H29</f>
        <v>0.488291879280506</v>
      </c>
      <c r="J49" s="1">
        <f>P29</f>
        <v>1.19706561972643</v>
      </c>
    </row>
    <row r="50" s="1" customFormat="1" spans="8:10">
      <c r="H50" s="1">
        <v>11</v>
      </c>
      <c r="I50" s="1">
        <f>H32</f>
        <v>0.290742587709334</v>
      </c>
      <c r="J50" s="1">
        <f>P32</f>
        <v>1.29297042523207</v>
      </c>
    </row>
    <row r="51" ht="13.8" spans="2:2">
      <c r="B51" s="11"/>
    </row>
    <row r="52" spans="2:2">
      <c r="B52" s="11"/>
    </row>
  </sheetData>
  <mergeCells count="1">
    <mergeCell ref="J35:M3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IDS</vt:lpstr>
      <vt:lpstr>NR2F2</vt:lpstr>
      <vt:lpstr>GPC3</vt:lpstr>
      <vt:lpstr>LINC00598</vt:lpstr>
      <vt:lpstr>GATA3-AS1</vt:lpstr>
      <vt:lpstr>PWRN1</vt:lpstr>
      <vt:lpstr>LINC01551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爱吃苦瓜吗</cp:lastModifiedBy>
  <dcterms:created xsi:type="dcterms:W3CDTF">2015-06-05T18:19:00Z</dcterms:created>
  <dcterms:modified xsi:type="dcterms:W3CDTF">2022-10-23T12:31:33Z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3529FEB8828F41ECA8AA23CFAC1F8406</vt:lpwstr>
  </property>
  <property fmtid="{D5CDD505-2E9C-101B-9397-08002B2CF9AE}" pid="3" name="KSOProductBuildVer">
    <vt:lpwstr>2052-11.1.0.12598</vt:lpwstr>
  </property>
</Properties>
</file>