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10" windowWidth="20115" windowHeight="7860"/>
  </bookViews>
  <sheets>
    <sheet name="E1 " sheetId="1" r:id="rId1"/>
    <sheet name="E2" sheetId="2" r:id="rId2"/>
  </sheets>
  <calcPr calcId="125725"/>
</workbook>
</file>

<file path=xl/calcChain.xml><?xml version="1.0" encoding="utf-8"?>
<calcChain xmlns="http://schemas.openxmlformats.org/spreadsheetml/2006/main">
  <c r="AC4" i="2"/>
  <c r="AH4" s="1"/>
  <c r="AC5"/>
  <c r="AH5" s="1"/>
  <c r="AC6"/>
  <c r="AH6" s="1"/>
  <c r="AC7"/>
  <c r="AH7" s="1"/>
  <c r="AC8"/>
  <c r="AH8" s="1"/>
  <c r="AC9"/>
  <c r="AH9" s="1"/>
  <c r="AC10"/>
  <c r="AH10" s="1"/>
  <c r="AC11"/>
  <c r="AH11" s="1"/>
  <c r="AC12"/>
  <c r="AH12" s="1"/>
  <c r="AC13"/>
  <c r="AH13" s="1"/>
  <c r="AC14"/>
  <c r="AH14" s="1"/>
  <c r="AC15"/>
  <c r="AH15" s="1"/>
  <c r="AC16"/>
  <c r="AH16" s="1"/>
  <c r="AC17"/>
  <c r="AH17" s="1"/>
  <c r="AC18"/>
  <c r="AH18" s="1"/>
  <c r="AC19"/>
  <c r="AH19" s="1"/>
  <c r="AC20"/>
  <c r="AH20" s="1"/>
  <c r="AC21"/>
  <c r="AH21" s="1"/>
  <c r="AC22"/>
  <c r="AH22" s="1"/>
  <c r="AC23"/>
  <c r="AH23" s="1"/>
  <c r="AC24"/>
  <c r="AH24" s="1"/>
  <c r="AC25"/>
  <c r="AH25" s="1"/>
  <c r="AC26"/>
  <c r="AH26" s="1"/>
  <c r="AC27"/>
  <c r="AH27" s="1"/>
  <c r="AC28"/>
  <c r="AH28" s="1"/>
  <c r="AC29"/>
  <c r="AH29" s="1"/>
  <c r="AC30"/>
  <c r="AH30" s="1"/>
  <c r="AC31"/>
  <c r="AH31" s="1"/>
  <c r="AC32"/>
  <c r="AH32" s="1"/>
  <c r="AC33"/>
  <c r="AH33" s="1"/>
  <c r="AC34"/>
  <c r="AH34" s="1"/>
  <c r="AC35"/>
  <c r="AH35" s="1"/>
  <c r="AC36"/>
  <c r="AH36" s="1"/>
  <c r="AC37"/>
  <c r="AH37" s="1"/>
  <c r="AC38"/>
  <c r="AH38" s="1"/>
  <c r="AC39"/>
  <c r="AH39" s="1"/>
  <c r="AC40"/>
  <c r="AH40" s="1"/>
  <c r="AC41"/>
  <c r="AH41" s="1"/>
  <c r="AC42"/>
  <c r="AH42" s="1"/>
  <c r="AC43"/>
  <c r="AH43" s="1"/>
  <c r="AC44"/>
  <c r="AH44" s="1"/>
  <c r="AC45"/>
  <c r="AH45" s="1"/>
  <c r="AC46"/>
  <c r="AH46" s="1"/>
  <c r="AC47"/>
  <c r="AH47" s="1"/>
  <c r="AB4"/>
  <c r="AG4" s="1"/>
  <c r="AB5"/>
  <c r="AG5" s="1"/>
  <c r="AB6"/>
  <c r="AG6" s="1"/>
  <c r="AB7"/>
  <c r="AG7" s="1"/>
  <c r="AB8"/>
  <c r="AG8" s="1"/>
  <c r="AB9"/>
  <c r="AG9" s="1"/>
  <c r="AB10"/>
  <c r="AG10" s="1"/>
  <c r="AB11"/>
  <c r="AG11" s="1"/>
  <c r="AB12"/>
  <c r="AG12" s="1"/>
  <c r="AB13"/>
  <c r="AG13" s="1"/>
  <c r="AB14"/>
  <c r="AG14" s="1"/>
  <c r="AB15"/>
  <c r="AG15" s="1"/>
  <c r="AB16"/>
  <c r="AG16" s="1"/>
  <c r="AB17"/>
  <c r="AG17" s="1"/>
  <c r="AB18"/>
  <c r="AG18" s="1"/>
  <c r="AB19"/>
  <c r="AG19" s="1"/>
  <c r="AB20"/>
  <c r="AG20" s="1"/>
  <c r="AB21"/>
  <c r="AG21" s="1"/>
  <c r="AB22"/>
  <c r="AG22" s="1"/>
  <c r="AB23"/>
  <c r="AG23" s="1"/>
  <c r="AB24"/>
  <c r="AG24" s="1"/>
  <c r="AB25"/>
  <c r="AG25" s="1"/>
  <c r="AB26"/>
  <c r="AG26" s="1"/>
  <c r="AB27"/>
  <c r="AG27" s="1"/>
  <c r="AB28"/>
  <c r="AG28" s="1"/>
  <c r="AB29"/>
  <c r="AG29" s="1"/>
  <c r="AB30"/>
  <c r="AG30" s="1"/>
  <c r="AB31"/>
  <c r="AG31" s="1"/>
  <c r="AB32"/>
  <c r="AG32" s="1"/>
  <c r="AB33"/>
  <c r="AG33" s="1"/>
  <c r="AB34"/>
  <c r="AG34" s="1"/>
  <c r="AB35"/>
  <c r="AG35" s="1"/>
  <c r="AB36"/>
  <c r="AG36" s="1"/>
  <c r="AB37"/>
  <c r="AG37" s="1"/>
  <c r="AB38"/>
  <c r="AG38" s="1"/>
  <c r="AB39"/>
  <c r="AG39" s="1"/>
  <c r="AB40"/>
  <c r="AG40" s="1"/>
  <c r="AB41"/>
  <c r="AG41" s="1"/>
  <c r="AB42"/>
  <c r="AG42" s="1"/>
  <c r="AB43"/>
  <c r="AG43" s="1"/>
  <c r="AB44"/>
  <c r="AG44" s="1"/>
  <c r="AB45"/>
  <c r="AG45" s="1"/>
  <c r="AB46"/>
  <c r="AG46" s="1"/>
  <c r="AB47"/>
  <c r="AG47" s="1"/>
  <c r="AC3"/>
  <c r="AH3" s="1"/>
  <c r="AB3"/>
  <c r="AG3" s="1"/>
  <c r="AC4" i="1"/>
  <c r="AH4" s="1"/>
  <c r="AC5"/>
  <c r="AH5" s="1"/>
  <c r="AC6"/>
  <c r="AH6" s="1"/>
  <c r="AC7"/>
  <c r="AH7" s="1"/>
  <c r="AC8"/>
  <c r="AH8" s="1"/>
  <c r="AC9"/>
  <c r="AH9" s="1"/>
  <c r="AC10"/>
  <c r="AH10" s="1"/>
  <c r="AC11"/>
  <c r="AH11" s="1"/>
  <c r="AC12"/>
  <c r="AH12" s="1"/>
  <c r="AC13"/>
  <c r="AH13" s="1"/>
  <c r="AC14"/>
  <c r="AH14" s="1"/>
  <c r="AC15"/>
  <c r="AH15" s="1"/>
  <c r="AC16"/>
  <c r="AH16" s="1"/>
  <c r="AC17"/>
  <c r="AH17" s="1"/>
  <c r="AC18"/>
  <c r="AH18" s="1"/>
  <c r="AC19"/>
  <c r="AH19" s="1"/>
  <c r="AC20"/>
  <c r="AH20" s="1"/>
  <c r="AC21"/>
  <c r="AH21" s="1"/>
  <c r="AC22"/>
  <c r="AH22" s="1"/>
  <c r="AC23"/>
  <c r="AH23" s="1"/>
  <c r="AC24"/>
  <c r="AH24" s="1"/>
  <c r="AC25"/>
  <c r="AH25" s="1"/>
  <c r="AC26"/>
  <c r="AH26" s="1"/>
  <c r="AC27"/>
  <c r="AH27" s="1"/>
  <c r="AC28"/>
  <c r="AH28" s="1"/>
  <c r="AC29"/>
  <c r="AH29" s="1"/>
  <c r="AC30"/>
  <c r="AH30" s="1"/>
  <c r="AC31"/>
  <c r="AH31" s="1"/>
  <c r="AC32"/>
  <c r="AH32" s="1"/>
  <c r="AC33"/>
  <c r="AH33" s="1"/>
  <c r="AC34"/>
  <c r="AH34" s="1"/>
  <c r="AC35"/>
  <c r="AH35" s="1"/>
  <c r="AC36"/>
  <c r="AH36" s="1"/>
  <c r="AC37"/>
  <c r="AH37" s="1"/>
  <c r="AC38"/>
  <c r="AH38" s="1"/>
  <c r="AC39"/>
  <c r="AH39" s="1"/>
  <c r="AC40"/>
  <c r="AH40" s="1"/>
  <c r="AC41"/>
  <c r="AH41" s="1"/>
  <c r="AC42"/>
  <c r="AH42" s="1"/>
  <c r="AC43"/>
  <c r="AH43" s="1"/>
  <c r="AC44"/>
  <c r="AH44" s="1"/>
  <c r="AC45"/>
  <c r="AH45" s="1"/>
  <c r="AC46"/>
  <c r="AH46" s="1"/>
  <c r="AC47"/>
  <c r="AH47" s="1"/>
  <c r="AC3"/>
  <c r="AH3" s="1"/>
  <c r="AB4"/>
  <c r="AG4" s="1"/>
  <c r="AB5"/>
  <c r="AG5" s="1"/>
  <c r="AB6"/>
  <c r="AG6" s="1"/>
  <c r="AB7"/>
  <c r="AG7" s="1"/>
  <c r="AB8"/>
  <c r="AG8" s="1"/>
  <c r="AB9"/>
  <c r="AG9" s="1"/>
  <c r="AB10"/>
  <c r="AG10" s="1"/>
  <c r="AB11"/>
  <c r="AG11" s="1"/>
  <c r="AB12"/>
  <c r="AG12" s="1"/>
  <c r="AB13"/>
  <c r="AG13" s="1"/>
  <c r="AB14"/>
  <c r="AG14" s="1"/>
  <c r="AB15"/>
  <c r="AG15" s="1"/>
  <c r="AB16"/>
  <c r="AG16" s="1"/>
  <c r="AB17"/>
  <c r="AG17" s="1"/>
  <c r="AB18"/>
  <c r="AG18" s="1"/>
  <c r="AB19"/>
  <c r="AG19" s="1"/>
  <c r="AB20"/>
  <c r="AG20" s="1"/>
  <c r="AB21"/>
  <c r="AG21" s="1"/>
  <c r="AB22"/>
  <c r="AG22" s="1"/>
  <c r="AB23"/>
  <c r="AG23" s="1"/>
  <c r="AB24"/>
  <c r="AG24" s="1"/>
  <c r="AB25"/>
  <c r="AG25" s="1"/>
  <c r="AB26"/>
  <c r="AG26" s="1"/>
  <c r="AB27"/>
  <c r="AG27" s="1"/>
  <c r="AB28"/>
  <c r="AG28" s="1"/>
  <c r="AB29"/>
  <c r="AG29" s="1"/>
  <c r="AB30"/>
  <c r="AG30" s="1"/>
  <c r="AB31"/>
  <c r="AG31" s="1"/>
  <c r="AB32"/>
  <c r="AG32" s="1"/>
  <c r="AB33"/>
  <c r="AG33" s="1"/>
  <c r="AB34"/>
  <c r="AG34" s="1"/>
  <c r="AB35"/>
  <c r="AG35" s="1"/>
  <c r="AB36"/>
  <c r="AG36" s="1"/>
  <c r="AB37"/>
  <c r="AG37" s="1"/>
  <c r="AB38"/>
  <c r="AG38" s="1"/>
  <c r="AB39"/>
  <c r="AG39" s="1"/>
  <c r="AB40"/>
  <c r="AG40" s="1"/>
  <c r="AB41"/>
  <c r="AG41" s="1"/>
  <c r="AB42"/>
  <c r="AG42" s="1"/>
  <c r="AB43"/>
  <c r="AG43" s="1"/>
  <c r="AB44"/>
  <c r="AG44" s="1"/>
  <c r="AB45"/>
  <c r="AG45" s="1"/>
  <c r="AB46"/>
  <c r="AG46" s="1"/>
  <c r="AB47"/>
  <c r="AG47" s="1"/>
  <c r="AB3"/>
  <c r="AG3" s="1"/>
  <c r="K3" l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G33" l="1"/>
  <c r="G34"/>
  <c r="G35"/>
  <c r="G36"/>
  <c r="G37"/>
  <c r="G38"/>
  <c r="G39"/>
  <c r="G40"/>
  <c r="G41"/>
  <c r="G42"/>
  <c r="G43"/>
  <c r="G44"/>
  <c r="G45"/>
  <c r="G46"/>
  <c r="G47"/>
  <c r="G47" i="2" l="1"/>
  <c r="G33"/>
  <c r="G34"/>
  <c r="G35"/>
  <c r="G36"/>
  <c r="G37"/>
  <c r="G38"/>
  <c r="G39"/>
  <c r="G40"/>
  <c r="G41"/>
  <c r="G42"/>
  <c r="G43"/>
  <c r="G44"/>
  <c r="G45"/>
  <c r="G46"/>
  <c r="Z47"/>
  <c r="Y47"/>
  <c r="W47"/>
  <c r="AI47" s="1"/>
  <c r="V47"/>
  <c r="AD47" s="1"/>
  <c r="L47"/>
  <c r="K47"/>
  <c r="H47"/>
  <c r="Z46"/>
  <c r="Y46"/>
  <c r="W46"/>
  <c r="AI46" s="1"/>
  <c r="V46"/>
  <c r="AD46" s="1"/>
  <c r="L46"/>
  <c r="K46"/>
  <c r="H46"/>
  <c r="Z45"/>
  <c r="Y45"/>
  <c r="W45"/>
  <c r="AI45" s="1"/>
  <c r="V45"/>
  <c r="AD45" s="1"/>
  <c r="L45"/>
  <c r="K45"/>
  <c r="H45"/>
  <c r="Z44"/>
  <c r="Y44"/>
  <c r="W44"/>
  <c r="AI44" s="1"/>
  <c r="V44"/>
  <c r="AD44" s="1"/>
  <c r="L44"/>
  <c r="K44"/>
  <c r="H44"/>
  <c r="Z43"/>
  <c r="Y43"/>
  <c r="W43"/>
  <c r="AI43" s="1"/>
  <c r="V43"/>
  <c r="AD43" s="1"/>
  <c r="L43"/>
  <c r="K43"/>
  <c r="H43"/>
  <c r="Z42"/>
  <c r="Y42"/>
  <c r="W42"/>
  <c r="AI42" s="1"/>
  <c r="V42"/>
  <c r="AD42" s="1"/>
  <c r="L42"/>
  <c r="K42"/>
  <c r="H42"/>
  <c r="Z41"/>
  <c r="Y41"/>
  <c r="W41"/>
  <c r="AI41" s="1"/>
  <c r="V41"/>
  <c r="AD41" s="1"/>
  <c r="L41"/>
  <c r="K41"/>
  <c r="H41"/>
  <c r="Z40"/>
  <c r="Y40"/>
  <c r="W40"/>
  <c r="AI40" s="1"/>
  <c r="V40"/>
  <c r="AD40" s="1"/>
  <c r="L40"/>
  <c r="K40"/>
  <c r="H40"/>
  <c r="Z39"/>
  <c r="Y39"/>
  <c r="W39"/>
  <c r="AI39" s="1"/>
  <c r="V39"/>
  <c r="AD39" s="1"/>
  <c r="L39"/>
  <c r="K39"/>
  <c r="H39"/>
  <c r="Z38"/>
  <c r="Y38"/>
  <c r="W38"/>
  <c r="AI38" s="1"/>
  <c r="V38"/>
  <c r="AD38" s="1"/>
  <c r="L38"/>
  <c r="K38"/>
  <c r="H38"/>
  <c r="Z37"/>
  <c r="Y37"/>
  <c r="W37"/>
  <c r="AI37" s="1"/>
  <c r="V37"/>
  <c r="AD37" s="1"/>
  <c r="L37"/>
  <c r="K37"/>
  <c r="H37"/>
  <c r="Z36"/>
  <c r="Y36"/>
  <c r="W36"/>
  <c r="AI36" s="1"/>
  <c r="V36"/>
  <c r="AD36" s="1"/>
  <c r="L36"/>
  <c r="K36"/>
  <c r="H36"/>
  <c r="Z35"/>
  <c r="Y35"/>
  <c r="W35"/>
  <c r="AI35" s="1"/>
  <c r="V35"/>
  <c r="AD35" s="1"/>
  <c r="L35"/>
  <c r="K35"/>
  <c r="H35"/>
  <c r="Z34"/>
  <c r="Y34"/>
  <c r="W34"/>
  <c r="AI34" s="1"/>
  <c r="V34"/>
  <c r="AD34" s="1"/>
  <c r="L34"/>
  <c r="K34"/>
  <c r="H34"/>
  <c r="Z33"/>
  <c r="Y33"/>
  <c r="W33"/>
  <c r="AI33" s="1"/>
  <c r="V33"/>
  <c r="AD33" s="1"/>
  <c r="L33"/>
  <c r="K33"/>
  <c r="H33"/>
  <c r="Z32"/>
  <c r="Y32"/>
  <c r="W32"/>
  <c r="AI32" s="1"/>
  <c r="V32"/>
  <c r="AD32" s="1"/>
  <c r="L32"/>
  <c r="K32"/>
  <c r="H32"/>
  <c r="G32"/>
  <c r="Z31"/>
  <c r="Y31"/>
  <c r="W31"/>
  <c r="AI31" s="1"/>
  <c r="V31"/>
  <c r="AD31" s="1"/>
  <c r="L31"/>
  <c r="K31"/>
  <c r="H31"/>
  <c r="G31"/>
  <c r="Z30"/>
  <c r="Y30"/>
  <c r="W30"/>
  <c r="AI30" s="1"/>
  <c r="V30"/>
  <c r="AD30" s="1"/>
  <c r="L30"/>
  <c r="K30"/>
  <c r="H30"/>
  <c r="G30"/>
  <c r="Z29"/>
  <c r="Y29"/>
  <c r="W29"/>
  <c r="AI29" s="1"/>
  <c r="V29"/>
  <c r="AD29" s="1"/>
  <c r="L29"/>
  <c r="K29"/>
  <c r="H29"/>
  <c r="G29"/>
  <c r="Z28"/>
  <c r="Y28"/>
  <c r="W28"/>
  <c r="AI28" s="1"/>
  <c r="V28"/>
  <c r="AD28" s="1"/>
  <c r="L28"/>
  <c r="K28"/>
  <c r="H28"/>
  <c r="G28"/>
  <c r="Z27"/>
  <c r="Y27"/>
  <c r="W27"/>
  <c r="AI27" s="1"/>
  <c r="V27"/>
  <c r="AD27" s="1"/>
  <c r="L27"/>
  <c r="K27"/>
  <c r="H27"/>
  <c r="G27"/>
  <c r="Z26"/>
  <c r="Y26"/>
  <c r="W26"/>
  <c r="AI26" s="1"/>
  <c r="V26"/>
  <c r="AD26" s="1"/>
  <c r="L26"/>
  <c r="K26"/>
  <c r="H26"/>
  <c r="G26"/>
  <c r="Z25"/>
  <c r="Y25"/>
  <c r="W25"/>
  <c r="AI25" s="1"/>
  <c r="V25"/>
  <c r="AD25" s="1"/>
  <c r="L25"/>
  <c r="K25"/>
  <c r="H25"/>
  <c r="G25"/>
  <c r="Z24"/>
  <c r="Y24"/>
  <c r="W24"/>
  <c r="AI24" s="1"/>
  <c r="V24"/>
  <c r="AD24" s="1"/>
  <c r="L24"/>
  <c r="K24"/>
  <c r="H24"/>
  <c r="G24"/>
  <c r="Z23"/>
  <c r="Y23"/>
  <c r="W23"/>
  <c r="AI23" s="1"/>
  <c r="V23"/>
  <c r="AD23" s="1"/>
  <c r="L23"/>
  <c r="K23"/>
  <c r="H23"/>
  <c r="G23"/>
  <c r="Z22"/>
  <c r="Y22"/>
  <c r="W22"/>
  <c r="AI22" s="1"/>
  <c r="V22"/>
  <c r="AD22" s="1"/>
  <c r="L22"/>
  <c r="K22"/>
  <c r="H22"/>
  <c r="G22"/>
  <c r="Z21"/>
  <c r="Y21"/>
  <c r="W21"/>
  <c r="AI21" s="1"/>
  <c r="V21"/>
  <c r="AD21" s="1"/>
  <c r="L21"/>
  <c r="K21"/>
  <c r="M21" s="1"/>
  <c r="H21"/>
  <c r="G21"/>
  <c r="Z20"/>
  <c r="Y20"/>
  <c r="W20"/>
  <c r="AI20" s="1"/>
  <c r="V20"/>
  <c r="AD20" s="1"/>
  <c r="L20"/>
  <c r="K20"/>
  <c r="H20"/>
  <c r="G20"/>
  <c r="Z19"/>
  <c r="Y19"/>
  <c r="W19"/>
  <c r="AI19" s="1"/>
  <c r="V19"/>
  <c r="AD19" s="1"/>
  <c r="L19"/>
  <c r="K19"/>
  <c r="H19"/>
  <c r="G19"/>
  <c r="Z18"/>
  <c r="Y18"/>
  <c r="W18"/>
  <c r="AI18" s="1"/>
  <c r="V18"/>
  <c r="AD18" s="1"/>
  <c r="L18"/>
  <c r="K18"/>
  <c r="H18"/>
  <c r="G18"/>
  <c r="Z17"/>
  <c r="Y17"/>
  <c r="W17"/>
  <c r="AI17" s="1"/>
  <c r="V17"/>
  <c r="AD17" s="1"/>
  <c r="L17"/>
  <c r="K17"/>
  <c r="H17"/>
  <c r="G17"/>
  <c r="Z16"/>
  <c r="Y16"/>
  <c r="W16"/>
  <c r="AI16" s="1"/>
  <c r="V16"/>
  <c r="AD16" s="1"/>
  <c r="L16"/>
  <c r="K16"/>
  <c r="H16"/>
  <c r="G16"/>
  <c r="Z15"/>
  <c r="Y15"/>
  <c r="W15"/>
  <c r="AI15" s="1"/>
  <c r="V15"/>
  <c r="AD15" s="1"/>
  <c r="L15"/>
  <c r="K15"/>
  <c r="M15" s="1"/>
  <c r="H15"/>
  <c r="G15"/>
  <c r="Z14"/>
  <c r="Y14"/>
  <c r="W14"/>
  <c r="AI14" s="1"/>
  <c r="V14"/>
  <c r="AD14" s="1"/>
  <c r="L14"/>
  <c r="K14"/>
  <c r="H14"/>
  <c r="G14"/>
  <c r="Z13"/>
  <c r="Y13"/>
  <c r="W13"/>
  <c r="AI13" s="1"/>
  <c r="V13"/>
  <c r="AD13" s="1"/>
  <c r="L13"/>
  <c r="K13"/>
  <c r="H13"/>
  <c r="G13"/>
  <c r="Z12"/>
  <c r="Y12"/>
  <c r="W12"/>
  <c r="AI12" s="1"/>
  <c r="V12"/>
  <c r="AD12" s="1"/>
  <c r="L12"/>
  <c r="K12"/>
  <c r="H12"/>
  <c r="G12"/>
  <c r="Z11"/>
  <c r="Y11"/>
  <c r="W11"/>
  <c r="AI11" s="1"/>
  <c r="V11"/>
  <c r="AD11" s="1"/>
  <c r="L11"/>
  <c r="K11"/>
  <c r="H11"/>
  <c r="G11"/>
  <c r="Z10"/>
  <c r="Y10"/>
  <c r="W10"/>
  <c r="AI10" s="1"/>
  <c r="V10"/>
  <c r="AD10" s="1"/>
  <c r="L10"/>
  <c r="K10"/>
  <c r="H10"/>
  <c r="G10"/>
  <c r="Z9"/>
  <c r="Y9"/>
  <c r="W9"/>
  <c r="AI9" s="1"/>
  <c r="V9"/>
  <c r="AD9" s="1"/>
  <c r="L9"/>
  <c r="K9"/>
  <c r="H9"/>
  <c r="G9"/>
  <c r="Z8"/>
  <c r="Y8"/>
  <c r="W8"/>
  <c r="AI8" s="1"/>
  <c r="V8"/>
  <c r="AD8" s="1"/>
  <c r="L8"/>
  <c r="K8"/>
  <c r="M8" s="1"/>
  <c r="H8"/>
  <c r="G8"/>
  <c r="Z7"/>
  <c r="Y7"/>
  <c r="W7"/>
  <c r="AI7" s="1"/>
  <c r="V7"/>
  <c r="AD7" s="1"/>
  <c r="L7"/>
  <c r="K7"/>
  <c r="H7"/>
  <c r="G7"/>
  <c r="Z6"/>
  <c r="Y6"/>
  <c r="W6"/>
  <c r="AI6" s="1"/>
  <c r="V6"/>
  <c r="AD6" s="1"/>
  <c r="L6"/>
  <c r="K6"/>
  <c r="H6"/>
  <c r="G6"/>
  <c r="Z5"/>
  <c r="Y5"/>
  <c r="W5"/>
  <c r="AI5" s="1"/>
  <c r="V5"/>
  <c r="AD5" s="1"/>
  <c r="L5"/>
  <c r="K5"/>
  <c r="H5"/>
  <c r="G5"/>
  <c r="Z4"/>
  <c r="Y4"/>
  <c r="W4"/>
  <c r="AI4" s="1"/>
  <c r="V4"/>
  <c r="AD4" s="1"/>
  <c r="L4"/>
  <c r="K4"/>
  <c r="H4"/>
  <c r="G4"/>
  <c r="Z3"/>
  <c r="Y3"/>
  <c r="W3"/>
  <c r="AI3" s="1"/>
  <c r="V3"/>
  <c r="AD3" s="1"/>
  <c r="L3"/>
  <c r="K3"/>
  <c r="H3"/>
  <c r="G3"/>
  <c r="Z4" i="1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3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3"/>
  <c r="W35"/>
  <c r="AI35" s="1"/>
  <c r="W36"/>
  <c r="AI36" s="1"/>
  <c r="W37"/>
  <c r="AI37" s="1"/>
  <c r="W38"/>
  <c r="AI38" s="1"/>
  <c r="W39"/>
  <c r="AI39" s="1"/>
  <c r="W40"/>
  <c r="AI40" s="1"/>
  <c r="W41"/>
  <c r="AI41" s="1"/>
  <c r="W42"/>
  <c r="AI42" s="1"/>
  <c r="W43"/>
  <c r="AI43" s="1"/>
  <c r="W44"/>
  <c r="AI44" s="1"/>
  <c r="W45"/>
  <c r="AI45" s="1"/>
  <c r="W46"/>
  <c r="AI46" s="1"/>
  <c r="W47"/>
  <c r="AI47" s="1"/>
  <c r="V35"/>
  <c r="AD35" s="1"/>
  <c r="V36"/>
  <c r="AD36" s="1"/>
  <c r="V37"/>
  <c r="AD37" s="1"/>
  <c r="V38"/>
  <c r="AD38" s="1"/>
  <c r="V39"/>
  <c r="AD39" s="1"/>
  <c r="V40"/>
  <c r="AD40" s="1"/>
  <c r="V41"/>
  <c r="AD41" s="1"/>
  <c r="V42"/>
  <c r="AD42" s="1"/>
  <c r="V43"/>
  <c r="AD43" s="1"/>
  <c r="V44"/>
  <c r="AD44" s="1"/>
  <c r="V45"/>
  <c r="AD45" s="1"/>
  <c r="V46"/>
  <c r="AD46" s="1"/>
  <c r="V47"/>
  <c r="AD47" s="1"/>
  <c r="W4"/>
  <c r="AI4" s="1"/>
  <c r="W5"/>
  <c r="AI5" s="1"/>
  <c r="W6"/>
  <c r="AI6" s="1"/>
  <c r="W7"/>
  <c r="AI7" s="1"/>
  <c r="W8"/>
  <c r="AI8" s="1"/>
  <c r="W9"/>
  <c r="AI9" s="1"/>
  <c r="W10"/>
  <c r="AI10" s="1"/>
  <c r="W11"/>
  <c r="AI11" s="1"/>
  <c r="W12"/>
  <c r="AI12" s="1"/>
  <c r="W13"/>
  <c r="AI13" s="1"/>
  <c r="W14"/>
  <c r="AI14" s="1"/>
  <c r="W15"/>
  <c r="AI15" s="1"/>
  <c r="W16"/>
  <c r="AI16" s="1"/>
  <c r="W17"/>
  <c r="AI17" s="1"/>
  <c r="W18"/>
  <c r="AI18" s="1"/>
  <c r="W19"/>
  <c r="AI19" s="1"/>
  <c r="W20"/>
  <c r="AI20" s="1"/>
  <c r="W21"/>
  <c r="AI21" s="1"/>
  <c r="W22"/>
  <c r="AI22" s="1"/>
  <c r="W23"/>
  <c r="AI23" s="1"/>
  <c r="W24"/>
  <c r="AI24" s="1"/>
  <c r="W25"/>
  <c r="AI25" s="1"/>
  <c r="W26"/>
  <c r="AI26" s="1"/>
  <c r="W27"/>
  <c r="AI27" s="1"/>
  <c r="W28"/>
  <c r="AI28" s="1"/>
  <c r="W29"/>
  <c r="AI29" s="1"/>
  <c r="W30"/>
  <c r="AI30" s="1"/>
  <c r="W31"/>
  <c r="AI31" s="1"/>
  <c r="W32"/>
  <c r="AI32" s="1"/>
  <c r="W33"/>
  <c r="AI33" s="1"/>
  <c r="W34"/>
  <c r="AI34" s="1"/>
  <c r="W3"/>
  <c r="AI3" s="1"/>
  <c r="V4"/>
  <c r="AD4" s="1"/>
  <c r="V5"/>
  <c r="AD5" s="1"/>
  <c r="V6"/>
  <c r="AD6" s="1"/>
  <c r="V7"/>
  <c r="AD7" s="1"/>
  <c r="V8"/>
  <c r="AD8" s="1"/>
  <c r="V9"/>
  <c r="AD9" s="1"/>
  <c r="V10"/>
  <c r="AD10" s="1"/>
  <c r="V11"/>
  <c r="AD11" s="1"/>
  <c r="V12"/>
  <c r="AD12" s="1"/>
  <c r="V13"/>
  <c r="AD13" s="1"/>
  <c r="V14"/>
  <c r="AD14" s="1"/>
  <c r="V15"/>
  <c r="AD15" s="1"/>
  <c r="V16"/>
  <c r="AD16" s="1"/>
  <c r="V17"/>
  <c r="AD17" s="1"/>
  <c r="V18"/>
  <c r="AD18" s="1"/>
  <c r="V19"/>
  <c r="AD19" s="1"/>
  <c r="V20"/>
  <c r="AD20" s="1"/>
  <c r="V21"/>
  <c r="AD21" s="1"/>
  <c r="V22"/>
  <c r="AD22" s="1"/>
  <c r="V23"/>
  <c r="AD23" s="1"/>
  <c r="V24"/>
  <c r="AD24" s="1"/>
  <c r="V25"/>
  <c r="AD25" s="1"/>
  <c r="V26"/>
  <c r="AD26" s="1"/>
  <c r="V27"/>
  <c r="AD27" s="1"/>
  <c r="V28"/>
  <c r="AD28" s="1"/>
  <c r="V29"/>
  <c r="AD29" s="1"/>
  <c r="V30"/>
  <c r="AD30" s="1"/>
  <c r="V31"/>
  <c r="AD31" s="1"/>
  <c r="V32"/>
  <c r="AD32" s="1"/>
  <c r="V33"/>
  <c r="AD33" s="1"/>
  <c r="V34"/>
  <c r="AD34" s="1"/>
  <c r="V3"/>
  <c r="AD3" s="1"/>
  <c r="M24" i="2" l="1"/>
  <c r="M28"/>
  <c r="M27"/>
  <c r="M14"/>
  <c r="M5"/>
  <c r="M19"/>
  <c r="M18"/>
  <c r="M22"/>
  <c r="M6"/>
  <c r="M20"/>
  <c r="M4"/>
  <c r="M16"/>
  <c r="M26"/>
  <c r="M10"/>
  <c r="M9"/>
  <c r="M17"/>
  <c r="M23"/>
  <c r="M7"/>
  <c r="M13"/>
  <c r="M12"/>
  <c r="M11"/>
  <c r="M47"/>
  <c r="M25"/>
  <c r="M3"/>
  <c r="M33"/>
  <c r="M37"/>
  <c r="M41"/>
  <c r="M45"/>
  <c r="I7"/>
  <c r="P7" s="1"/>
  <c r="I8"/>
  <c r="P8" s="1"/>
  <c r="I9"/>
  <c r="P9" s="1"/>
  <c r="I14"/>
  <c r="P14" s="1"/>
  <c r="I15"/>
  <c r="P15" s="1"/>
  <c r="I16"/>
  <c r="P16" s="1"/>
  <c r="I17"/>
  <c r="P17" s="1"/>
  <c r="M29"/>
  <c r="M30"/>
  <c r="M31"/>
  <c r="M32"/>
  <c r="M36"/>
  <c r="M40"/>
  <c r="M44"/>
  <c r="I45"/>
  <c r="P45" s="1"/>
  <c r="I41"/>
  <c r="P41" s="1"/>
  <c r="I37"/>
  <c r="P37" s="1"/>
  <c r="I33"/>
  <c r="P33" s="1"/>
  <c r="I46"/>
  <c r="P46" s="1"/>
  <c r="I42"/>
  <c r="P42" s="1"/>
  <c r="I38"/>
  <c r="P38" s="1"/>
  <c r="I34"/>
  <c r="P34" s="1"/>
  <c r="I27"/>
  <c r="P27" s="1"/>
  <c r="I28"/>
  <c r="P28" s="1"/>
  <c r="I6"/>
  <c r="P6" s="1"/>
  <c r="I20"/>
  <c r="I23"/>
  <c r="P23" s="1"/>
  <c r="I25"/>
  <c r="P25" s="1"/>
  <c r="I30"/>
  <c r="P30" s="1"/>
  <c r="I31"/>
  <c r="P31" s="1"/>
  <c r="I32"/>
  <c r="P32" s="1"/>
  <c r="M34"/>
  <c r="M38"/>
  <c r="M42"/>
  <c r="M46"/>
  <c r="I43"/>
  <c r="P43" s="1"/>
  <c r="I39"/>
  <c r="P39" s="1"/>
  <c r="I35"/>
  <c r="P35" s="1"/>
  <c r="I29"/>
  <c r="P29" s="1"/>
  <c r="I3"/>
  <c r="P3" s="1"/>
  <c r="I4"/>
  <c r="P4" s="1"/>
  <c r="I5"/>
  <c r="P5" s="1"/>
  <c r="I10"/>
  <c r="P10" s="1"/>
  <c r="I11"/>
  <c r="P11" s="1"/>
  <c r="I12"/>
  <c r="P12" s="1"/>
  <c r="I13"/>
  <c r="P13" s="1"/>
  <c r="I18"/>
  <c r="P18" s="1"/>
  <c r="I19"/>
  <c r="P19" s="1"/>
  <c r="I21"/>
  <c r="P21" s="1"/>
  <c r="I22"/>
  <c r="P22" s="1"/>
  <c r="I24"/>
  <c r="P24" s="1"/>
  <c r="I26"/>
  <c r="P26" s="1"/>
  <c r="M35"/>
  <c r="M39"/>
  <c r="M43"/>
  <c r="I44"/>
  <c r="P44" s="1"/>
  <c r="I40"/>
  <c r="P40" s="1"/>
  <c r="I36"/>
  <c r="P36" s="1"/>
  <c r="I47"/>
  <c r="P47" s="1"/>
  <c r="Z49" i="1"/>
  <c r="Y49"/>
  <c r="Z48"/>
  <c r="Y48"/>
  <c r="P20" i="2"/>
  <c r="Y48"/>
  <c r="Y49"/>
  <c r="Z49"/>
  <c r="Z48"/>
  <c r="L4" i="1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3"/>
  <c r="M3" s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M48" i="2" l="1"/>
  <c r="M48" i="1"/>
  <c r="I31"/>
  <c r="P31" s="1"/>
  <c r="I29"/>
  <c r="P29" s="1"/>
  <c r="I27"/>
  <c r="P27" s="1"/>
  <c r="I25"/>
  <c r="P25" s="1"/>
  <c r="I23"/>
  <c r="P23" s="1"/>
  <c r="I21"/>
  <c r="P21" s="1"/>
  <c r="I19"/>
  <c r="P19" s="1"/>
  <c r="I17"/>
  <c r="P17" s="1"/>
  <c r="I15"/>
  <c r="P15" s="1"/>
  <c r="I13"/>
  <c r="P13" s="1"/>
  <c r="I11"/>
  <c r="P11" s="1"/>
  <c r="I9"/>
  <c r="P9" s="1"/>
  <c r="I7"/>
  <c r="P7" s="1"/>
  <c r="I5"/>
  <c r="P5" s="1"/>
  <c r="I4"/>
  <c r="P4" s="1"/>
  <c r="I32"/>
  <c r="P32" s="1"/>
  <c r="I30"/>
  <c r="P30" s="1"/>
  <c r="I28"/>
  <c r="P28" s="1"/>
  <c r="I26"/>
  <c r="P26" s="1"/>
  <c r="I24"/>
  <c r="P24" s="1"/>
  <c r="I22"/>
  <c r="P22" s="1"/>
  <c r="I20"/>
  <c r="P20" s="1"/>
  <c r="I18"/>
  <c r="P18" s="1"/>
  <c r="I16"/>
  <c r="P16" s="1"/>
  <c r="I14"/>
  <c r="P14" s="1"/>
  <c r="I12"/>
  <c r="P12" s="1"/>
  <c r="I10"/>
  <c r="P10" s="1"/>
  <c r="I8"/>
  <c r="P8" s="1"/>
  <c r="I6"/>
  <c r="P6" s="1"/>
  <c r="I47"/>
  <c r="P47" s="1"/>
  <c r="I45"/>
  <c r="P45" s="1"/>
  <c r="I43"/>
  <c r="P43" s="1"/>
  <c r="I41"/>
  <c r="P41" s="1"/>
  <c r="I39"/>
  <c r="P39" s="1"/>
  <c r="I37"/>
  <c r="P37" s="1"/>
  <c r="I35"/>
  <c r="P35" s="1"/>
  <c r="I33"/>
  <c r="P33" s="1"/>
  <c r="I46"/>
  <c r="P46" s="1"/>
  <c r="I44"/>
  <c r="P44" s="1"/>
  <c r="I42"/>
  <c r="P42" s="1"/>
  <c r="I40"/>
  <c r="P40" s="1"/>
  <c r="I38"/>
  <c r="P38" s="1"/>
  <c r="I36"/>
  <c r="P36" s="1"/>
  <c r="I34"/>
  <c r="P34" s="1"/>
  <c r="M49" i="2"/>
  <c r="M49" i="1" l="1"/>
  <c r="G3"/>
  <c r="I3" l="1"/>
  <c r="P3" s="1"/>
</calcChain>
</file>

<file path=xl/sharedStrings.xml><?xml version="1.0" encoding="utf-8"?>
<sst xmlns="http://schemas.openxmlformats.org/spreadsheetml/2006/main" count="438" uniqueCount="80">
  <si>
    <t>F 1</t>
  </si>
  <si>
    <t>BP1</t>
  </si>
  <si>
    <t>BP2</t>
  </si>
  <si>
    <t>GW 451 x GW-496</t>
  </si>
  <si>
    <t>GW 451 x LOK-1</t>
  </si>
  <si>
    <t>GW 451 x GW-322</t>
  </si>
  <si>
    <t>GW 451 x GW-366</t>
  </si>
  <si>
    <t>GW 451 x HI-1544</t>
  </si>
  <si>
    <t>GW 451 x GW-173</t>
  </si>
  <si>
    <t>GW 451 x GW-11</t>
  </si>
  <si>
    <t>GW 451 x HD-2864</t>
  </si>
  <si>
    <t>GW 451 x USA-385</t>
  </si>
  <si>
    <t>GW-496 x LOK-1</t>
  </si>
  <si>
    <t>GW-496 x GW-322</t>
  </si>
  <si>
    <t>GW-496 x GW-366</t>
  </si>
  <si>
    <t>GW-496 x HI-1544</t>
  </si>
  <si>
    <t>GW-496 x GW-173</t>
  </si>
  <si>
    <t>GW-496 x GW-11</t>
  </si>
  <si>
    <t>GW-496 x HD-2864</t>
  </si>
  <si>
    <t>GW-496 x USA-385</t>
  </si>
  <si>
    <t>LOK-1 x GW-322</t>
  </si>
  <si>
    <t>LOK-1 x GW-366</t>
  </si>
  <si>
    <t>LOK-1 x HI-1544</t>
  </si>
  <si>
    <t>LOK-1 x GW-173</t>
  </si>
  <si>
    <t>LOK-1 x GW-11</t>
  </si>
  <si>
    <t>LOK-1 x HD-2864</t>
  </si>
  <si>
    <t>LOK-1 x USA-385</t>
  </si>
  <si>
    <t>GW-322 x GW-366</t>
  </si>
  <si>
    <t>GW-322 x HI-1544</t>
  </si>
  <si>
    <t>GW-322 x GW-173</t>
  </si>
  <si>
    <t>GW-322 x GW-11</t>
  </si>
  <si>
    <t>GW-322 x HD-2864</t>
  </si>
  <si>
    <t>GW-322 x USA-385</t>
  </si>
  <si>
    <t>GW-366 x HI-1544</t>
  </si>
  <si>
    <t>GW-366 x GW-173</t>
  </si>
  <si>
    <t>GW-366 x GW-11</t>
  </si>
  <si>
    <t>GW-366 x HD-2864</t>
  </si>
  <si>
    <t>GW-366 x USA-385</t>
  </si>
  <si>
    <t>HI-1544 x GW-173</t>
  </si>
  <si>
    <t>HI-1544 x GW-11</t>
  </si>
  <si>
    <t>HI-1544 x HD-2864</t>
  </si>
  <si>
    <t>HI-1544 x USA-385</t>
  </si>
  <si>
    <t>GW-173 x GW-11</t>
  </si>
  <si>
    <t>GW-173 x HD-2864</t>
  </si>
  <si>
    <t>GW-173 x USA-385</t>
  </si>
  <si>
    <t>GW-11 x HD-2864</t>
  </si>
  <si>
    <t>GW-11 x USA-385</t>
  </si>
  <si>
    <t>HD-2864 x USA-385</t>
  </si>
  <si>
    <t>GW - 451 (P1)</t>
  </si>
  <si>
    <t>GW - 496 (P2)</t>
  </si>
  <si>
    <t>LOK-1 (P3)</t>
  </si>
  <si>
    <t>GW-322 (P4)</t>
  </si>
  <si>
    <t>GW-366 (P5)</t>
  </si>
  <si>
    <t>HI-1544 (P6)</t>
  </si>
  <si>
    <t>GW-173 (P7)</t>
  </si>
  <si>
    <t>GW-11 (P8)</t>
  </si>
  <si>
    <t>HD-2864 (P9)</t>
  </si>
  <si>
    <t>USA-385 (P10)</t>
  </si>
  <si>
    <t>BP1 d</t>
  </si>
  <si>
    <t>BP2 d</t>
  </si>
  <si>
    <t>BP1 %</t>
  </si>
  <si>
    <t>BP2 %</t>
  </si>
  <si>
    <t>Final</t>
  </si>
  <si>
    <t>max</t>
  </si>
  <si>
    <t>min</t>
  </si>
  <si>
    <t>sign</t>
  </si>
  <si>
    <t>**</t>
  </si>
  <si>
    <t>NS</t>
  </si>
  <si>
    <t>*</t>
  </si>
  <si>
    <t>final</t>
  </si>
  <si>
    <t>SH1</t>
  </si>
  <si>
    <t>SH2</t>
  </si>
  <si>
    <t>CH1</t>
  </si>
  <si>
    <t>CH2</t>
  </si>
  <si>
    <t>SH1d</t>
  </si>
  <si>
    <t>SH2 d</t>
  </si>
  <si>
    <t>HETEROBELTIOSIS</t>
  </si>
  <si>
    <t>STANDARD HETEROSIS</t>
  </si>
  <si>
    <t>SH 1 %</t>
  </si>
  <si>
    <t>SH 2 %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</si>
</sst>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2DDD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/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5" borderId="0" xfId="0" applyNumberFormat="1" applyFont="1" applyFill="1" applyAlignment="1">
      <alignment horizontal="center"/>
    </xf>
    <xf numFmtId="0" fontId="2" fillId="5" borderId="0" xfId="0" applyFont="1" applyFill="1"/>
    <xf numFmtId="0" fontId="4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59"/>
  <sheetViews>
    <sheetView tabSelected="1" zoomScaleNormal="100" workbookViewId="0">
      <selection activeCell="G3" sqref="G3"/>
    </sheetView>
  </sheetViews>
  <sheetFormatPr defaultRowHeight="15"/>
  <cols>
    <col min="1" max="1" width="20.85546875" style="5" bestFit="1" customWidth="1"/>
    <col min="2" max="15" width="9.140625" style="5"/>
    <col min="16" max="16" width="9.140625" style="9"/>
    <col min="17" max="21" width="9.140625" style="5"/>
    <col min="22" max="22" width="7.85546875" style="5" customWidth="1"/>
    <col min="23" max="30" width="9.140625" style="5"/>
    <col min="31" max="31" width="9.140625" style="11"/>
    <col min="32" max="35" width="9.140625" style="5"/>
    <col min="36" max="36" width="9.140625" style="11"/>
    <col min="37" max="16384" width="9.140625" style="5"/>
  </cols>
  <sheetData>
    <row r="1" spans="1:40">
      <c r="C1" s="12"/>
      <c r="D1" s="12" t="s">
        <v>76</v>
      </c>
      <c r="E1" s="12"/>
      <c r="S1" s="12" t="s">
        <v>77</v>
      </c>
      <c r="AB1" s="19" t="s">
        <v>70</v>
      </c>
      <c r="AC1" s="19"/>
      <c r="AD1" s="19"/>
      <c r="AE1" s="19"/>
      <c r="AG1" s="19" t="s">
        <v>71</v>
      </c>
      <c r="AH1" s="19"/>
      <c r="AI1" s="19"/>
      <c r="AJ1" s="19"/>
      <c r="AN1" s="8"/>
    </row>
    <row r="2" spans="1:40" s="12" customFormat="1">
      <c r="B2" s="6" t="s">
        <v>0</v>
      </c>
      <c r="D2" s="13" t="s">
        <v>1</v>
      </c>
      <c r="E2" s="13" t="s">
        <v>2</v>
      </c>
      <c r="F2" s="13"/>
      <c r="G2" s="14" t="s">
        <v>58</v>
      </c>
      <c r="H2" s="14" t="s">
        <v>59</v>
      </c>
      <c r="I2" s="14" t="s">
        <v>62</v>
      </c>
      <c r="J2" s="14"/>
      <c r="K2" s="15" t="s">
        <v>60</v>
      </c>
      <c r="L2" s="15" t="s">
        <v>61</v>
      </c>
      <c r="M2" s="15" t="s">
        <v>62</v>
      </c>
      <c r="N2" s="16">
        <v>0.01</v>
      </c>
      <c r="O2" s="16">
        <v>0.05</v>
      </c>
      <c r="P2" s="15" t="s">
        <v>65</v>
      </c>
      <c r="Q2" s="15" t="s">
        <v>69</v>
      </c>
      <c r="R2" s="15"/>
      <c r="S2" s="15" t="s">
        <v>72</v>
      </c>
      <c r="T2" s="15" t="s">
        <v>73</v>
      </c>
      <c r="V2" s="17" t="s">
        <v>74</v>
      </c>
      <c r="W2" s="12" t="s">
        <v>75</v>
      </c>
      <c r="Y2" s="15" t="s">
        <v>78</v>
      </c>
      <c r="Z2" s="15" t="s">
        <v>79</v>
      </c>
      <c r="AB2" s="16">
        <v>0.01</v>
      </c>
      <c r="AC2" s="16">
        <v>0.05</v>
      </c>
      <c r="AD2" s="15" t="s">
        <v>65</v>
      </c>
      <c r="AE2" s="18" t="s">
        <v>69</v>
      </c>
      <c r="AG2" s="16">
        <v>0.01</v>
      </c>
      <c r="AH2" s="16">
        <v>0.05</v>
      </c>
      <c r="AI2" s="15" t="s">
        <v>65</v>
      </c>
      <c r="AJ2" s="18" t="s">
        <v>69</v>
      </c>
      <c r="AN2" s="8"/>
    </row>
    <row r="3" spans="1:40" ht="15.75">
      <c r="A3" s="2" t="s">
        <v>3</v>
      </c>
      <c r="B3" s="1">
        <v>19.954333333333334</v>
      </c>
      <c r="D3" s="1">
        <v>15.020666666666665</v>
      </c>
      <c r="E3" s="1">
        <v>14.221333333333334</v>
      </c>
      <c r="F3" s="7"/>
      <c r="G3" s="8">
        <f>(B3-D3)</f>
        <v>4.9336666666666691</v>
      </c>
      <c r="H3" s="8">
        <f>B3-E3</f>
        <v>5.7330000000000005</v>
      </c>
      <c r="I3" s="8">
        <f>MIN(G3:H3)</f>
        <v>4.9336666666666691</v>
      </c>
      <c r="J3" s="8"/>
      <c r="K3" s="8">
        <f>(B3-D3)/D3 *100</f>
        <v>32.845856819493164</v>
      </c>
      <c r="L3" s="8">
        <f t="shared" ref="L3:L47" si="0">(B3-E3)/E3 *100</f>
        <v>40.312675792237016</v>
      </c>
      <c r="M3" s="8">
        <f t="shared" ref="M3:M47" si="1">MIN(K3:L3)</f>
        <v>32.845856819493164</v>
      </c>
      <c r="N3" s="8">
        <v>2.8</v>
      </c>
      <c r="O3" s="8">
        <v>3.68</v>
      </c>
      <c r="P3" s="4" t="str">
        <f t="shared" ref="P3:P47" si="2">IF(I3&gt;=O3,"**",IF(I3&gt;=N3,"*","NS"))</f>
        <v>**</v>
      </c>
      <c r="Q3" s="8" t="s">
        <v>66</v>
      </c>
      <c r="R3" s="8"/>
      <c r="S3" s="8">
        <v>16.5</v>
      </c>
      <c r="T3" s="8">
        <v>18</v>
      </c>
      <c r="U3" s="9"/>
      <c r="V3" s="8">
        <f t="shared" ref="V3:V47" si="3">B3-S3</f>
        <v>3.4543333333333344</v>
      </c>
      <c r="W3" s="8">
        <f t="shared" ref="W3:W47" si="4">B3-T3</f>
        <v>1.9543333333333344</v>
      </c>
      <c r="Y3" s="8">
        <f t="shared" ref="Y3:Y47" si="5">(B3-S3)/S3 *100</f>
        <v>20.935353535353542</v>
      </c>
      <c r="Z3" s="8">
        <f t="shared" ref="Z3:Z47" si="6">(B3-T3)/T3 *100</f>
        <v>10.857407407407413</v>
      </c>
      <c r="AB3" s="8">
        <f>N3</f>
        <v>2.8</v>
      </c>
      <c r="AC3" s="8">
        <f>O3</f>
        <v>3.68</v>
      </c>
      <c r="AD3" s="4" t="str">
        <f>IF(V3&gt;=AC3,"**",IF(V3&gt;=AB3,"*","NS"))</f>
        <v>*</v>
      </c>
      <c r="AE3" s="10" t="s">
        <v>68</v>
      </c>
      <c r="AG3" s="8">
        <f>AB3</f>
        <v>2.8</v>
      </c>
      <c r="AH3" s="8">
        <f>AC3</f>
        <v>3.68</v>
      </c>
      <c r="AI3" s="4" t="str">
        <f>IF(W3&gt;=AH3,"**",IF(W3&gt;=AG3,"*","NS"))</f>
        <v>NS</v>
      </c>
      <c r="AJ3" s="10" t="s">
        <v>67</v>
      </c>
      <c r="AN3" s="8"/>
    </row>
    <row r="4" spans="1:40" ht="15.75">
      <c r="A4" s="2" t="s">
        <v>4</v>
      </c>
      <c r="B4" s="1">
        <v>29.843333333333334</v>
      </c>
      <c r="D4" s="1">
        <v>15.020666666666665</v>
      </c>
      <c r="E4" s="1">
        <v>21.712</v>
      </c>
      <c r="F4" s="7"/>
      <c r="G4" s="8">
        <f t="shared" ref="G4:G47" si="7">(B4-D4)</f>
        <v>14.822666666666668</v>
      </c>
      <c r="H4" s="8">
        <f t="shared" ref="H4:H47" si="8">B4-E4</f>
        <v>8.131333333333334</v>
      </c>
      <c r="I4" s="8">
        <f t="shared" ref="I4:I47" si="9">MIN(G4:H4)</f>
        <v>8.131333333333334</v>
      </c>
      <c r="J4" s="8"/>
      <c r="K4" s="8">
        <f t="shared" ref="K4:K47" si="10">(B4-D4)/D4 *100</f>
        <v>98.681816164395741</v>
      </c>
      <c r="L4" s="8">
        <f t="shared" si="0"/>
        <v>37.450872021616313</v>
      </c>
      <c r="M4" s="8">
        <f t="shared" si="1"/>
        <v>37.450872021616313</v>
      </c>
      <c r="N4" s="8">
        <v>2.8</v>
      </c>
      <c r="O4" s="8">
        <v>3.68</v>
      </c>
      <c r="P4" s="4" t="str">
        <f t="shared" si="2"/>
        <v>**</v>
      </c>
      <c r="Q4" s="8" t="s">
        <v>66</v>
      </c>
      <c r="R4" s="8"/>
      <c r="S4" s="8">
        <v>16.5</v>
      </c>
      <c r="T4" s="8">
        <v>18</v>
      </c>
      <c r="U4" s="9"/>
      <c r="V4" s="8">
        <f t="shared" si="3"/>
        <v>13.343333333333334</v>
      </c>
      <c r="W4" s="8">
        <f t="shared" si="4"/>
        <v>11.843333333333334</v>
      </c>
      <c r="Y4" s="8">
        <f t="shared" si="5"/>
        <v>80.868686868686865</v>
      </c>
      <c r="Z4" s="8">
        <f t="shared" si="6"/>
        <v>65.796296296296291</v>
      </c>
      <c r="AB4" s="8">
        <f t="shared" ref="AB4:AB47" si="11">N4</f>
        <v>2.8</v>
      </c>
      <c r="AC4" s="8">
        <f t="shared" ref="AC4:AC47" si="12">O4</f>
        <v>3.68</v>
      </c>
      <c r="AD4" s="4" t="str">
        <f t="shared" ref="AD4:AD47" si="13">IF(V4&gt;=AC4,"**",IF(V4&gt;=AB4,"*","NS"))</f>
        <v>**</v>
      </c>
      <c r="AE4" s="10" t="s">
        <v>66</v>
      </c>
      <c r="AG4" s="8">
        <f t="shared" ref="AG4:AG47" si="14">AB4</f>
        <v>2.8</v>
      </c>
      <c r="AH4" s="8">
        <f t="shared" ref="AH4:AH47" si="15">AC4</f>
        <v>3.68</v>
      </c>
      <c r="AI4" s="4" t="str">
        <f t="shared" ref="AI4:AI47" si="16">IF(W4&gt;=AH4,"**",IF(W4&gt;=AG4,"*","NS"))</f>
        <v>**</v>
      </c>
      <c r="AJ4" s="10" t="s">
        <v>66</v>
      </c>
      <c r="AN4" s="8"/>
    </row>
    <row r="5" spans="1:40" ht="15.75">
      <c r="A5" s="2" t="s">
        <v>5</v>
      </c>
      <c r="B5" s="1">
        <v>32.902052000000005</v>
      </c>
      <c r="D5" s="1">
        <v>15.020666666666665</v>
      </c>
      <c r="E5" s="1">
        <v>17.212999999999997</v>
      </c>
      <c r="F5" s="7"/>
      <c r="G5" s="8">
        <f t="shared" si="7"/>
        <v>17.881385333333341</v>
      </c>
      <c r="H5" s="8">
        <f t="shared" si="8"/>
        <v>15.689052000000007</v>
      </c>
      <c r="I5" s="8">
        <f t="shared" si="9"/>
        <v>15.689052000000007</v>
      </c>
      <c r="J5" s="8"/>
      <c r="K5" s="8">
        <f t="shared" si="10"/>
        <v>119.04521770005776</v>
      </c>
      <c r="L5" s="8">
        <f t="shared" si="0"/>
        <v>91.146528786382447</v>
      </c>
      <c r="M5" s="8">
        <f t="shared" si="1"/>
        <v>91.146528786382447</v>
      </c>
      <c r="N5" s="8">
        <v>2.8</v>
      </c>
      <c r="O5" s="8">
        <v>3.68</v>
      </c>
      <c r="P5" s="4" t="str">
        <f t="shared" si="2"/>
        <v>**</v>
      </c>
      <c r="Q5" s="8" t="s">
        <v>66</v>
      </c>
      <c r="R5" s="8"/>
      <c r="S5" s="8">
        <v>16.5</v>
      </c>
      <c r="T5" s="8">
        <v>18</v>
      </c>
      <c r="U5" s="9"/>
      <c r="V5" s="8">
        <f t="shared" si="3"/>
        <v>16.402052000000005</v>
      </c>
      <c r="W5" s="8">
        <f t="shared" si="4"/>
        <v>14.902052000000005</v>
      </c>
      <c r="Y5" s="8">
        <f t="shared" si="5"/>
        <v>99.406375757575788</v>
      </c>
      <c r="Z5" s="8">
        <f t="shared" si="6"/>
        <v>82.789177777777795</v>
      </c>
      <c r="AB5" s="8">
        <f t="shared" si="11"/>
        <v>2.8</v>
      </c>
      <c r="AC5" s="8">
        <f t="shared" si="12"/>
        <v>3.68</v>
      </c>
      <c r="AD5" s="4" t="str">
        <f t="shared" si="13"/>
        <v>**</v>
      </c>
      <c r="AE5" s="10" t="s">
        <v>66</v>
      </c>
      <c r="AG5" s="8">
        <f t="shared" si="14"/>
        <v>2.8</v>
      </c>
      <c r="AH5" s="8">
        <f t="shared" si="15"/>
        <v>3.68</v>
      </c>
      <c r="AI5" s="4" t="str">
        <f t="shared" si="16"/>
        <v>**</v>
      </c>
      <c r="AJ5" s="10" t="s">
        <v>66</v>
      </c>
      <c r="AN5" s="8"/>
    </row>
    <row r="6" spans="1:40" ht="15.75">
      <c r="A6" s="2" t="s">
        <v>6</v>
      </c>
      <c r="B6" s="1">
        <v>15.807666666666664</v>
      </c>
      <c r="D6" s="1">
        <v>15.020666666666665</v>
      </c>
      <c r="E6" s="1">
        <v>17.293333333333333</v>
      </c>
      <c r="F6" s="7"/>
      <c r="G6" s="8">
        <f t="shared" si="7"/>
        <v>0.78699999999999903</v>
      </c>
      <c r="H6" s="8">
        <f t="shared" si="8"/>
        <v>-1.4856666666666687</v>
      </c>
      <c r="I6" s="8">
        <f t="shared" si="9"/>
        <v>-1.4856666666666687</v>
      </c>
      <c r="J6" s="8"/>
      <c r="K6" s="8">
        <f t="shared" si="10"/>
        <v>5.2394478718210413</v>
      </c>
      <c r="L6" s="8">
        <f t="shared" si="0"/>
        <v>-8.590979182729388</v>
      </c>
      <c r="M6" s="8">
        <f t="shared" si="1"/>
        <v>-8.590979182729388</v>
      </c>
      <c r="N6" s="8">
        <v>2.8</v>
      </c>
      <c r="O6" s="8">
        <v>3.68</v>
      </c>
      <c r="P6" s="4" t="str">
        <f t="shared" si="2"/>
        <v>NS</v>
      </c>
      <c r="Q6" s="8" t="s">
        <v>67</v>
      </c>
      <c r="R6" s="8"/>
      <c r="S6" s="8">
        <v>16.5</v>
      </c>
      <c r="T6" s="8">
        <v>18</v>
      </c>
      <c r="U6" s="9"/>
      <c r="V6" s="8">
        <f t="shared" si="3"/>
        <v>-0.69233333333333569</v>
      </c>
      <c r="W6" s="8">
        <f t="shared" si="4"/>
        <v>-2.1923333333333357</v>
      </c>
      <c r="Y6" s="8">
        <f t="shared" si="5"/>
        <v>-4.1959595959596099</v>
      </c>
      <c r="Z6" s="8">
        <f t="shared" si="6"/>
        <v>-12.179629629629643</v>
      </c>
      <c r="AB6" s="8">
        <f t="shared" si="11"/>
        <v>2.8</v>
      </c>
      <c r="AC6" s="8">
        <f t="shared" si="12"/>
        <v>3.68</v>
      </c>
      <c r="AD6" s="4" t="str">
        <f t="shared" si="13"/>
        <v>NS</v>
      </c>
      <c r="AE6" s="10" t="s">
        <v>67</v>
      </c>
      <c r="AG6" s="8">
        <f t="shared" si="14"/>
        <v>2.8</v>
      </c>
      <c r="AH6" s="8">
        <f t="shared" si="15"/>
        <v>3.68</v>
      </c>
      <c r="AI6" s="4" t="str">
        <f t="shared" si="16"/>
        <v>NS</v>
      </c>
      <c r="AJ6" s="10" t="s">
        <v>67</v>
      </c>
      <c r="AN6" s="8"/>
    </row>
    <row r="7" spans="1:40" ht="15.75">
      <c r="A7" s="2" t="s">
        <v>7</v>
      </c>
      <c r="B7" s="1">
        <v>20.442</v>
      </c>
      <c r="D7" s="1">
        <v>15.020666666666665</v>
      </c>
      <c r="E7" s="1">
        <v>23.101333333333333</v>
      </c>
      <c r="F7" s="7"/>
      <c r="G7" s="8">
        <f t="shared" si="7"/>
        <v>5.4213333333333349</v>
      </c>
      <c r="H7" s="8">
        <f t="shared" si="8"/>
        <v>-2.6593333333333327</v>
      </c>
      <c r="I7" s="8">
        <f t="shared" si="9"/>
        <v>-2.6593333333333327</v>
      </c>
      <c r="J7" s="8"/>
      <c r="K7" s="8">
        <f t="shared" si="10"/>
        <v>36.092494784962952</v>
      </c>
      <c r="L7" s="8">
        <f t="shared" si="0"/>
        <v>-11.511601061987761</v>
      </c>
      <c r="M7" s="8">
        <f t="shared" si="1"/>
        <v>-11.511601061987761</v>
      </c>
      <c r="N7" s="8">
        <v>2.8</v>
      </c>
      <c r="O7" s="8">
        <v>3.68</v>
      </c>
      <c r="P7" s="4" t="str">
        <f t="shared" si="2"/>
        <v>NS</v>
      </c>
      <c r="Q7" s="8" t="s">
        <v>67</v>
      </c>
      <c r="R7" s="8"/>
      <c r="S7" s="8">
        <v>16.5</v>
      </c>
      <c r="T7" s="8">
        <v>18</v>
      </c>
      <c r="U7" s="9"/>
      <c r="V7" s="8">
        <f t="shared" si="3"/>
        <v>3.9420000000000002</v>
      </c>
      <c r="W7" s="8">
        <f t="shared" si="4"/>
        <v>2.4420000000000002</v>
      </c>
      <c r="Y7" s="8">
        <f t="shared" si="5"/>
        <v>23.890909090909094</v>
      </c>
      <c r="Z7" s="8">
        <f t="shared" si="6"/>
        <v>13.566666666666668</v>
      </c>
      <c r="AB7" s="8">
        <f t="shared" si="11"/>
        <v>2.8</v>
      </c>
      <c r="AC7" s="8">
        <f t="shared" si="12"/>
        <v>3.68</v>
      </c>
      <c r="AD7" s="4" t="str">
        <f t="shared" si="13"/>
        <v>**</v>
      </c>
      <c r="AE7" s="10" t="s">
        <v>66</v>
      </c>
      <c r="AG7" s="8">
        <f t="shared" si="14"/>
        <v>2.8</v>
      </c>
      <c r="AH7" s="8">
        <f t="shared" si="15"/>
        <v>3.68</v>
      </c>
      <c r="AI7" s="4" t="str">
        <f t="shared" si="16"/>
        <v>NS</v>
      </c>
      <c r="AJ7" s="10" t="s">
        <v>67</v>
      </c>
      <c r="AN7" s="8"/>
    </row>
    <row r="8" spans="1:40" ht="15.75">
      <c r="A8" s="2" t="s">
        <v>8</v>
      </c>
      <c r="B8" s="1">
        <v>22.935666666666666</v>
      </c>
      <c r="D8" s="1">
        <v>15.020666666666665</v>
      </c>
      <c r="E8" s="1">
        <v>14.475</v>
      </c>
      <c r="F8" s="7"/>
      <c r="G8" s="8">
        <f t="shared" si="7"/>
        <v>7.9150000000000009</v>
      </c>
      <c r="H8" s="8">
        <f t="shared" si="8"/>
        <v>8.4606666666666666</v>
      </c>
      <c r="I8" s="8">
        <f t="shared" si="9"/>
        <v>7.9150000000000009</v>
      </c>
      <c r="J8" s="8"/>
      <c r="K8" s="8">
        <f t="shared" si="10"/>
        <v>52.694065953575084</v>
      </c>
      <c r="L8" s="8">
        <f t="shared" si="0"/>
        <v>58.450201496833621</v>
      </c>
      <c r="M8" s="8">
        <f t="shared" si="1"/>
        <v>52.694065953575084</v>
      </c>
      <c r="N8" s="8">
        <v>2.8</v>
      </c>
      <c r="O8" s="8">
        <v>3.68</v>
      </c>
      <c r="P8" s="4" t="str">
        <f t="shared" si="2"/>
        <v>**</v>
      </c>
      <c r="Q8" s="8" t="s">
        <v>66</v>
      </c>
      <c r="R8" s="8"/>
      <c r="S8" s="8">
        <v>16.5</v>
      </c>
      <c r="T8" s="8">
        <v>18</v>
      </c>
      <c r="U8" s="9"/>
      <c r="V8" s="8">
        <f t="shared" si="3"/>
        <v>6.4356666666666662</v>
      </c>
      <c r="W8" s="8">
        <f t="shared" si="4"/>
        <v>4.9356666666666662</v>
      </c>
      <c r="Y8" s="8">
        <f t="shared" si="5"/>
        <v>39.004040404040403</v>
      </c>
      <c r="Z8" s="8">
        <f t="shared" si="6"/>
        <v>27.420370370370367</v>
      </c>
      <c r="AB8" s="8">
        <f t="shared" si="11"/>
        <v>2.8</v>
      </c>
      <c r="AC8" s="8">
        <f t="shared" si="12"/>
        <v>3.68</v>
      </c>
      <c r="AD8" s="4" t="str">
        <f t="shared" si="13"/>
        <v>**</v>
      </c>
      <c r="AE8" s="10" t="s">
        <v>66</v>
      </c>
      <c r="AG8" s="8">
        <f t="shared" si="14"/>
        <v>2.8</v>
      </c>
      <c r="AH8" s="8">
        <f t="shared" si="15"/>
        <v>3.68</v>
      </c>
      <c r="AI8" s="4" t="str">
        <f t="shared" si="16"/>
        <v>**</v>
      </c>
      <c r="AJ8" s="10" t="s">
        <v>66</v>
      </c>
      <c r="AN8" s="8"/>
    </row>
    <row r="9" spans="1:40" ht="15.75">
      <c r="A9" s="2" t="s">
        <v>9</v>
      </c>
      <c r="B9" s="1">
        <v>17.171333333333333</v>
      </c>
      <c r="D9" s="1">
        <v>15.020666666666665</v>
      </c>
      <c r="E9" s="1">
        <v>16.644000000000002</v>
      </c>
      <c r="F9" s="7"/>
      <c r="G9" s="8">
        <f t="shared" si="7"/>
        <v>2.1506666666666678</v>
      </c>
      <c r="H9" s="8">
        <f t="shared" si="8"/>
        <v>0.52733333333333121</v>
      </c>
      <c r="I9" s="8">
        <f t="shared" si="9"/>
        <v>0.52733333333333121</v>
      </c>
      <c r="J9" s="8"/>
      <c r="K9" s="8">
        <f t="shared" si="10"/>
        <v>14.318050685721904</v>
      </c>
      <c r="L9" s="8">
        <f t="shared" si="0"/>
        <v>3.1683089001041282</v>
      </c>
      <c r="M9" s="8">
        <f t="shared" si="1"/>
        <v>3.1683089001041282</v>
      </c>
      <c r="N9" s="8">
        <v>2.8</v>
      </c>
      <c r="O9" s="8">
        <v>3.68</v>
      </c>
      <c r="P9" s="4" t="str">
        <f t="shared" si="2"/>
        <v>NS</v>
      </c>
      <c r="Q9" s="8" t="s">
        <v>67</v>
      </c>
      <c r="R9" s="8"/>
      <c r="S9" s="8">
        <v>16.5</v>
      </c>
      <c r="T9" s="8">
        <v>18</v>
      </c>
      <c r="U9" s="9"/>
      <c r="V9" s="8">
        <f t="shared" si="3"/>
        <v>0.67133333333333312</v>
      </c>
      <c r="W9" s="8">
        <f t="shared" si="4"/>
        <v>-0.82866666666666688</v>
      </c>
      <c r="Y9" s="8">
        <f t="shared" si="5"/>
        <v>4.0686868686868678</v>
      </c>
      <c r="Z9" s="8">
        <f t="shared" si="6"/>
        <v>-4.6037037037037054</v>
      </c>
      <c r="AB9" s="8">
        <f t="shared" si="11"/>
        <v>2.8</v>
      </c>
      <c r="AC9" s="8">
        <f t="shared" si="12"/>
        <v>3.68</v>
      </c>
      <c r="AD9" s="4" t="str">
        <f t="shared" si="13"/>
        <v>NS</v>
      </c>
      <c r="AE9" s="10" t="s">
        <v>67</v>
      </c>
      <c r="AG9" s="8">
        <f t="shared" si="14"/>
        <v>2.8</v>
      </c>
      <c r="AH9" s="8">
        <f t="shared" si="15"/>
        <v>3.68</v>
      </c>
      <c r="AI9" s="4" t="str">
        <f t="shared" si="16"/>
        <v>NS</v>
      </c>
      <c r="AJ9" s="10" t="s">
        <v>67</v>
      </c>
      <c r="AN9" s="8"/>
    </row>
    <row r="10" spans="1:40" ht="15.75">
      <c r="A10" s="2" t="s">
        <v>10</v>
      </c>
      <c r="B10" s="1">
        <v>16.424000000000003</v>
      </c>
      <c r="D10" s="1">
        <v>15.020666666666665</v>
      </c>
      <c r="E10" s="1">
        <v>16.535666666666668</v>
      </c>
      <c r="F10" s="7"/>
      <c r="G10" s="8">
        <f t="shared" si="7"/>
        <v>1.4033333333333378</v>
      </c>
      <c r="H10" s="8">
        <f t="shared" si="8"/>
        <v>-0.11166666666666458</v>
      </c>
      <c r="I10" s="8">
        <f t="shared" si="9"/>
        <v>-0.11166666666666458</v>
      </c>
      <c r="J10" s="8"/>
      <c r="K10" s="8">
        <f t="shared" si="10"/>
        <v>9.3426834139630142</v>
      </c>
      <c r="L10" s="8">
        <f t="shared" si="0"/>
        <v>-0.67530792025317743</v>
      </c>
      <c r="M10" s="8">
        <f t="shared" si="1"/>
        <v>-0.67530792025317743</v>
      </c>
      <c r="N10" s="8">
        <v>2.8</v>
      </c>
      <c r="O10" s="8">
        <v>3.68</v>
      </c>
      <c r="P10" s="4" t="str">
        <f t="shared" si="2"/>
        <v>NS</v>
      </c>
      <c r="Q10" s="8" t="s">
        <v>67</v>
      </c>
      <c r="R10" s="8"/>
      <c r="S10" s="8">
        <v>16.5</v>
      </c>
      <c r="T10" s="8">
        <v>18</v>
      </c>
      <c r="U10" s="9"/>
      <c r="V10" s="8">
        <f t="shared" si="3"/>
        <v>-7.5999999999996959E-2</v>
      </c>
      <c r="W10" s="8">
        <f t="shared" si="4"/>
        <v>-1.575999999999997</v>
      </c>
      <c r="Y10" s="8">
        <f t="shared" si="5"/>
        <v>-0.4606060606060422</v>
      </c>
      <c r="Z10" s="8">
        <f t="shared" si="6"/>
        <v>-8.7555555555555387</v>
      </c>
      <c r="AB10" s="8">
        <f t="shared" si="11"/>
        <v>2.8</v>
      </c>
      <c r="AC10" s="8">
        <f t="shared" si="12"/>
        <v>3.68</v>
      </c>
      <c r="AD10" s="4" t="str">
        <f t="shared" si="13"/>
        <v>NS</v>
      </c>
      <c r="AE10" s="10" t="s">
        <v>67</v>
      </c>
      <c r="AG10" s="8">
        <f t="shared" si="14"/>
        <v>2.8</v>
      </c>
      <c r="AH10" s="8">
        <f t="shared" si="15"/>
        <v>3.68</v>
      </c>
      <c r="AI10" s="4" t="str">
        <f t="shared" si="16"/>
        <v>NS</v>
      </c>
      <c r="AJ10" s="10" t="s">
        <v>67</v>
      </c>
      <c r="AN10" s="8"/>
    </row>
    <row r="11" spans="1:40" ht="15.75">
      <c r="A11" s="2" t="s">
        <v>11</v>
      </c>
      <c r="B11" s="1">
        <v>15.256666666666666</v>
      </c>
      <c r="D11" s="1">
        <v>15.020666666666665</v>
      </c>
      <c r="E11" s="1">
        <v>15.550666666666666</v>
      </c>
      <c r="F11" s="7"/>
      <c r="G11" s="8">
        <f t="shared" si="7"/>
        <v>0.23600000000000065</v>
      </c>
      <c r="H11" s="8">
        <f t="shared" si="8"/>
        <v>-0.29400000000000048</v>
      </c>
      <c r="I11" s="8">
        <f t="shared" si="9"/>
        <v>-0.29400000000000048</v>
      </c>
      <c r="J11" s="8"/>
      <c r="K11" s="8">
        <f t="shared" si="10"/>
        <v>1.5711686121343973</v>
      </c>
      <c r="L11" s="8">
        <f t="shared" si="0"/>
        <v>-1.8905941867444085</v>
      </c>
      <c r="M11" s="8">
        <f t="shared" si="1"/>
        <v>-1.8905941867444085</v>
      </c>
      <c r="N11" s="8">
        <v>2.8</v>
      </c>
      <c r="O11" s="8">
        <v>3.68</v>
      </c>
      <c r="P11" s="4" t="str">
        <f t="shared" si="2"/>
        <v>NS</v>
      </c>
      <c r="Q11" s="8" t="s">
        <v>67</v>
      </c>
      <c r="R11" s="8"/>
      <c r="S11" s="8">
        <v>16.5</v>
      </c>
      <c r="T11" s="8">
        <v>18</v>
      </c>
      <c r="U11" s="9"/>
      <c r="V11" s="8">
        <f t="shared" si="3"/>
        <v>-1.2433333333333341</v>
      </c>
      <c r="W11" s="8">
        <f t="shared" si="4"/>
        <v>-2.7433333333333341</v>
      </c>
      <c r="Y11" s="8">
        <f t="shared" si="5"/>
        <v>-7.5353535353535399</v>
      </c>
      <c r="Z11" s="8">
        <f t="shared" si="6"/>
        <v>-15.240740740740744</v>
      </c>
      <c r="AB11" s="8">
        <f t="shared" si="11"/>
        <v>2.8</v>
      </c>
      <c r="AC11" s="8">
        <f t="shared" si="12"/>
        <v>3.68</v>
      </c>
      <c r="AD11" s="4" t="str">
        <f t="shared" si="13"/>
        <v>NS</v>
      </c>
      <c r="AE11" s="10" t="s">
        <v>67</v>
      </c>
      <c r="AG11" s="8">
        <f t="shared" si="14"/>
        <v>2.8</v>
      </c>
      <c r="AH11" s="8">
        <f t="shared" si="15"/>
        <v>3.68</v>
      </c>
      <c r="AI11" s="4" t="str">
        <f t="shared" si="16"/>
        <v>NS</v>
      </c>
      <c r="AJ11" s="10" t="s">
        <v>67</v>
      </c>
      <c r="AN11" s="8"/>
    </row>
    <row r="12" spans="1:40" ht="15.75">
      <c r="A12" s="2" t="s">
        <v>12</v>
      </c>
      <c r="B12" s="1">
        <v>13.621</v>
      </c>
      <c r="D12" s="1">
        <v>14.221333333333334</v>
      </c>
      <c r="E12" s="1">
        <v>21.712</v>
      </c>
      <c r="F12" s="7"/>
      <c r="G12" s="8">
        <f t="shared" si="7"/>
        <v>-0.60033333333333339</v>
      </c>
      <c r="H12" s="8">
        <f t="shared" si="8"/>
        <v>-8.0909999999999993</v>
      </c>
      <c r="I12" s="8">
        <f t="shared" si="9"/>
        <v>-8.0909999999999993</v>
      </c>
      <c r="J12" s="8"/>
      <c r="K12" s="8">
        <f t="shared" si="10"/>
        <v>-4.221357584849053</v>
      </c>
      <c r="L12" s="8">
        <f t="shared" si="0"/>
        <v>-37.265106853352982</v>
      </c>
      <c r="M12" s="8">
        <f t="shared" si="1"/>
        <v>-37.265106853352982</v>
      </c>
      <c r="N12" s="8">
        <v>2.8</v>
      </c>
      <c r="O12" s="8">
        <v>3.68</v>
      </c>
      <c r="P12" s="4" t="str">
        <f t="shared" si="2"/>
        <v>NS</v>
      </c>
      <c r="Q12" s="8" t="s">
        <v>66</v>
      </c>
      <c r="R12" s="8"/>
      <c r="S12" s="8">
        <v>16.5</v>
      </c>
      <c r="T12" s="8">
        <v>18</v>
      </c>
      <c r="U12" s="9"/>
      <c r="V12" s="8">
        <f t="shared" si="3"/>
        <v>-2.8789999999999996</v>
      </c>
      <c r="W12" s="8">
        <f t="shared" si="4"/>
        <v>-4.3789999999999996</v>
      </c>
      <c r="Y12" s="8">
        <f t="shared" si="5"/>
        <v>-17.448484848484846</v>
      </c>
      <c r="Z12" s="8">
        <f t="shared" si="6"/>
        <v>-24.327777777777776</v>
      </c>
      <c r="AB12" s="8">
        <f t="shared" si="11"/>
        <v>2.8</v>
      </c>
      <c r="AC12" s="8">
        <f t="shared" si="12"/>
        <v>3.68</v>
      </c>
      <c r="AD12" s="4" t="str">
        <f t="shared" si="13"/>
        <v>NS</v>
      </c>
      <c r="AE12" s="10" t="s">
        <v>68</v>
      </c>
      <c r="AG12" s="8">
        <f t="shared" si="14"/>
        <v>2.8</v>
      </c>
      <c r="AH12" s="8">
        <f t="shared" si="15"/>
        <v>3.68</v>
      </c>
      <c r="AI12" s="4" t="str">
        <f t="shared" si="16"/>
        <v>NS</v>
      </c>
      <c r="AJ12" s="10" t="s">
        <v>66</v>
      </c>
      <c r="AN12" s="8"/>
    </row>
    <row r="13" spans="1:40" ht="15.75">
      <c r="A13" s="2" t="s">
        <v>13</v>
      </c>
      <c r="B13" s="1">
        <v>12.480333333333334</v>
      </c>
      <c r="D13" s="1">
        <v>14.221333333333334</v>
      </c>
      <c r="E13" s="1">
        <v>17.212999999999997</v>
      </c>
      <c r="F13" s="7"/>
      <c r="G13" s="8">
        <f t="shared" si="7"/>
        <v>-1.7409999999999997</v>
      </c>
      <c r="H13" s="8">
        <f t="shared" si="8"/>
        <v>-4.7326666666666632</v>
      </c>
      <c r="I13" s="8">
        <f t="shared" si="9"/>
        <v>-4.7326666666666632</v>
      </c>
      <c r="J13" s="8"/>
      <c r="K13" s="8">
        <f t="shared" si="10"/>
        <v>-12.242171385711604</v>
      </c>
      <c r="L13" s="8">
        <f t="shared" si="0"/>
        <v>-27.49472298069287</v>
      </c>
      <c r="M13" s="8">
        <f t="shared" si="1"/>
        <v>-27.49472298069287</v>
      </c>
      <c r="N13" s="8">
        <v>2.8</v>
      </c>
      <c r="O13" s="8">
        <v>3.68</v>
      </c>
      <c r="P13" s="4" t="str">
        <f t="shared" si="2"/>
        <v>NS</v>
      </c>
      <c r="Q13" s="8" t="s">
        <v>66</v>
      </c>
      <c r="R13" s="8"/>
      <c r="S13" s="8">
        <v>16.5</v>
      </c>
      <c r="T13" s="8">
        <v>18</v>
      </c>
      <c r="U13" s="9"/>
      <c r="V13" s="8">
        <f t="shared" si="3"/>
        <v>-4.0196666666666658</v>
      </c>
      <c r="W13" s="8">
        <f t="shared" si="4"/>
        <v>-5.5196666666666658</v>
      </c>
      <c r="Y13" s="8">
        <f t="shared" si="5"/>
        <v>-24.361616161616155</v>
      </c>
      <c r="Z13" s="8">
        <f t="shared" si="6"/>
        <v>-30.664814814814811</v>
      </c>
      <c r="AB13" s="8">
        <f t="shared" si="11"/>
        <v>2.8</v>
      </c>
      <c r="AC13" s="8">
        <f t="shared" si="12"/>
        <v>3.68</v>
      </c>
      <c r="AD13" s="4" t="str">
        <f t="shared" si="13"/>
        <v>NS</v>
      </c>
      <c r="AE13" s="10" t="s">
        <v>66</v>
      </c>
      <c r="AG13" s="8">
        <f t="shared" si="14"/>
        <v>2.8</v>
      </c>
      <c r="AH13" s="8">
        <f t="shared" si="15"/>
        <v>3.68</v>
      </c>
      <c r="AI13" s="4" t="str">
        <f t="shared" si="16"/>
        <v>NS</v>
      </c>
      <c r="AJ13" s="10" t="s">
        <v>66</v>
      </c>
      <c r="AN13" s="8"/>
    </row>
    <row r="14" spans="1:40" ht="15.75">
      <c r="A14" s="2" t="s">
        <v>14</v>
      </c>
      <c r="B14" s="1">
        <v>16.602333333333331</v>
      </c>
      <c r="D14" s="1">
        <v>14.221333333333334</v>
      </c>
      <c r="E14" s="1">
        <v>17.293333333333333</v>
      </c>
      <c r="F14" s="7"/>
      <c r="G14" s="8">
        <f t="shared" si="7"/>
        <v>2.3809999999999967</v>
      </c>
      <c r="H14" s="8">
        <f t="shared" si="8"/>
        <v>-0.6910000000000025</v>
      </c>
      <c r="I14" s="8">
        <f t="shared" si="9"/>
        <v>-0.6910000000000025</v>
      </c>
      <c r="J14" s="8"/>
      <c r="K14" s="8">
        <f t="shared" si="10"/>
        <v>16.742452653290808</v>
      </c>
      <c r="L14" s="8">
        <f t="shared" si="0"/>
        <v>-3.9957594448727978</v>
      </c>
      <c r="M14" s="8">
        <f t="shared" si="1"/>
        <v>-3.9957594448727978</v>
      </c>
      <c r="N14" s="8">
        <v>2.8</v>
      </c>
      <c r="O14" s="8">
        <v>3.68</v>
      </c>
      <c r="P14" s="4" t="str">
        <f t="shared" si="2"/>
        <v>NS</v>
      </c>
      <c r="Q14" s="8" t="s">
        <v>67</v>
      </c>
      <c r="R14" s="8"/>
      <c r="S14" s="8">
        <v>16.5</v>
      </c>
      <c r="T14" s="8">
        <v>18</v>
      </c>
      <c r="U14" s="9"/>
      <c r="V14" s="8">
        <f t="shared" si="3"/>
        <v>0.1023333333333305</v>
      </c>
      <c r="W14" s="8">
        <f t="shared" si="4"/>
        <v>-1.3976666666666695</v>
      </c>
      <c r="Y14" s="8">
        <f t="shared" si="5"/>
        <v>0.62020202020200299</v>
      </c>
      <c r="Z14" s="8">
        <f t="shared" si="6"/>
        <v>-7.7648148148148302</v>
      </c>
      <c r="AB14" s="8">
        <f t="shared" si="11"/>
        <v>2.8</v>
      </c>
      <c r="AC14" s="8">
        <f t="shared" si="12"/>
        <v>3.68</v>
      </c>
      <c r="AD14" s="4" t="str">
        <f t="shared" si="13"/>
        <v>NS</v>
      </c>
      <c r="AE14" s="10" t="s">
        <v>67</v>
      </c>
      <c r="AG14" s="8">
        <f t="shared" si="14"/>
        <v>2.8</v>
      </c>
      <c r="AH14" s="8">
        <f t="shared" si="15"/>
        <v>3.68</v>
      </c>
      <c r="AI14" s="4" t="str">
        <f t="shared" si="16"/>
        <v>NS</v>
      </c>
      <c r="AJ14" s="10" t="s">
        <v>67</v>
      </c>
      <c r="AN14" s="8"/>
    </row>
    <row r="15" spans="1:40" ht="15.75">
      <c r="A15" s="2" t="s">
        <v>15</v>
      </c>
      <c r="B15" s="1">
        <v>13.169666666666666</v>
      </c>
      <c r="D15" s="1">
        <v>14.221333333333334</v>
      </c>
      <c r="E15" s="1">
        <v>23.101333333333333</v>
      </c>
      <c r="F15" s="7"/>
      <c r="G15" s="8">
        <f t="shared" si="7"/>
        <v>-1.0516666666666676</v>
      </c>
      <c r="H15" s="8">
        <f t="shared" si="8"/>
        <v>-9.9316666666666666</v>
      </c>
      <c r="I15" s="8">
        <f t="shared" si="9"/>
        <v>-9.9316666666666666</v>
      </c>
      <c r="J15" s="8"/>
      <c r="K15" s="8">
        <f t="shared" si="10"/>
        <v>-7.3949934370898252</v>
      </c>
      <c r="L15" s="8">
        <f t="shared" si="0"/>
        <v>-42.991746508138057</v>
      </c>
      <c r="M15" s="8">
        <f t="shared" si="1"/>
        <v>-42.991746508138057</v>
      </c>
      <c r="N15" s="8">
        <v>2.8</v>
      </c>
      <c r="O15" s="8">
        <v>3.68</v>
      </c>
      <c r="P15" s="4" t="str">
        <f t="shared" si="2"/>
        <v>NS</v>
      </c>
      <c r="Q15" s="8" t="s">
        <v>66</v>
      </c>
      <c r="R15" s="8"/>
      <c r="S15" s="8">
        <v>16.5</v>
      </c>
      <c r="T15" s="8">
        <v>18</v>
      </c>
      <c r="U15" s="9"/>
      <c r="V15" s="8">
        <f t="shared" si="3"/>
        <v>-3.3303333333333338</v>
      </c>
      <c r="W15" s="8">
        <f t="shared" si="4"/>
        <v>-4.8303333333333338</v>
      </c>
      <c r="Y15" s="8">
        <f t="shared" si="5"/>
        <v>-20.183838383838388</v>
      </c>
      <c r="Z15" s="8">
        <f t="shared" si="6"/>
        <v>-26.835185185185189</v>
      </c>
      <c r="AB15" s="8">
        <f t="shared" si="11"/>
        <v>2.8</v>
      </c>
      <c r="AC15" s="8">
        <f t="shared" si="12"/>
        <v>3.68</v>
      </c>
      <c r="AD15" s="4" t="str">
        <f t="shared" si="13"/>
        <v>NS</v>
      </c>
      <c r="AE15" s="10" t="s">
        <v>68</v>
      </c>
      <c r="AG15" s="8">
        <f t="shared" si="14"/>
        <v>2.8</v>
      </c>
      <c r="AH15" s="8">
        <f t="shared" si="15"/>
        <v>3.68</v>
      </c>
      <c r="AI15" s="4" t="str">
        <f t="shared" si="16"/>
        <v>NS</v>
      </c>
      <c r="AJ15" s="10" t="s">
        <v>66</v>
      </c>
      <c r="AN15" s="8"/>
    </row>
    <row r="16" spans="1:40" ht="15.75">
      <c r="A16" s="2" t="s">
        <v>16</v>
      </c>
      <c r="B16" s="1">
        <v>12.89</v>
      </c>
      <c r="D16" s="1">
        <v>14.221333333333334</v>
      </c>
      <c r="E16" s="1">
        <v>14.475</v>
      </c>
      <c r="F16" s="7"/>
      <c r="G16" s="8">
        <f t="shared" si="7"/>
        <v>-1.3313333333333333</v>
      </c>
      <c r="H16" s="8">
        <f t="shared" si="8"/>
        <v>-1.5849999999999991</v>
      </c>
      <c r="I16" s="8">
        <f t="shared" si="9"/>
        <v>-1.5849999999999991</v>
      </c>
      <c r="J16" s="8"/>
      <c r="K16" s="8">
        <f t="shared" si="10"/>
        <v>-9.3615225951621976</v>
      </c>
      <c r="L16" s="8">
        <f t="shared" si="0"/>
        <v>-10.949913644214156</v>
      </c>
      <c r="M16" s="8">
        <f t="shared" si="1"/>
        <v>-10.949913644214156</v>
      </c>
      <c r="N16" s="8">
        <v>2.8</v>
      </c>
      <c r="O16" s="8">
        <v>3.68</v>
      </c>
      <c r="P16" s="4" t="str">
        <f t="shared" si="2"/>
        <v>NS</v>
      </c>
      <c r="Q16" s="8" t="s">
        <v>67</v>
      </c>
      <c r="R16" s="8"/>
      <c r="S16" s="8">
        <v>16.5</v>
      </c>
      <c r="T16" s="8">
        <v>18</v>
      </c>
      <c r="U16" s="9"/>
      <c r="V16" s="8">
        <f t="shared" si="3"/>
        <v>-3.6099999999999994</v>
      </c>
      <c r="W16" s="8">
        <f t="shared" si="4"/>
        <v>-5.1099999999999994</v>
      </c>
      <c r="Y16" s="8">
        <f t="shared" si="5"/>
        <v>-21.878787878787875</v>
      </c>
      <c r="Z16" s="8">
        <f t="shared" si="6"/>
        <v>-28.388888888888886</v>
      </c>
      <c r="AB16" s="8">
        <f t="shared" si="11"/>
        <v>2.8</v>
      </c>
      <c r="AC16" s="8">
        <f t="shared" si="12"/>
        <v>3.68</v>
      </c>
      <c r="AD16" s="4" t="str">
        <f t="shared" si="13"/>
        <v>NS</v>
      </c>
      <c r="AE16" s="10" t="s">
        <v>68</v>
      </c>
      <c r="AG16" s="8">
        <f t="shared" si="14"/>
        <v>2.8</v>
      </c>
      <c r="AH16" s="8">
        <f t="shared" si="15"/>
        <v>3.68</v>
      </c>
      <c r="AI16" s="4" t="str">
        <f t="shared" si="16"/>
        <v>NS</v>
      </c>
      <c r="AJ16" s="10" t="s">
        <v>66</v>
      </c>
      <c r="AN16" s="8"/>
    </row>
    <row r="17" spans="1:40" ht="15.75">
      <c r="A17" s="2" t="s">
        <v>17</v>
      </c>
      <c r="B17" s="1">
        <v>19.085999999999999</v>
      </c>
      <c r="D17" s="1">
        <v>14.221333333333334</v>
      </c>
      <c r="E17" s="1">
        <v>16.644000000000002</v>
      </c>
      <c r="F17" s="7"/>
      <c r="G17" s="8">
        <f t="shared" si="7"/>
        <v>4.8646666666666647</v>
      </c>
      <c r="H17" s="8">
        <f t="shared" si="8"/>
        <v>2.4419999999999966</v>
      </c>
      <c r="I17" s="8">
        <f t="shared" si="9"/>
        <v>2.4419999999999966</v>
      </c>
      <c r="J17" s="8"/>
      <c r="K17" s="8">
        <f t="shared" si="10"/>
        <v>34.206825426589148</v>
      </c>
      <c r="L17" s="8">
        <f t="shared" si="0"/>
        <v>14.671953857245832</v>
      </c>
      <c r="M17" s="8">
        <f t="shared" si="1"/>
        <v>14.671953857245832</v>
      </c>
      <c r="N17" s="8">
        <v>2.8</v>
      </c>
      <c r="O17" s="8">
        <v>3.68</v>
      </c>
      <c r="P17" s="4" t="str">
        <f t="shared" si="2"/>
        <v>NS</v>
      </c>
      <c r="Q17" s="8" t="s">
        <v>67</v>
      </c>
      <c r="R17" s="8"/>
      <c r="S17" s="8">
        <v>16.5</v>
      </c>
      <c r="T17" s="8">
        <v>18</v>
      </c>
      <c r="U17" s="9"/>
      <c r="V17" s="8">
        <f t="shared" si="3"/>
        <v>2.5859999999999985</v>
      </c>
      <c r="W17" s="8">
        <f t="shared" si="4"/>
        <v>1.0859999999999985</v>
      </c>
      <c r="Y17" s="8">
        <f t="shared" si="5"/>
        <v>15.672727272727263</v>
      </c>
      <c r="Z17" s="8">
        <f t="shared" si="6"/>
        <v>6.0333333333333252</v>
      </c>
      <c r="AB17" s="8">
        <f t="shared" si="11"/>
        <v>2.8</v>
      </c>
      <c r="AC17" s="8">
        <f t="shared" si="12"/>
        <v>3.68</v>
      </c>
      <c r="AD17" s="4" t="str">
        <f t="shared" si="13"/>
        <v>NS</v>
      </c>
      <c r="AE17" s="10" t="s">
        <v>67</v>
      </c>
      <c r="AG17" s="8">
        <f t="shared" si="14"/>
        <v>2.8</v>
      </c>
      <c r="AH17" s="8">
        <f t="shared" si="15"/>
        <v>3.68</v>
      </c>
      <c r="AI17" s="4" t="str">
        <f t="shared" si="16"/>
        <v>NS</v>
      </c>
      <c r="AJ17" s="10" t="s">
        <v>67</v>
      </c>
      <c r="AN17" s="8"/>
    </row>
    <row r="18" spans="1:40" ht="15.75">
      <c r="A18" s="3" t="s">
        <v>18</v>
      </c>
      <c r="B18" s="1">
        <v>17.309999999999999</v>
      </c>
      <c r="D18" s="1">
        <v>14.221333333333334</v>
      </c>
      <c r="E18" s="1">
        <v>16.535666666666668</v>
      </c>
      <c r="F18" s="7"/>
      <c r="G18" s="8">
        <f t="shared" si="7"/>
        <v>3.0886666666666649</v>
      </c>
      <c r="H18" s="8">
        <f t="shared" si="8"/>
        <v>0.7743333333333311</v>
      </c>
      <c r="I18" s="8">
        <f t="shared" si="9"/>
        <v>0.7743333333333311</v>
      </c>
      <c r="J18" s="8"/>
      <c r="K18" s="8">
        <f t="shared" si="10"/>
        <v>21.718544909056803</v>
      </c>
      <c r="L18" s="8">
        <f t="shared" si="0"/>
        <v>4.6828068619347931</v>
      </c>
      <c r="M18" s="8">
        <f t="shared" si="1"/>
        <v>4.6828068619347931</v>
      </c>
      <c r="N18" s="8">
        <v>2.8</v>
      </c>
      <c r="O18" s="8">
        <v>3.68</v>
      </c>
      <c r="P18" s="4" t="str">
        <f t="shared" si="2"/>
        <v>NS</v>
      </c>
      <c r="Q18" s="8" t="s">
        <v>67</v>
      </c>
      <c r="R18" s="8"/>
      <c r="S18" s="8">
        <v>16.5</v>
      </c>
      <c r="T18" s="8">
        <v>18</v>
      </c>
      <c r="U18" s="9"/>
      <c r="V18" s="8">
        <f t="shared" si="3"/>
        <v>0.80999999999999872</v>
      </c>
      <c r="W18" s="8">
        <f t="shared" si="4"/>
        <v>-0.69000000000000128</v>
      </c>
      <c r="Y18" s="8">
        <f t="shared" si="5"/>
        <v>4.9090909090909012</v>
      </c>
      <c r="Z18" s="8">
        <f t="shared" si="6"/>
        <v>-3.8333333333333406</v>
      </c>
      <c r="AB18" s="8">
        <f t="shared" si="11"/>
        <v>2.8</v>
      </c>
      <c r="AC18" s="8">
        <f t="shared" si="12"/>
        <v>3.68</v>
      </c>
      <c r="AD18" s="4" t="str">
        <f t="shared" si="13"/>
        <v>NS</v>
      </c>
      <c r="AE18" s="10" t="s">
        <v>67</v>
      </c>
      <c r="AG18" s="8">
        <f t="shared" si="14"/>
        <v>2.8</v>
      </c>
      <c r="AH18" s="8">
        <f t="shared" si="15"/>
        <v>3.68</v>
      </c>
      <c r="AI18" s="4" t="str">
        <f t="shared" si="16"/>
        <v>NS</v>
      </c>
      <c r="AJ18" s="10" t="s">
        <v>67</v>
      </c>
      <c r="AN18" s="8"/>
    </row>
    <row r="19" spans="1:40" ht="15.75">
      <c r="A19" s="3" t="s">
        <v>19</v>
      </c>
      <c r="B19" s="1">
        <v>16.41</v>
      </c>
      <c r="D19" s="1">
        <v>14.221333333333334</v>
      </c>
      <c r="E19" s="1">
        <v>15.550666666666666</v>
      </c>
      <c r="F19" s="7"/>
      <c r="G19" s="8">
        <f t="shared" si="7"/>
        <v>2.1886666666666663</v>
      </c>
      <c r="H19" s="8">
        <f t="shared" si="8"/>
        <v>0.85933333333333373</v>
      </c>
      <c r="I19" s="8">
        <f t="shared" si="9"/>
        <v>0.85933333333333373</v>
      </c>
      <c r="J19" s="8"/>
      <c r="K19" s="8">
        <f t="shared" si="10"/>
        <v>15.390024376523529</v>
      </c>
      <c r="L19" s="8">
        <f t="shared" si="0"/>
        <v>5.526022464203038</v>
      </c>
      <c r="M19" s="8">
        <f t="shared" si="1"/>
        <v>5.526022464203038</v>
      </c>
      <c r="N19" s="8">
        <v>2.8</v>
      </c>
      <c r="O19" s="8">
        <v>3.68</v>
      </c>
      <c r="P19" s="4" t="str">
        <f t="shared" si="2"/>
        <v>NS</v>
      </c>
      <c r="Q19" s="8" t="s">
        <v>67</v>
      </c>
      <c r="R19" s="8"/>
      <c r="S19" s="8">
        <v>16.5</v>
      </c>
      <c r="T19" s="8">
        <v>18</v>
      </c>
      <c r="U19" s="9"/>
      <c r="V19" s="8">
        <f t="shared" si="3"/>
        <v>-8.9999999999999858E-2</v>
      </c>
      <c r="W19" s="8">
        <f t="shared" si="4"/>
        <v>-1.5899999999999999</v>
      </c>
      <c r="Y19" s="8">
        <f t="shared" si="5"/>
        <v>-0.54545454545454464</v>
      </c>
      <c r="Z19" s="8">
        <f t="shared" si="6"/>
        <v>-8.8333333333333321</v>
      </c>
      <c r="AB19" s="8">
        <f t="shared" si="11"/>
        <v>2.8</v>
      </c>
      <c r="AC19" s="8">
        <f t="shared" si="12"/>
        <v>3.68</v>
      </c>
      <c r="AD19" s="4" t="str">
        <f t="shared" si="13"/>
        <v>NS</v>
      </c>
      <c r="AE19" s="10" t="s">
        <v>67</v>
      </c>
      <c r="AG19" s="8">
        <f t="shared" si="14"/>
        <v>2.8</v>
      </c>
      <c r="AH19" s="8">
        <f t="shared" si="15"/>
        <v>3.68</v>
      </c>
      <c r="AI19" s="4" t="str">
        <f t="shared" si="16"/>
        <v>NS</v>
      </c>
      <c r="AJ19" s="10" t="s">
        <v>67</v>
      </c>
      <c r="AN19" s="8"/>
    </row>
    <row r="20" spans="1:40" ht="15.75">
      <c r="A20" s="3" t="s">
        <v>20</v>
      </c>
      <c r="B20" s="1">
        <v>21.771333333333331</v>
      </c>
      <c r="D20" s="1">
        <v>21.712</v>
      </c>
      <c r="E20" s="1">
        <v>17.212999999999997</v>
      </c>
      <c r="F20" s="7"/>
      <c r="G20" s="8">
        <f t="shared" si="7"/>
        <v>5.933333333333124E-2</v>
      </c>
      <c r="H20" s="8">
        <f t="shared" si="8"/>
        <v>4.5583333333333336</v>
      </c>
      <c r="I20" s="8">
        <f t="shared" si="9"/>
        <v>5.933333333333124E-2</v>
      </c>
      <c r="J20" s="8"/>
      <c r="K20" s="8">
        <f>(B20-D20)/D20 *100</f>
        <v>0.27327437975926328</v>
      </c>
      <c r="L20" s="8">
        <f t="shared" si="0"/>
        <v>26.481922577896555</v>
      </c>
      <c r="M20" s="8">
        <f t="shared" si="1"/>
        <v>0.27327437975926328</v>
      </c>
      <c r="N20" s="8">
        <v>2.8</v>
      </c>
      <c r="O20" s="8">
        <v>3.68</v>
      </c>
      <c r="P20" s="4" t="str">
        <f t="shared" si="2"/>
        <v>NS</v>
      </c>
      <c r="Q20" s="8" t="s">
        <v>67</v>
      </c>
      <c r="R20" s="8"/>
      <c r="S20" s="8">
        <v>16.5</v>
      </c>
      <c r="T20" s="8">
        <v>18</v>
      </c>
      <c r="U20" s="9"/>
      <c r="V20" s="8">
        <f t="shared" si="3"/>
        <v>5.271333333333331</v>
      </c>
      <c r="W20" s="8">
        <f t="shared" si="4"/>
        <v>3.771333333333331</v>
      </c>
      <c r="Y20" s="8">
        <f t="shared" si="5"/>
        <v>31.947474747474736</v>
      </c>
      <c r="Z20" s="8">
        <f t="shared" si="6"/>
        <v>20.951851851851838</v>
      </c>
      <c r="AB20" s="8">
        <f t="shared" si="11"/>
        <v>2.8</v>
      </c>
      <c r="AC20" s="8">
        <f t="shared" si="12"/>
        <v>3.68</v>
      </c>
      <c r="AD20" s="4" t="str">
        <f t="shared" si="13"/>
        <v>**</v>
      </c>
      <c r="AE20" s="10" t="s">
        <v>66</v>
      </c>
      <c r="AG20" s="8">
        <f t="shared" si="14"/>
        <v>2.8</v>
      </c>
      <c r="AH20" s="8">
        <f t="shared" si="15"/>
        <v>3.68</v>
      </c>
      <c r="AI20" s="4" t="str">
        <f t="shared" si="16"/>
        <v>**</v>
      </c>
      <c r="AJ20" s="10" t="s">
        <v>66</v>
      </c>
      <c r="AN20" s="8"/>
    </row>
    <row r="21" spans="1:40" ht="15.75">
      <c r="A21" s="3" t="s">
        <v>21</v>
      </c>
      <c r="B21" s="1">
        <v>21.340333333333334</v>
      </c>
      <c r="D21" s="1">
        <v>21.712</v>
      </c>
      <c r="E21" s="1">
        <v>17.293333333333333</v>
      </c>
      <c r="F21" s="7"/>
      <c r="G21" s="8">
        <f t="shared" si="7"/>
        <v>-0.37166666666666615</v>
      </c>
      <c r="H21" s="8">
        <f t="shared" si="8"/>
        <v>4.0470000000000006</v>
      </c>
      <c r="I21" s="8">
        <f t="shared" si="9"/>
        <v>-0.37166666666666615</v>
      </c>
      <c r="J21" s="8"/>
      <c r="K21" s="8">
        <f>(B21-D21)/D21 *100</f>
        <v>-1.711802996806679</v>
      </c>
      <c r="L21" s="8">
        <f t="shared" si="0"/>
        <v>23.402081727062455</v>
      </c>
      <c r="M21" s="8">
        <f t="shared" si="1"/>
        <v>-1.711802996806679</v>
      </c>
      <c r="N21" s="8">
        <v>2.8</v>
      </c>
      <c r="O21" s="8">
        <v>3.68</v>
      </c>
      <c r="P21" s="4" t="str">
        <f t="shared" si="2"/>
        <v>NS</v>
      </c>
      <c r="Q21" s="8" t="s">
        <v>67</v>
      </c>
      <c r="R21" s="8"/>
      <c r="S21" s="8">
        <v>16.5</v>
      </c>
      <c r="T21" s="8">
        <v>18</v>
      </c>
      <c r="U21" s="9"/>
      <c r="V21" s="8">
        <f t="shared" si="3"/>
        <v>4.8403333333333336</v>
      </c>
      <c r="W21" s="8">
        <f t="shared" si="4"/>
        <v>3.3403333333333336</v>
      </c>
      <c r="Y21" s="8">
        <f t="shared" si="5"/>
        <v>29.335353535353537</v>
      </c>
      <c r="Z21" s="8">
        <f t="shared" si="6"/>
        <v>18.557407407407407</v>
      </c>
      <c r="AB21" s="8">
        <f t="shared" si="11"/>
        <v>2.8</v>
      </c>
      <c r="AC21" s="8">
        <f t="shared" si="12"/>
        <v>3.68</v>
      </c>
      <c r="AD21" s="4" t="str">
        <f t="shared" si="13"/>
        <v>**</v>
      </c>
      <c r="AE21" s="10" t="s">
        <v>66</v>
      </c>
      <c r="AG21" s="8">
        <f t="shared" si="14"/>
        <v>2.8</v>
      </c>
      <c r="AH21" s="8">
        <f t="shared" si="15"/>
        <v>3.68</v>
      </c>
      <c r="AI21" s="4" t="str">
        <f t="shared" si="16"/>
        <v>*</v>
      </c>
      <c r="AJ21" s="10" t="s">
        <v>68</v>
      </c>
      <c r="AN21" s="8"/>
    </row>
    <row r="22" spans="1:40" ht="15.75">
      <c r="A22" s="3" t="s">
        <v>22</v>
      </c>
      <c r="B22" s="1">
        <v>22.138333333333332</v>
      </c>
      <c r="D22" s="1">
        <v>21.712</v>
      </c>
      <c r="E22" s="1">
        <v>23.101333333333333</v>
      </c>
      <c r="F22" s="7"/>
      <c r="G22" s="8">
        <f t="shared" si="7"/>
        <v>0.42633333333333212</v>
      </c>
      <c r="H22" s="8">
        <f t="shared" si="8"/>
        <v>-0.96300000000000097</v>
      </c>
      <c r="I22" s="8">
        <f t="shared" si="9"/>
        <v>-0.96300000000000097</v>
      </c>
      <c r="J22" s="8"/>
      <c r="K22" s="8">
        <f t="shared" si="10"/>
        <v>1.9635838860230848</v>
      </c>
      <c r="L22" s="8">
        <f t="shared" si="0"/>
        <v>-4.1685905575435802</v>
      </c>
      <c r="M22" s="8">
        <f t="shared" si="1"/>
        <v>-4.1685905575435802</v>
      </c>
      <c r="N22" s="8">
        <v>2.8</v>
      </c>
      <c r="O22" s="8">
        <v>3.68</v>
      </c>
      <c r="P22" s="4" t="str">
        <f t="shared" si="2"/>
        <v>NS</v>
      </c>
      <c r="Q22" s="8" t="s">
        <v>67</v>
      </c>
      <c r="R22" s="8"/>
      <c r="S22" s="8">
        <v>16.5</v>
      </c>
      <c r="T22" s="8">
        <v>18</v>
      </c>
      <c r="U22" s="9"/>
      <c r="V22" s="8">
        <f t="shared" si="3"/>
        <v>5.6383333333333319</v>
      </c>
      <c r="W22" s="8">
        <f t="shared" si="4"/>
        <v>4.1383333333333319</v>
      </c>
      <c r="Y22" s="8">
        <f t="shared" si="5"/>
        <v>34.171717171717162</v>
      </c>
      <c r="Z22" s="8">
        <f t="shared" si="6"/>
        <v>22.990740740740733</v>
      </c>
      <c r="AB22" s="8">
        <f t="shared" si="11"/>
        <v>2.8</v>
      </c>
      <c r="AC22" s="8">
        <f t="shared" si="12"/>
        <v>3.68</v>
      </c>
      <c r="AD22" s="4" t="str">
        <f t="shared" si="13"/>
        <v>**</v>
      </c>
      <c r="AE22" s="10" t="s">
        <v>66</v>
      </c>
      <c r="AG22" s="8">
        <f t="shared" si="14"/>
        <v>2.8</v>
      </c>
      <c r="AH22" s="8">
        <f t="shared" si="15"/>
        <v>3.68</v>
      </c>
      <c r="AI22" s="4" t="str">
        <f t="shared" si="16"/>
        <v>**</v>
      </c>
      <c r="AJ22" s="10" t="s">
        <v>66</v>
      </c>
      <c r="AN22" s="8"/>
    </row>
    <row r="23" spans="1:40" ht="15.75">
      <c r="A23" s="3" t="s">
        <v>23</v>
      </c>
      <c r="B23" s="1">
        <v>16.72</v>
      </c>
      <c r="D23" s="1">
        <v>21.712</v>
      </c>
      <c r="E23" s="1">
        <v>14.475</v>
      </c>
      <c r="F23" s="7"/>
      <c r="G23" s="8">
        <f t="shared" si="7"/>
        <v>-4.9920000000000009</v>
      </c>
      <c r="H23" s="8">
        <f t="shared" si="8"/>
        <v>2.2449999999999992</v>
      </c>
      <c r="I23" s="8">
        <f t="shared" si="9"/>
        <v>-4.9920000000000009</v>
      </c>
      <c r="J23" s="8"/>
      <c r="K23" s="8">
        <f t="shared" si="10"/>
        <v>-22.991893883566696</v>
      </c>
      <c r="L23" s="8">
        <f t="shared" si="0"/>
        <v>15.509499136442138</v>
      </c>
      <c r="M23" s="8">
        <f t="shared" si="1"/>
        <v>-22.991893883566696</v>
      </c>
      <c r="N23" s="8">
        <v>2.8</v>
      </c>
      <c r="O23" s="8">
        <v>3.68</v>
      </c>
      <c r="P23" s="4" t="str">
        <f t="shared" si="2"/>
        <v>NS</v>
      </c>
      <c r="Q23" s="8" t="s">
        <v>66</v>
      </c>
      <c r="R23" s="8"/>
      <c r="S23" s="8">
        <v>16.5</v>
      </c>
      <c r="T23" s="8">
        <v>18</v>
      </c>
      <c r="U23" s="9"/>
      <c r="V23" s="8">
        <f t="shared" si="3"/>
        <v>0.21999999999999886</v>
      </c>
      <c r="W23" s="8">
        <f t="shared" si="4"/>
        <v>-1.2800000000000011</v>
      </c>
      <c r="Y23" s="8">
        <f t="shared" si="5"/>
        <v>1.3333333333333264</v>
      </c>
      <c r="Z23" s="8">
        <f t="shared" si="6"/>
        <v>-7.1111111111111178</v>
      </c>
      <c r="AB23" s="8">
        <f t="shared" si="11"/>
        <v>2.8</v>
      </c>
      <c r="AC23" s="8">
        <f t="shared" si="12"/>
        <v>3.68</v>
      </c>
      <c r="AD23" s="4" t="str">
        <f t="shared" si="13"/>
        <v>NS</v>
      </c>
      <c r="AE23" s="10" t="s">
        <v>67</v>
      </c>
      <c r="AG23" s="8">
        <f t="shared" si="14"/>
        <v>2.8</v>
      </c>
      <c r="AH23" s="8">
        <f t="shared" si="15"/>
        <v>3.68</v>
      </c>
      <c r="AI23" s="4" t="str">
        <f t="shared" si="16"/>
        <v>NS</v>
      </c>
      <c r="AJ23" s="10" t="s">
        <v>67</v>
      </c>
      <c r="AN23" s="8"/>
    </row>
    <row r="24" spans="1:40" ht="15.75">
      <c r="A24" s="3" t="s">
        <v>24</v>
      </c>
      <c r="B24" s="1">
        <v>13.331333333333333</v>
      </c>
      <c r="D24" s="1">
        <v>21.712</v>
      </c>
      <c r="E24" s="1">
        <v>16.644000000000002</v>
      </c>
      <c r="F24" s="7"/>
      <c r="G24" s="8">
        <f t="shared" si="7"/>
        <v>-8.3806666666666665</v>
      </c>
      <c r="H24" s="8">
        <f t="shared" si="8"/>
        <v>-3.3126666666666686</v>
      </c>
      <c r="I24" s="8">
        <f t="shared" si="9"/>
        <v>-8.3806666666666665</v>
      </c>
      <c r="J24" s="8"/>
      <c r="K24" s="8">
        <f t="shared" si="10"/>
        <v>-38.599238516335056</v>
      </c>
      <c r="L24" s="8">
        <f t="shared" si="0"/>
        <v>-19.903068172714903</v>
      </c>
      <c r="M24" s="8">
        <f t="shared" si="1"/>
        <v>-38.599238516335056</v>
      </c>
      <c r="N24" s="8">
        <v>2.8</v>
      </c>
      <c r="O24" s="8">
        <v>3.68</v>
      </c>
      <c r="P24" s="4" t="str">
        <f t="shared" si="2"/>
        <v>NS</v>
      </c>
      <c r="Q24" s="8" t="s">
        <v>66</v>
      </c>
      <c r="R24" s="8"/>
      <c r="S24" s="8">
        <v>16.5</v>
      </c>
      <c r="T24" s="8">
        <v>18</v>
      </c>
      <c r="U24" s="9"/>
      <c r="V24" s="8">
        <f t="shared" si="3"/>
        <v>-3.1686666666666667</v>
      </c>
      <c r="W24" s="8">
        <f t="shared" si="4"/>
        <v>-4.6686666666666667</v>
      </c>
      <c r="Y24" s="8">
        <f t="shared" si="5"/>
        <v>-19.204040404040406</v>
      </c>
      <c r="Z24" s="8">
        <f t="shared" si="6"/>
        <v>-25.937037037037037</v>
      </c>
      <c r="AB24" s="8">
        <f t="shared" si="11"/>
        <v>2.8</v>
      </c>
      <c r="AC24" s="8">
        <f t="shared" si="12"/>
        <v>3.68</v>
      </c>
      <c r="AD24" s="4" t="str">
        <f t="shared" si="13"/>
        <v>NS</v>
      </c>
      <c r="AE24" s="10" t="s">
        <v>68</v>
      </c>
      <c r="AG24" s="8">
        <f t="shared" si="14"/>
        <v>2.8</v>
      </c>
      <c r="AH24" s="8">
        <f t="shared" si="15"/>
        <v>3.68</v>
      </c>
      <c r="AI24" s="4" t="str">
        <f t="shared" si="16"/>
        <v>NS</v>
      </c>
      <c r="AJ24" s="10" t="s">
        <v>66</v>
      </c>
      <c r="AN24" s="8"/>
    </row>
    <row r="25" spans="1:40" ht="15.75">
      <c r="A25" s="3" t="s">
        <v>25</v>
      </c>
      <c r="B25" s="1">
        <v>12.399666666666667</v>
      </c>
      <c r="D25" s="1">
        <v>21.712</v>
      </c>
      <c r="E25" s="1">
        <v>16.535666666666668</v>
      </c>
      <c r="F25" s="7"/>
      <c r="G25" s="8">
        <f t="shared" si="7"/>
        <v>-9.3123333333333331</v>
      </c>
      <c r="H25" s="8">
        <f t="shared" si="8"/>
        <v>-4.136000000000001</v>
      </c>
      <c r="I25" s="8">
        <f t="shared" si="9"/>
        <v>-9.3123333333333331</v>
      </c>
      <c r="J25" s="8"/>
      <c r="K25" s="8">
        <f t="shared" si="10"/>
        <v>-42.890260378285433</v>
      </c>
      <c r="L25" s="8">
        <f t="shared" si="0"/>
        <v>-25.012599028362935</v>
      </c>
      <c r="M25" s="8">
        <f t="shared" si="1"/>
        <v>-42.890260378285433</v>
      </c>
      <c r="N25" s="8">
        <v>2.8</v>
      </c>
      <c r="O25" s="8">
        <v>3.68</v>
      </c>
      <c r="P25" s="4" t="str">
        <f t="shared" si="2"/>
        <v>NS</v>
      </c>
      <c r="Q25" s="8" t="s">
        <v>66</v>
      </c>
      <c r="R25" s="8"/>
      <c r="S25" s="8">
        <v>16.5</v>
      </c>
      <c r="T25" s="8">
        <v>18</v>
      </c>
      <c r="U25" s="9"/>
      <c r="V25" s="8">
        <f t="shared" si="3"/>
        <v>-4.1003333333333334</v>
      </c>
      <c r="W25" s="8">
        <f t="shared" si="4"/>
        <v>-5.6003333333333334</v>
      </c>
      <c r="Y25" s="8">
        <f t="shared" si="5"/>
        <v>-24.850505050505049</v>
      </c>
      <c r="Z25" s="8">
        <f t="shared" si="6"/>
        <v>-31.112962962962964</v>
      </c>
      <c r="AB25" s="8">
        <f t="shared" si="11"/>
        <v>2.8</v>
      </c>
      <c r="AC25" s="8">
        <f t="shared" si="12"/>
        <v>3.68</v>
      </c>
      <c r="AD25" s="4" t="str">
        <f t="shared" si="13"/>
        <v>NS</v>
      </c>
      <c r="AE25" s="10" t="s">
        <v>66</v>
      </c>
      <c r="AG25" s="8">
        <f t="shared" si="14"/>
        <v>2.8</v>
      </c>
      <c r="AH25" s="8">
        <f t="shared" si="15"/>
        <v>3.68</v>
      </c>
      <c r="AI25" s="4" t="str">
        <f t="shared" si="16"/>
        <v>NS</v>
      </c>
      <c r="AJ25" s="10" t="s">
        <v>66</v>
      </c>
      <c r="AN25" s="8"/>
    </row>
    <row r="26" spans="1:40" ht="15.75">
      <c r="A26" s="3" t="s">
        <v>26</v>
      </c>
      <c r="B26" s="1">
        <v>14.625</v>
      </c>
      <c r="D26" s="1">
        <v>21.712</v>
      </c>
      <c r="E26" s="1">
        <v>15.550666666666666</v>
      </c>
      <c r="F26" s="7"/>
      <c r="G26" s="8">
        <f t="shared" si="7"/>
        <v>-7.0869999999999997</v>
      </c>
      <c r="H26" s="8">
        <f t="shared" si="8"/>
        <v>-0.92566666666666642</v>
      </c>
      <c r="I26" s="8">
        <f t="shared" si="9"/>
        <v>-7.0869999999999997</v>
      </c>
      <c r="J26" s="8"/>
      <c r="K26" s="8">
        <f t="shared" si="10"/>
        <v>-32.640935887988206</v>
      </c>
      <c r="L26" s="8">
        <f t="shared" si="0"/>
        <v>-5.9525850981737101</v>
      </c>
      <c r="M26" s="8">
        <f t="shared" si="1"/>
        <v>-32.640935887988206</v>
      </c>
      <c r="N26" s="8">
        <v>2.8</v>
      </c>
      <c r="O26" s="8">
        <v>3.68</v>
      </c>
      <c r="P26" s="4" t="str">
        <f t="shared" si="2"/>
        <v>NS</v>
      </c>
      <c r="Q26" s="8" t="s">
        <v>66</v>
      </c>
      <c r="R26" s="8"/>
      <c r="S26" s="8">
        <v>16.5</v>
      </c>
      <c r="T26" s="8">
        <v>18</v>
      </c>
      <c r="U26" s="9"/>
      <c r="V26" s="8">
        <f t="shared" si="3"/>
        <v>-1.875</v>
      </c>
      <c r="W26" s="8">
        <f t="shared" si="4"/>
        <v>-3.375</v>
      </c>
      <c r="Y26" s="8">
        <f t="shared" si="5"/>
        <v>-11.363636363636363</v>
      </c>
      <c r="Z26" s="8">
        <f t="shared" si="6"/>
        <v>-18.75</v>
      </c>
      <c r="AB26" s="8">
        <f t="shared" si="11"/>
        <v>2.8</v>
      </c>
      <c r="AC26" s="8">
        <f t="shared" si="12"/>
        <v>3.68</v>
      </c>
      <c r="AD26" s="4" t="str">
        <f t="shared" si="13"/>
        <v>NS</v>
      </c>
      <c r="AE26" s="10" t="s">
        <v>67</v>
      </c>
      <c r="AG26" s="8">
        <f t="shared" si="14"/>
        <v>2.8</v>
      </c>
      <c r="AH26" s="8">
        <f t="shared" si="15"/>
        <v>3.68</v>
      </c>
      <c r="AI26" s="4" t="str">
        <f t="shared" si="16"/>
        <v>NS</v>
      </c>
      <c r="AJ26" s="10" t="s">
        <v>68</v>
      </c>
      <c r="AN26" s="8"/>
    </row>
    <row r="27" spans="1:40" ht="15.75">
      <c r="A27" s="3" t="s">
        <v>27</v>
      </c>
      <c r="B27" s="1">
        <v>18.016999999999999</v>
      </c>
      <c r="D27" s="1">
        <v>17.212999999999997</v>
      </c>
      <c r="E27" s="1">
        <v>17.293333333333333</v>
      </c>
      <c r="F27" s="7"/>
      <c r="G27" s="8">
        <f t="shared" si="7"/>
        <v>0.80400000000000205</v>
      </c>
      <c r="H27" s="8">
        <f t="shared" si="8"/>
        <v>0.72366666666666646</v>
      </c>
      <c r="I27" s="8">
        <f t="shared" si="9"/>
        <v>0.72366666666666646</v>
      </c>
      <c r="J27" s="8"/>
      <c r="K27" s="8">
        <f t="shared" si="10"/>
        <v>4.6708882821123696</v>
      </c>
      <c r="L27" s="8">
        <f t="shared" si="0"/>
        <v>4.1846569005397054</v>
      </c>
      <c r="M27" s="8">
        <f t="shared" si="1"/>
        <v>4.1846569005397054</v>
      </c>
      <c r="N27" s="8">
        <v>2.8</v>
      </c>
      <c r="O27" s="8">
        <v>3.68</v>
      </c>
      <c r="P27" s="4" t="str">
        <f t="shared" si="2"/>
        <v>NS</v>
      </c>
      <c r="Q27" s="8" t="s">
        <v>67</v>
      </c>
      <c r="R27" s="8"/>
      <c r="S27" s="8">
        <v>16.5</v>
      </c>
      <c r="T27" s="8">
        <v>18</v>
      </c>
      <c r="U27" s="9"/>
      <c r="V27" s="8">
        <f t="shared" si="3"/>
        <v>1.5169999999999995</v>
      </c>
      <c r="W27" s="8">
        <f t="shared" si="4"/>
        <v>1.699999999999946E-2</v>
      </c>
      <c r="Y27" s="8">
        <f t="shared" si="5"/>
        <v>9.1939393939393899</v>
      </c>
      <c r="Z27" s="8">
        <f t="shared" si="6"/>
        <v>9.4444444444441444E-2</v>
      </c>
      <c r="AB27" s="8">
        <f t="shared" si="11"/>
        <v>2.8</v>
      </c>
      <c r="AC27" s="8">
        <f t="shared" si="12"/>
        <v>3.68</v>
      </c>
      <c r="AD27" s="4" t="str">
        <f t="shared" si="13"/>
        <v>NS</v>
      </c>
      <c r="AE27" s="10" t="s">
        <v>67</v>
      </c>
      <c r="AG27" s="8">
        <f t="shared" si="14"/>
        <v>2.8</v>
      </c>
      <c r="AH27" s="8">
        <f t="shared" si="15"/>
        <v>3.68</v>
      </c>
      <c r="AI27" s="4" t="str">
        <f t="shared" si="16"/>
        <v>NS</v>
      </c>
      <c r="AJ27" s="10" t="s">
        <v>67</v>
      </c>
      <c r="AN27" s="8"/>
    </row>
    <row r="28" spans="1:40" ht="15.75">
      <c r="A28" s="3" t="s">
        <v>28</v>
      </c>
      <c r="B28" s="1">
        <v>25.407999999999998</v>
      </c>
      <c r="D28" s="1">
        <v>17.212999999999997</v>
      </c>
      <c r="E28" s="1">
        <v>23.101333333333333</v>
      </c>
      <c r="F28" s="7"/>
      <c r="G28" s="8">
        <f t="shared" si="7"/>
        <v>8.1950000000000003</v>
      </c>
      <c r="H28" s="8">
        <f t="shared" si="8"/>
        <v>2.3066666666666649</v>
      </c>
      <c r="I28" s="8">
        <f t="shared" si="9"/>
        <v>2.3066666666666649</v>
      </c>
      <c r="J28" s="8"/>
      <c r="K28" s="8">
        <f t="shared" si="10"/>
        <v>47.609365014814394</v>
      </c>
      <c r="L28" s="8">
        <f t="shared" si="0"/>
        <v>9.9849936511600976</v>
      </c>
      <c r="M28" s="8">
        <f t="shared" si="1"/>
        <v>9.9849936511600976</v>
      </c>
      <c r="N28" s="8">
        <v>2.8</v>
      </c>
      <c r="O28" s="8">
        <v>3.68</v>
      </c>
      <c r="P28" s="4" t="str">
        <f t="shared" si="2"/>
        <v>NS</v>
      </c>
      <c r="Q28" s="8" t="s">
        <v>67</v>
      </c>
      <c r="R28" s="8"/>
      <c r="S28" s="8">
        <v>16.5</v>
      </c>
      <c r="T28" s="8">
        <v>18</v>
      </c>
      <c r="U28" s="9"/>
      <c r="V28" s="8">
        <f t="shared" si="3"/>
        <v>8.9079999999999977</v>
      </c>
      <c r="W28" s="8">
        <f t="shared" si="4"/>
        <v>7.4079999999999977</v>
      </c>
      <c r="Y28" s="8">
        <f t="shared" si="5"/>
        <v>53.98787878787877</v>
      </c>
      <c r="Z28" s="8">
        <f t="shared" si="6"/>
        <v>41.155555555555544</v>
      </c>
      <c r="AB28" s="8">
        <f t="shared" si="11"/>
        <v>2.8</v>
      </c>
      <c r="AC28" s="8">
        <f t="shared" si="12"/>
        <v>3.68</v>
      </c>
      <c r="AD28" s="4" t="str">
        <f t="shared" si="13"/>
        <v>**</v>
      </c>
      <c r="AE28" s="10" t="s">
        <v>66</v>
      </c>
      <c r="AG28" s="8">
        <f t="shared" si="14"/>
        <v>2.8</v>
      </c>
      <c r="AH28" s="8">
        <f t="shared" si="15"/>
        <v>3.68</v>
      </c>
      <c r="AI28" s="4" t="str">
        <f t="shared" si="16"/>
        <v>**</v>
      </c>
      <c r="AJ28" s="10" t="s">
        <v>66</v>
      </c>
      <c r="AN28" s="8"/>
    </row>
    <row r="29" spans="1:40" ht="15.75">
      <c r="A29" s="3" t="s">
        <v>29</v>
      </c>
      <c r="B29" s="1">
        <v>18.650333333333332</v>
      </c>
      <c r="D29" s="1">
        <v>17.212999999999997</v>
      </c>
      <c r="E29" s="1">
        <v>14.475</v>
      </c>
      <c r="F29" s="7"/>
      <c r="G29" s="8">
        <f t="shared" si="7"/>
        <v>1.4373333333333349</v>
      </c>
      <c r="H29" s="8">
        <f t="shared" si="8"/>
        <v>4.1753333333333327</v>
      </c>
      <c r="I29" s="8">
        <f t="shared" si="9"/>
        <v>1.4373333333333349</v>
      </c>
      <c r="J29" s="8"/>
      <c r="K29" s="8">
        <f t="shared" si="10"/>
        <v>8.3502778907415038</v>
      </c>
      <c r="L29" s="8">
        <f t="shared" si="0"/>
        <v>28.845135290731143</v>
      </c>
      <c r="M29" s="8">
        <f t="shared" si="1"/>
        <v>8.3502778907415038</v>
      </c>
      <c r="N29" s="8">
        <v>2.8</v>
      </c>
      <c r="O29" s="8">
        <v>3.68</v>
      </c>
      <c r="P29" s="4" t="str">
        <f t="shared" si="2"/>
        <v>NS</v>
      </c>
      <c r="Q29" s="8" t="s">
        <v>67</v>
      </c>
      <c r="R29" s="8"/>
      <c r="S29" s="8">
        <v>16.5</v>
      </c>
      <c r="T29" s="8">
        <v>18</v>
      </c>
      <c r="U29" s="9"/>
      <c r="V29" s="8">
        <f t="shared" si="3"/>
        <v>2.1503333333333323</v>
      </c>
      <c r="W29" s="8">
        <f t="shared" si="4"/>
        <v>0.65033333333333232</v>
      </c>
      <c r="Y29" s="8">
        <f t="shared" si="5"/>
        <v>13.032323232323225</v>
      </c>
      <c r="Z29" s="8">
        <f t="shared" si="6"/>
        <v>3.6129629629629574</v>
      </c>
      <c r="AB29" s="8">
        <f t="shared" si="11"/>
        <v>2.8</v>
      </c>
      <c r="AC29" s="8">
        <f t="shared" si="12"/>
        <v>3.68</v>
      </c>
      <c r="AD29" s="4" t="str">
        <f t="shared" si="13"/>
        <v>NS</v>
      </c>
      <c r="AE29" s="10" t="s">
        <v>67</v>
      </c>
      <c r="AG29" s="8">
        <f t="shared" si="14"/>
        <v>2.8</v>
      </c>
      <c r="AH29" s="8">
        <f t="shared" si="15"/>
        <v>3.68</v>
      </c>
      <c r="AI29" s="4" t="str">
        <f t="shared" si="16"/>
        <v>NS</v>
      </c>
      <c r="AJ29" s="10" t="s">
        <v>67</v>
      </c>
      <c r="AN29" s="8"/>
    </row>
    <row r="30" spans="1:40" ht="15.75">
      <c r="A30" s="3" t="s">
        <v>30</v>
      </c>
      <c r="B30" s="1">
        <v>19.919999999999998</v>
      </c>
      <c r="D30" s="1">
        <v>17.212999999999997</v>
      </c>
      <c r="E30" s="1">
        <v>16.644000000000002</v>
      </c>
      <c r="F30" s="7"/>
      <c r="G30" s="8">
        <f t="shared" si="7"/>
        <v>2.7070000000000007</v>
      </c>
      <c r="H30" s="8">
        <f t="shared" si="8"/>
        <v>3.2759999999999962</v>
      </c>
      <c r="I30" s="8">
        <f t="shared" si="9"/>
        <v>2.7070000000000007</v>
      </c>
      <c r="J30" s="8"/>
      <c r="K30" s="8">
        <f t="shared" si="10"/>
        <v>15.726485795619597</v>
      </c>
      <c r="L30" s="8">
        <f t="shared" si="0"/>
        <v>19.682768565248711</v>
      </c>
      <c r="M30" s="8">
        <f t="shared" si="1"/>
        <v>15.726485795619597</v>
      </c>
      <c r="N30" s="8">
        <v>2.8</v>
      </c>
      <c r="O30" s="8">
        <v>3.68</v>
      </c>
      <c r="P30" s="4" t="str">
        <f t="shared" si="2"/>
        <v>NS</v>
      </c>
      <c r="Q30" s="8" t="s">
        <v>67</v>
      </c>
      <c r="R30" s="8"/>
      <c r="S30" s="8">
        <v>16.5</v>
      </c>
      <c r="T30" s="8">
        <v>18</v>
      </c>
      <c r="U30" s="9"/>
      <c r="V30" s="8">
        <f t="shared" si="3"/>
        <v>3.4199999999999982</v>
      </c>
      <c r="W30" s="8">
        <f t="shared" si="4"/>
        <v>1.9199999999999982</v>
      </c>
      <c r="Y30" s="8">
        <f t="shared" si="5"/>
        <v>20.727272727272716</v>
      </c>
      <c r="Z30" s="8">
        <f t="shared" si="6"/>
        <v>10.666666666666655</v>
      </c>
      <c r="AB30" s="8">
        <f t="shared" si="11"/>
        <v>2.8</v>
      </c>
      <c r="AC30" s="8">
        <f t="shared" si="12"/>
        <v>3.68</v>
      </c>
      <c r="AD30" s="4" t="str">
        <f t="shared" si="13"/>
        <v>*</v>
      </c>
      <c r="AE30" s="10" t="s">
        <v>68</v>
      </c>
      <c r="AG30" s="8">
        <f t="shared" si="14"/>
        <v>2.8</v>
      </c>
      <c r="AH30" s="8">
        <f t="shared" si="15"/>
        <v>3.68</v>
      </c>
      <c r="AI30" s="4" t="str">
        <f t="shared" si="16"/>
        <v>NS</v>
      </c>
      <c r="AJ30" s="10" t="s">
        <v>67</v>
      </c>
      <c r="AN30" s="8"/>
    </row>
    <row r="31" spans="1:40" ht="15.75">
      <c r="A31" s="3" t="s">
        <v>31</v>
      </c>
      <c r="B31" s="1">
        <v>14.528</v>
      </c>
      <c r="D31" s="1">
        <v>17.212999999999997</v>
      </c>
      <c r="E31" s="1">
        <v>16.535666666666668</v>
      </c>
      <c r="F31" s="7"/>
      <c r="G31" s="8">
        <f t="shared" si="7"/>
        <v>-2.6849999999999969</v>
      </c>
      <c r="H31" s="8">
        <f t="shared" si="8"/>
        <v>-2.0076666666666672</v>
      </c>
      <c r="I31" s="8">
        <f t="shared" si="9"/>
        <v>-2.6849999999999969</v>
      </c>
      <c r="J31" s="8"/>
      <c r="K31" s="8">
        <f t="shared" si="10"/>
        <v>-15.598675419740879</v>
      </c>
      <c r="L31" s="8">
        <f t="shared" si="0"/>
        <v>-12.141431652790939</v>
      </c>
      <c r="M31" s="8">
        <f t="shared" si="1"/>
        <v>-15.598675419740879</v>
      </c>
      <c r="N31" s="8">
        <v>2.8</v>
      </c>
      <c r="O31" s="8">
        <v>3.68</v>
      </c>
      <c r="P31" s="4" t="str">
        <f t="shared" si="2"/>
        <v>NS</v>
      </c>
      <c r="Q31" s="8" t="s">
        <v>67</v>
      </c>
      <c r="R31" s="8"/>
      <c r="S31" s="8">
        <v>16.5</v>
      </c>
      <c r="T31" s="8">
        <v>18</v>
      </c>
      <c r="U31" s="9"/>
      <c r="V31" s="8">
        <f t="shared" si="3"/>
        <v>-1.9719999999999995</v>
      </c>
      <c r="W31" s="8">
        <f t="shared" si="4"/>
        <v>-3.4719999999999995</v>
      </c>
      <c r="Y31" s="8">
        <f t="shared" si="5"/>
        <v>-11.951515151515149</v>
      </c>
      <c r="Z31" s="8">
        <f t="shared" si="6"/>
        <v>-19.288888888888884</v>
      </c>
      <c r="AB31" s="8">
        <f t="shared" si="11"/>
        <v>2.8</v>
      </c>
      <c r="AC31" s="8">
        <f t="shared" si="12"/>
        <v>3.68</v>
      </c>
      <c r="AD31" s="4" t="str">
        <f t="shared" si="13"/>
        <v>NS</v>
      </c>
      <c r="AE31" s="10" t="s">
        <v>67</v>
      </c>
      <c r="AG31" s="8">
        <f t="shared" si="14"/>
        <v>2.8</v>
      </c>
      <c r="AH31" s="8">
        <f t="shared" si="15"/>
        <v>3.68</v>
      </c>
      <c r="AI31" s="4" t="str">
        <f t="shared" si="16"/>
        <v>NS</v>
      </c>
      <c r="AJ31" s="10" t="s">
        <v>68</v>
      </c>
      <c r="AN31" s="8"/>
    </row>
    <row r="32" spans="1:40" ht="15.75">
      <c r="A32" s="3" t="s">
        <v>32</v>
      </c>
      <c r="B32" s="1">
        <v>14.543666666666667</v>
      </c>
      <c r="D32" s="1">
        <v>17.212999999999997</v>
      </c>
      <c r="E32" s="1">
        <v>15.550666666666666</v>
      </c>
      <c r="F32" s="7"/>
      <c r="G32" s="8">
        <f t="shared" si="7"/>
        <v>-2.6693333333333307</v>
      </c>
      <c r="H32" s="8">
        <f t="shared" si="8"/>
        <v>-1.0069999999999997</v>
      </c>
      <c r="I32" s="8">
        <f t="shared" si="9"/>
        <v>-2.6693333333333307</v>
      </c>
      <c r="J32" s="8"/>
      <c r="K32" s="8">
        <f t="shared" si="10"/>
        <v>-15.507658939948477</v>
      </c>
      <c r="L32" s="8">
        <f t="shared" si="0"/>
        <v>-6.4756066192231829</v>
      </c>
      <c r="M32" s="8">
        <f t="shared" si="1"/>
        <v>-15.507658939948477</v>
      </c>
      <c r="N32" s="8">
        <v>2.8</v>
      </c>
      <c r="O32" s="8">
        <v>3.68</v>
      </c>
      <c r="P32" s="4" t="str">
        <f t="shared" si="2"/>
        <v>NS</v>
      </c>
      <c r="Q32" s="8" t="s">
        <v>67</v>
      </c>
      <c r="R32" s="8"/>
      <c r="S32" s="8">
        <v>16.5</v>
      </c>
      <c r="T32" s="8">
        <v>18</v>
      </c>
      <c r="U32" s="9"/>
      <c r="V32" s="8">
        <f t="shared" si="3"/>
        <v>-1.9563333333333333</v>
      </c>
      <c r="W32" s="8">
        <f t="shared" si="4"/>
        <v>-3.4563333333333333</v>
      </c>
      <c r="Y32" s="8">
        <f t="shared" si="5"/>
        <v>-11.856565656565655</v>
      </c>
      <c r="Z32" s="8">
        <f t="shared" si="6"/>
        <v>-19.201851851851849</v>
      </c>
      <c r="AB32" s="8">
        <f t="shared" si="11"/>
        <v>2.8</v>
      </c>
      <c r="AC32" s="8">
        <f t="shared" si="12"/>
        <v>3.68</v>
      </c>
      <c r="AD32" s="4" t="str">
        <f t="shared" si="13"/>
        <v>NS</v>
      </c>
      <c r="AE32" s="10" t="s">
        <v>67</v>
      </c>
      <c r="AG32" s="8">
        <f t="shared" si="14"/>
        <v>2.8</v>
      </c>
      <c r="AH32" s="8">
        <f t="shared" si="15"/>
        <v>3.68</v>
      </c>
      <c r="AI32" s="4" t="str">
        <f t="shared" si="16"/>
        <v>NS</v>
      </c>
      <c r="AJ32" s="10" t="s">
        <v>68</v>
      </c>
      <c r="AN32" s="8"/>
    </row>
    <row r="33" spans="1:40" ht="15.75">
      <c r="A33" s="3" t="s">
        <v>33</v>
      </c>
      <c r="B33" s="1">
        <v>16.617666666666668</v>
      </c>
      <c r="D33" s="1">
        <v>17.293333333333333</v>
      </c>
      <c r="E33" s="1">
        <v>23.101333333333333</v>
      </c>
      <c r="F33" s="7"/>
      <c r="G33" s="8">
        <f t="shared" si="7"/>
        <v>-0.67566666666666464</v>
      </c>
      <c r="H33" s="8">
        <f t="shared" si="8"/>
        <v>-6.4836666666666645</v>
      </c>
      <c r="I33" s="8">
        <f t="shared" si="9"/>
        <v>-6.4836666666666645</v>
      </c>
      <c r="J33" s="8"/>
      <c r="K33" s="8">
        <f t="shared" si="10"/>
        <v>-3.907093292212787</v>
      </c>
      <c r="L33" s="8">
        <f t="shared" si="0"/>
        <v>-28.066201085074443</v>
      </c>
      <c r="M33" s="8">
        <f t="shared" si="1"/>
        <v>-28.066201085074443</v>
      </c>
      <c r="N33" s="8">
        <v>2.8</v>
      </c>
      <c r="O33" s="8">
        <v>3.68</v>
      </c>
      <c r="P33" s="4" t="str">
        <f t="shared" si="2"/>
        <v>NS</v>
      </c>
      <c r="Q33" s="8" t="s">
        <v>66</v>
      </c>
      <c r="R33" s="8"/>
      <c r="S33" s="8">
        <v>16.5</v>
      </c>
      <c r="T33" s="8">
        <v>18</v>
      </c>
      <c r="U33" s="9"/>
      <c r="V33" s="8">
        <f t="shared" si="3"/>
        <v>0.11766666666666836</v>
      </c>
      <c r="W33" s="8">
        <f t="shared" si="4"/>
        <v>-1.3823333333333316</v>
      </c>
      <c r="Y33" s="8">
        <f t="shared" si="5"/>
        <v>0.71313131313132339</v>
      </c>
      <c r="Z33" s="8">
        <f t="shared" si="6"/>
        <v>-7.6796296296296198</v>
      </c>
      <c r="AB33" s="8">
        <f t="shared" si="11"/>
        <v>2.8</v>
      </c>
      <c r="AC33" s="8">
        <f t="shared" si="12"/>
        <v>3.68</v>
      </c>
      <c r="AD33" s="4" t="str">
        <f t="shared" si="13"/>
        <v>NS</v>
      </c>
      <c r="AE33" s="10" t="s">
        <v>67</v>
      </c>
      <c r="AG33" s="8">
        <f t="shared" si="14"/>
        <v>2.8</v>
      </c>
      <c r="AH33" s="8">
        <f t="shared" si="15"/>
        <v>3.68</v>
      </c>
      <c r="AI33" s="4" t="str">
        <f t="shared" si="16"/>
        <v>NS</v>
      </c>
      <c r="AJ33" s="10" t="s">
        <v>67</v>
      </c>
      <c r="AN33" s="8"/>
    </row>
    <row r="34" spans="1:40" ht="15.75">
      <c r="A34" s="3" t="s">
        <v>34</v>
      </c>
      <c r="B34" s="1">
        <v>10.657253333333335</v>
      </c>
      <c r="D34" s="1">
        <v>17.293333333333333</v>
      </c>
      <c r="E34" s="1">
        <v>14.475</v>
      </c>
      <c r="F34" s="7"/>
      <c r="G34" s="8">
        <f t="shared" si="7"/>
        <v>-6.636079999999998</v>
      </c>
      <c r="H34" s="8">
        <f t="shared" si="8"/>
        <v>-3.8177466666666646</v>
      </c>
      <c r="I34" s="8">
        <f t="shared" si="9"/>
        <v>-6.636079999999998</v>
      </c>
      <c r="J34" s="8"/>
      <c r="K34" s="8">
        <f t="shared" si="10"/>
        <v>-38.373631457208937</v>
      </c>
      <c r="L34" s="8">
        <f t="shared" si="0"/>
        <v>-26.374761082325836</v>
      </c>
      <c r="M34" s="8">
        <f t="shared" si="1"/>
        <v>-38.373631457208937</v>
      </c>
      <c r="N34" s="8">
        <v>2.8</v>
      </c>
      <c r="O34" s="8">
        <v>3.68</v>
      </c>
      <c r="P34" s="4" t="str">
        <f t="shared" si="2"/>
        <v>NS</v>
      </c>
      <c r="Q34" s="8" t="s">
        <v>66</v>
      </c>
      <c r="R34" s="8"/>
      <c r="S34" s="8">
        <v>16.5</v>
      </c>
      <c r="T34" s="8">
        <v>18</v>
      </c>
      <c r="U34" s="9"/>
      <c r="V34" s="8">
        <f t="shared" si="3"/>
        <v>-5.842746666666665</v>
      </c>
      <c r="W34" s="8">
        <f t="shared" si="4"/>
        <v>-7.342746666666665</v>
      </c>
      <c r="Y34" s="8">
        <f t="shared" si="5"/>
        <v>-35.410585858585847</v>
      </c>
      <c r="Z34" s="8">
        <f t="shared" si="6"/>
        <v>-40.793037037037024</v>
      </c>
      <c r="AB34" s="8">
        <f t="shared" si="11"/>
        <v>2.8</v>
      </c>
      <c r="AC34" s="8">
        <f t="shared" si="12"/>
        <v>3.68</v>
      </c>
      <c r="AD34" s="4" t="str">
        <f t="shared" si="13"/>
        <v>NS</v>
      </c>
      <c r="AE34" s="10" t="s">
        <v>66</v>
      </c>
      <c r="AG34" s="8">
        <f t="shared" si="14"/>
        <v>2.8</v>
      </c>
      <c r="AH34" s="8">
        <f t="shared" si="15"/>
        <v>3.68</v>
      </c>
      <c r="AI34" s="4" t="str">
        <f t="shared" si="16"/>
        <v>NS</v>
      </c>
      <c r="AJ34" s="10" t="s">
        <v>66</v>
      </c>
      <c r="AN34" s="8"/>
    </row>
    <row r="35" spans="1:40" ht="15.75">
      <c r="A35" s="3" t="s">
        <v>35</v>
      </c>
      <c r="B35" s="1">
        <v>13.938139333333334</v>
      </c>
      <c r="D35" s="1">
        <v>17.293333333333333</v>
      </c>
      <c r="E35" s="1">
        <v>16.644000000000002</v>
      </c>
      <c r="F35" s="7"/>
      <c r="G35" s="8">
        <f t="shared" si="7"/>
        <v>-3.3551939999999991</v>
      </c>
      <c r="H35" s="8">
        <f t="shared" si="8"/>
        <v>-2.705860666666668</v>
      </c>
      <c r="I35" s="8">
        <f t="shared" si="9"/>
        <v>-3.3551939999999991</v>
      </c>
      <c r="J35" s="8"/>
      <c r="K35" s="8">
        <f t="shared" si="10"/>
        <v>-19.401661526599842</v>
      </c>
      <c r="L35" s="8">
        <f t="shared" si="0"/>
        <v>-16.257273892493799</v>
      </c>
      <c r="M35" s="8">
        <f t="shared" si="1"/>
        <v>-19.401661526599842</v>
      </c>
      <c r="N35" s="8">
        <v>2.8</v>
      </c>
      <c r="O35" s="8">
        <v>3.68</v>
      </c>
      <c r="P35" s="4" t="str">
        <f t="shared" si="2"/>
        <v>NS</v>
      </c>
      <c r="Q35" s="8" t="s">
        <v>68</v>
      </c>
      <c r="R35" s="8"/>
      <c r="S35" s="8">
        <v>16.5</v>
      </c>
      <c r="T35" s="8">
        <v>18</v>
      </c>
      <c r="U35" s="9"/>
      <c r="V35" s="8">
        <f t="shared" si="3"/>
        <v>-2.5618606666666661</v>
      </c>
      <c r="W35" s="8">
        <f t="shared" si="4"/>
        <v>-4.0618606666666661</v>
      </c>
      <c r="Y35" s="8">
        <f t="shared" si="5"/>
        <v>-15.526428282828281</v>
      </c>
      <c r="Z35" s="8">
        <f t="shared" si="6"/>
        <v>-22.56589259259259</v>
      </c>
      <c r="AB35" s="8">
        <f t="shared" si="11"/>
        <v>2.8</v>
      </c>
      <c r="AC35" s="8">
        <f t="shared" si="12"/>
        <v>3.68</v>
      </c>
      <c r="AD35" s="4" t="str">
        <f t="shared" si="13"/>
        <v>NS</v>
      </c>
      <c r="AE35" s="10" t="s">
        <v>67</v>
      </c>
      <c r="AG35" s="8">
        <f t="shared" si="14"/>
        <v>2.8</v>
      </c>
      <c r="AH35" s="8">
        <f t="shared" si="15"/>
        <v>3.68</v>
      </c>
      <c r="AI35" s="4" t="str">
        <f t="shared" si="16"/>
        <v>NS</v>
      </c>
      <c r="AJ35" s="10" t="s">
        <v>66</v>
      </c>
      <c r="AN35" s="8"/>
    </row>
    <row r="36" spans="1:40" ht="15.75">
      <c r="A36" s="3" t="s">
        <v>36</v>
      </c>
      <c r="B36" s="1">
        <v>17.139333333333333</v>
      </c>
      <c r="D36" s="1">
        <v>17.293333333333333</v>
      </c>
      <c r="E36" s="1">
        <v>16.535666666666668</v>
      </c>
      <c r="F36" s="7"/>
      <c r="G36" s="8">
        <f t="shared" si="7"/>
        <v>-0.15399999999999991</v>
      </c>
      <c r="H36" s="8">
        <f t="shared" si="8"/>
        <v>0.60366666666666546</v>
      </c>
      <c r="I36" s="8">
        <f t="shared" si="9"/>
        <v>-0.15399999999999991</v>
      </c>
      <c r="J36" s="8"/>
      <c r="K36" s="8">
        <f t="shared" si="10"/>
        <v>-0.89051657671549678</v>
      </c>
      <c r="L36" s="8">
        <f t="shared" si="0"/>
        <v>3.6506944584433572</v>
      </c>
      <c r="M36" s="8">
        <f t="shared" si="1"/>
        <v>-0.89051657671549678</v>
      </c>
      <c r="N36" s="8">
        <v>2.8</v>
      </c>
      <c r="O36" s="8">
        <v>3.68</v>
      </c>
      <c r="P36" s="4" t="str">
        <f t="shared" si="2"/>
        <v>NS</v>
      </c>
      <c r="Q36" s="8" t="s">
        <v>67</v>
      </c>
      <c r="R36" s="8"/>
      <c r="S36" s="8">
        <v>16.5</v>
      </c>
      <c r="T36" s="8">
        <v>18</v>
      </c>
      <c r="U36" s="9"/>
      <c r="V36" s="8">
        <f t="shared" si="3"/>
        <v>0.63933333333333309</v>
      </c>
      <c r="W36" s="8">
        <f t="shared" si="4"/>
        <v>-0.86066666666666691</v>
      </c>
      <c r="Y36" s="8">
        <f t="shared" si="5"/>
        <v>3.8747474747474731</v>
      </c>
      <c r="Z36" s="8">
        <f t="shared" si="6"/>
        <v>-4.7814814814814834</v>
      </c>
      <c r="AB36" s="8">
        <f t="shared" si="11"/>
        <v>2.8</v>
      </c>
      <c r="AC36" s="8">
        <f t="shared" si="12"/>
        <v>3.68</v>
      </c>
      <c r="AD36" s="4" t="str">
        <f t="shared" si="13"/>
        <v>NS</v>
      </c>
      <c r="AE36" s="10" t="s">
        <v>67</v>
      </c>
      <c r="AG36" s="8">
        <f t="shared" si="14"/>
        <v>2.8</v>
      </c>
      <c r="AH36" s="8">
        <f t="shared" si="15"/>
        <v>3.68</v>
      </c>
      <c r="AI36" s="4" t="str">
        <f t="shared" si="16"/>
        <v>NS</v>
      </c>
      <c r="AJ36" s="10" t="s">
        <v>67</v>
      </c>
      <c r="AN36" s="8"/>
    </row>
    <row r="37" spans="1:40" ht="15.75">
      <c r="A37" s="3" t="s">
        <v>37</v>
      </c>
      <c r="B37" s="1">
        <v>14.243333333333334</v>
      </c>
      <c r="D37" s="1">
        <v>17.293333333333333</v>
      </c>
      <c r="E37" s="1">
        <v>15.550666666666666</v>
      </c>
      <c r="F37" s="7"/>
      <c r="G37" s="8">
        <f t="shared" si="7"/>
        <v>-3.0499999999999989</v>
      </c>
      <c r="H37" s="8">
        <f t="shared" si="8"/>
        <v>-1.3073333333333323</v>
      </c>
      <c r="I37" s="8">
        <f t="shared" si="9"/>
        <v>-3.0499999999999989</v>
      </c>
      <c r="J37" s="8"/>
      <c r="K37" s="8">
        <f t="shared" si="10"/>
        <v>-17.636854279105624</v>
      </c>
      <c r="L37" s="8">
        <f t="shared" si="0"/>
        <v>-8.4069278916230754</v>
      </c>
      <c r="M37" s="8">
        <f t="shared" si="1"/>
        <v>-17.636854279105624</v>
      </c>
      <c r="N37" s="8">
        <v>2.8</v>
      </c>
      <c r="O37" s="8">
        <v>3.68</v>
      </c>
      <c r="P37" s="4" t="str">
        <f t="shared" si="2"/>
        <v>NS</v>
      </c>
      <c r="Q37" s="8" t="s">
        <v>68</v>
      </c>
      <c r="R37" s="8"/>
      <c r="S37" s="8">
        <v>16.5</v>
      </c>
      <c r="T37" s="8">
        <v>18</v>
      </c>
      <c r="U37" s="9"/>
      <c r="V37" s="8">
        <f t="shared" si="3"/>
        <v>-2.2566666666666659</v>
      </c>
      <c r="W37" s="8">
        <f t="shared" si="4"/>
        <v>-3.7566666666666659</v>
      </c>
      <c r="Y37" s="8">
        <f t="shared" si="5"/>
        <v>-13.676767676767673</v>
      </c>
      <c r="Z37" s="8">
        <f t="shared" si="6"/>
        <v>-20.870370370370367</v>
      </c>
      <c r="AB37" s="8">
        <f t="shared" si="11"/>
        <v>2.8</v>
      </c>
      <c r="AC37" s="8">
        <f t="shared" si="12"/>
        <v>3.68</v>
      </c>
      <c r="AD37" s="4" t="str">
        <f t="shared" si="13"/>
        <v>NS</v>
      </c>
      <c r="AE37" s="10" t="s">
        <v>67</v>
      </c>
      <c r="AG37" s="8">
        <f t="shared" si="14"/>
        <v>2.8</v>
      </c>
      <c r="AH37" s="8">
        <f t="shared" si="15"/>
        <v>3.68</v>
      </c>
      <c r="AI37" s="4" t="str">
        <f t="shared" si="16"/>
        <v>NS</v>
      </c>
      <c r="AJ37" s="10" t="s">
        <v>66</v>
      </c>
      <c r="AN37" s="8"/>
    </row>
    <row r="38" spans="1:40" ht="15.75">
      <c r="A38" s="3" t="s">
        <v>38</v>
      </c>
      <c r="B38" s="1">
        <v>11.638842666666667</v>
      </c>
      <c r="D38" s="1">
        <v>23.101333333333333</v>
      </c>
      <c r="E38" s="1">
        <v>14.475</v>
      </c>
      <c r="F38" s="7"/>
      <c r="G38" s="8">
        <f t="shared" si="7"/>
        <v>-11.462490666666666</v>
      </c>
      <c r="H38" s="8">
        <f t="shared" si="8"/>
        <v>-2.8361573333333325</v>
      </c>
      <c r="I38" s="8">
        <f t="shared" si="9"/>
        <v>-11.462490666666666</v>
      </c>
      <c r="J38" s="8"/>
      <c r="K38" s="8">
        <f t="shared" si="10"/>
        <v>-49.618307745584666</v>
      </c>
      <c r="L38" s="8">
        <f t="shared" si="0"/>
        <v>-19.593487622337356</v>
      </c>
      <c r="M38" s="8">
        <f t="shared" si="1"/>
        <v>-49.618307745584666</v>
      </c>
      <c r="N38" s="8">
        <v>2.8</v>
      </c>
      <c r="O38" s="8">
        <v>3.68</v>
      </c>
      <c r="P38" s="4" t="str">
        <f t="shared" si="2"/>
        <v>NS</v>
      </c>
      <c r="Q38" s="8" t="s">
        <v>66</v>
      </c>
      <c r="R38" s="8"/>
      <c r="S38" s="8">
        <v>16.5</v>
      </c>
      <c r="T38" s="8">
        <v>18</v>
      </c>
      <c r="U38" s="9"/>
      <c r="V38" s="8">
        <f t="shared" si="3"/>
        <v>-4.8611573333333329</v>
      </c>
      <c r="W38" s="8">
        <f t="shared" si="4"/>
        <v>-6.3611573333333329</v>
      </c>
      <c r="Y38" s="8">
        <f t="shared" si="5"/>
        <v>-29.461559595959592</v>
      </c>
      <c r="Z38" s="8">
        <f t="shared" si="6"/>
        <v>-35.339762962962965</v>
      </c>
      <c r="AB38" s="8">
        <f t="shared" si="11"/>
        <v>2.8</v>
      </c>
      <c r="AC38" s="8">
        <f t="shared" si="12"/>
        <v>3.68</v>
      </c>
      <c r="AD38" s="4" t="str">
        <f t="shared" si="13"/>
        <v>NS</v>
      </c>
      <c r="AE38" s="10" t="s">
        <v>66</v>
      </c>
      <c r="AG38" s="8">
        <f t="shared" si="14"/>
        <v>2.8</v>
      </c>
      <c r="AH38" s="8">
        <f t="shared" si="15"/>
        <v>3.68</v>
      </c>
      <c r="AI38" s="4" t="str">
        <f t="shared" si="16"/>
        <v>NS</v>
      </c>
      <c r="AJ38" s="10" t="s">
        <v>66</v>
      </c>
      <c r="AN38" s="8"/>
    </row>
    <row r="39" spans="1:40" ht="15.75">
      <c r="A39" s="3" t="s">
        <v>39</v>
      </c>
      <c r="B39" s="1">
        <v>12.436333333333332</v>
      </c>
      <c r="D39" s="1">
        <v>23.101333333333333</v>
      </c>
      <c r="E39" s="1">
        <v>16.644000000000002</v>
      </c>
      <c r="F39" s="7"/>
      <c r="G39" s="8">
        <f t="shared" si="7"/>
        <v>-10.665000000000001</v>
      </c>
      <c r="H39" s="8">
        <f t="shared" si="8"/>
        <v>-4.20766666666667</v>
      </c>
      <c r="I39" s="8">
        <f t="shared" si="9"/>
        <v>-10.665000000000001</v>
      </c>
      <c r="J39" s="8"/>
      <c r="K39" s="8">
        <f t="shared" si="10"/>
        <v>-46.166166455038677</v>
      </c>
      <c r="L39" s="8">
        <f t="shared" si="0"/>
        <v>-25.280381318593303</v>
      </c>
      <c r="M39" s="8">
        <f t="shared" si="1"/>
        <v>-46.166166455038677</v>
      </c>
      <c r="N39" s="8">
        <v>2.8</v>
      </c>
      <c r="O39" s="8">
        <v>3.68</v>
      </c>
      <c r="P39" s="4" t="str">
        <f t="shared" si="2"/>
        <v>NS</v>
      </c>
      <c r="Q39" s="8" t="s">
        <v>66</v>
      </c>
      <c r="R39" s="8"/>
      <c r="S39" s="8">
        <v>16.5</v>
      </c>
      <c r="T39" s="8">
        <v>18</v>
      </c>
      <c r="U39" s="9"/>
      <c r="V39" s="8">
        <f t="shared" si="3"/>
        <v>-4.0636666666666681</v>
      </c>
      <c r="W39" s="8">
        <f t="shared" si="4"/>
        <v>-5.5636666666666681</v>
      </c>
      <c r="Y39" s="8">
        <f t="shared" si="5"/>
        <v>-24.628282828282838</v>
      </c>
      <c r="Z39" s="8">
        <f t="shared" si="6"/>
        <v>-30.909259259259269</v>
      </c>
      <c r="AB39" s="8">
        <f t="shared" si="11"/>
        <v>2.8</v>
      </c>
      <c r="AC39" s="8">
        <f t="shared" si="12"/>
        <v>3.68</v>
      </c>
      <c r="AD39" s="4" t="str">
        <f t="shared" si="13"/>
        <v>NS</v>
      </c>
      <c r="AE39" s="10" t="s">
        <v>66</v>
      </c>
      <c r="AG39" s="8">
        <f t="shared" si="14"/>
        <v>2.8</v>
      </c>
      <c r="AH39" s="8">
        <f t="shared" si="15"/>
        <v>3.68</v>
      </c>
      <c r="AI39" s="4" t="str">
        <f t="shared" si="16"/>
        <v>NS</v>
      </c>
      <c r="AJ39" s="10" t="s">
        <v>66</v>
      </c>
      <c r="AN39" s="8"/>
    </row>
    <row r="40" spans="1:40" ht="15.75">
      <c r="A40" s="3" t="s">
        <v>40</v>
      </c>
      <c r="B40" s="1">
        <v>15.836999999999998</v>
      </c>
      <c r="D40" s="1">
        <v>23.101333333333333</v>
      </c>
      <c r="E40" s="1">
        <v>16.535666666666668</v>
      </c>
      <c r="F40" s="7"/>
      <c r="G40" s="8">
        <f t="shared" si="7"/>
        <v>-7.2643333333333349</v>
      </c>
      <c r="H40" s="8">
        <f t="shared" si="8"/>
        <v>-0.69866666666666966</v>
      </c>
      <c r="I40" s="8">
        <f t="shared" si="9"/>
        <v>-7.2643333333333349</v>
      </c>
      <c r="J40" s="8"/>
      <c r="K40" s="8">
        <f t="shared" si="10"/>
        <v>-31.445515410365932</v>
      </c>
      <c r="L40" s="8">
        <f t="shared" si="0"/>
        <v>-4.2252101517931111</v>
      </c>
      <c r="M40" s="8">
        <f t="shared" si="1"/>
        <v>-31.445515410365932</v>
      </c>
      <c r="N40" s="8">
        <v>2.8</v>
      </c>
      <c r="O40" s="8">
        <v>3.68</v>
      </c>
      <c r="P40" s="4" t="str">
        <f t="shared" si="2"/>
        <v>NS</v>
      </c>
      <c r="Q40" s="8" t="s">
        <v>66</v>
      </c>
      <c r="R40" s="8"/>
      <c r="S40" s="8">
        <v>16.5</v>
      </c>
      <c r="T40" s="8">
        <v>18</v>
      </c>
      <c r="U40" s="9"/>
      <c r="V40" s="8">
        <f t="shared" si="3"/>
        <v>-0.66300000000000203</v>
      </c>
      <c r="W40" s="8">
        <f t="shared" si="4"/>
        <v>-2.163000000000002</v>
      </c>
      <c r="Y40" s="8">
        <f t="shared" si="5"/>
        <v>-4.0181818181818301</v>
      </c>
      <c r="Z40" s="8">
        <f t="shared" si="6"/>
        <v>-12.016666666666678</v>
      </c>
      <c r="AB40" s="8">
        <f t="shared" si="11"/>
        <v>2.8</v>
      </c>
      <c r="AC40" s="8">
        <f t="shared" si="12"/>
        <v>3.68</v>
      </c>
      <c r="AD40" s="4" t="str">
        <f t="shared" si="13"/>
        <v>NS</v>
      </c>
      <c r="AE40" s="10" t="s">
        <v>67</v>
      </c>
      <c r="AG40" s="8">
        <f t="shared" si="14"/>
        <v>2.8</v>
      </c>
      <c r="AH40" s="8">
        <f t="shared" si="15"/>
        <v>3.68</v>
      </c>
      <c r="AI40" s="4" t="str">
        <f t="shared" si="16"/>
        <v>NS</v>
      </c>
      <c r="AJ40" s="10" t="s">
        <v>67</v>
      </c>
      <c r="AN40" s="8"/>
    </row>
    <row r="41" spans="1:40" ht="15.75">
      <c r="A41" s="3" t="s">
        <v>41</v>
      </c>
      <c r="B41" s="1">
        <v>15.658666666666667</v>
      </c>
      <c r="D41" s="1">
        <v>23.101333333333333</v>
      </c>
      <c r="E41" s="1">
        <v>15.550666666666666</v>
      </c>
      <c r="F41" s="7"/>
      <c r="G41" s="8">
        <f t="shared" si="7"/>
        <v>-7.4426666666666659</v>
      </c>
      <c r="H41" s="8">
        <f t="shared" si="8"/>
        <v>0.10800000000000054</v>
      </c>
      <c r="I41" s="8">
        <f t="shared" si="9"/>
        <v>-7.4426666666666659</v>
      </c>
      <c r="J41" s="8"/>
      <c r="K41" s="8">
        <f t="shared" si="10"/>
        <v>-32.21747662472584</v>
      </c>
      <c r="L41" s="8">
        <f t="shared" si="0"/>
        <v>0.69450398696733606</v>
      </c>
      <c r="M41" s="8">
        <f t="shared" si="1"/>
        <v>-32.21747662472584</v>
      </c>
      <c r="N41" s="8">
        <v>2.8</v>
      </c>
      <c r="O41" s="8">
        <v>3.68</v>
      </c>
      <c r="P41" s="4" t="str">
        <f t="shared" si="2"/>
        <v>NS</v>
      </c>
      <c r="Q41" s="8" t="s">
        <v>66</v>
      </c>
      <c r="R41" s="8"/>
      <c r="S41" s="8">
        <v>16.5</v>
      </c>
      <c r="T41" s="8">
        <v>18</v>
      </c>
      <c r="U41" s="9"/>
      <c r="V41" s="8">
        <f t="shared" si="3"/>
        <v>-0.84133333333333304</v>
      </c>
      <c r="W41" s="8">
        <f t="shared" si="4"/>
        <v>-2.341333333333333</v>
      </c>
      <c r="Y41" s="8">
        <f t="shared" si="5"/>
        <v>-5.0989898989898972</v>
      </c>
      <c r="Z41" s="8">
        <f t="shared" si="6"/>
        <v>-13.007407407407406</v>
      </c>
      <c r="AB41" s="8">
        <f t="shared" si="11"/>
        <v>2.8</v>
      </c>
      <c r="AC41" s="8">
        <f t="shared" si="12"/>
        <v>3.68</v>
      </c>
      <c r="AD41" s="4" t="str">
        <f t="shared" si="13"/>
        <v>NS</v>
      </c>
      <c r="AE41" s="10" t="s">
        <v>67</v>
      </c>
      <c r="AG41" s="8">
        <f t="shared" si="14"/>
        <v>2.8</v>
      </c>
      <c r="AH41" s="8">
        <f t="shared" si="15"/>
        <v>3.68</v>
      </c>
      <c r="AI41" s="4" t="str">
        <f t="shared" si="16"/>
        <v>NS</v>
      </c>
      <c r="AJ41" s="10" t="s">
        <v>67</v>
      </c>
      <c r="AN41" s="8"/>
    </row>
    <row r="42" spans="1:40" ht="15.75">
      <c r="A42" s="3" t="s">
        <v>42</v>
      </c>
      <c r="B42" s="1">
        <v>12.741333333333335</v>
      </c>
      <c r="D42" s="1">
        <v>14.475</v>
      </c>
      <c r="E42" s="1">
        <v>16.644000000000002</v>
      </c>
      <c r="F42" s="7"/>
      <c r="G42" s="8">
        <f t="shared" si="7"/>
        <v>-1.7336666666666645</v>
      </c>
      <c r="H42" s="8">
        <f t="shared" si="8"/>
        <v>-3.9026666666666667</v>
      </c>
      <c r="I42" s="8">
        <f t="shared" si="9"/>
        <v>-3.9026666666666667</v>
      </c>
      <c r="J42" s="8"/>
      <c r="K42" s="8">
        <f t="shared" si="10"/>
        <v>-11.976971790443278</v>
      </c>
      <c r="L42" s="8">
        <f t="shared" si="0"/>
        <v>-23.447889129215731</v>
      </c>
      <c r="M42" s="8">
        <f t="shared" si="1"/>
        <v>-23.447889129215731</v>
      </c>
      <c r="N42" s="8">
        <v>2.8</v>
      </c>
      <c r="O42" s="8">
        <v>3.68</v>
      </c>
      <c r="P42" s="4" t="str">
        <f t="shared" si="2"/>
        <v>NS</v>
      </c>
      <c r="Q42" s="8" t="s">
        <v>66</v>
      </c>
      <c r="R42" s="8"/>
      <c r="S42" s="8">
        <v>16.5</v>
      </c>
      <c r="T42" s="8">
        <v>18</v>
      </c>
      <c r="U42" s="9"/>
      <c r="V42" s="8">
        <f t="shared" si="3"/>
        <v>-3.7586666666666648</v>
      </c>
      <c r="W42" s="8">
        <f t="shared" si="4"/>
        <v>-5.2586666666666648</v>
      </c>
      <c r="Y42" s="8">
        <f t="shared" si="5"/>
        <v>-22.779797979797969</v>
      </c>
      <c r="Z42" s="8">
        <f t="shared" si="6"/>
        <v>-29.214814814814805</v>
      </c>
      <c r="AB42" s="8">
        <f t="shared" si="11"/>
        <v>2.8</v>
      </c>
      <c r="AC42" s="8">
        <f t="shared" si="12"/>
        <v>3.68</v>
      </c>
      <c r="AD42" s="4" t="str">
        <f t="shared" si="13"/>
        <v>NS</v>
      </c>
      <c r="AE42" s="10" t="s">
        <v>66</v>
      </c>
      <c r="AG42" s="8">
        <f t="shared" si="14"/>
        <v>2.8</v>
      </c>
      <c r="AH42" s="8">
        <f t="shared" si="15"/>
        <v>3.68</v>
      </c>
      <c r="AI42" s="4" t="str">
        <f t="shared" si="16"/>
        <v>NS</v>
      </c>
      <c r="AJ42" s="10" t="s">
        <v>66</v>
      </c>
      <c r="AN42" s="8"/>
    </row>
    <row r="43" spans="1:40" ht="15.75">
      <c r="A43" s="3" t="s">
        <v>43</v>
      </c>
      <c r="B43" s="1">
        <v>11.982999999999999</v>
      </c>
      <c r="D43" s="1">
        <v>14.475</v>
      </c>
      <c r="E43" s="1">
        <v>16.535666666666668</v>
      </c>
      <c r="F43" s="7"/>
      <c r="G43" s="8">
        <f t="shared" si="7"/>
        <v>-2.4920000000000009</v>
      </c>
      <c r="H43" s="8">
        <f t="shared" si="8"/>
        <v>-4.5526666666666689</v>
      </c>
      <c r="I43" s="8">
        <f t="shared" si="9"/>
        <v>-4.5526666666666689</v>
      </c>
      <c r="J43" s="8"/>
      <c r="K43" s="8">
        <f t="shared" si="10"/>
        <v>-17.215889464594134</v>
      </c>
      <c r="L43" s="8">
        <f t="shared" si="0"/>
        <v>-27.532404700949474</v>
      </c>
      <c r="M43" s="8">
        <f t="shared" si="1"/>
        <v>-27.532404700949474</v>
      </c>
      <c r="N43" s="8">
        <v>2.8</v>
      </c>
      <c r="O43" s="8">
        <v>3.68</v>
      </c>
      <c r="P43" s="4" t="str">
        <f t="shared" si="2"/>
        <v>NS</v>
      </c>
      <c r="Q43" s="8" t="s">
        <v>66</v>
      </c>
      <c r="R43" s="8"/>
      <c r="S43" s="8">
        <v>16.5</v>
      </c>
      <c r="T43" s="8">
        <v>18</v>
      </c>
      <c r="U43" s="9"/>
      <c r="V43" s="8">
        <f t="shared" si="3"/>
        <v>-4.5170000000000012</v>
      </c>
      <c r="W43" s="8">
        <f t="shared" si="4"/>
        <v>-6.0170000000000012</v>
      </c>
      <c r="Y43" s="8">
        <f t="shared" si="5"/>
        <v>-27.375757575757582</v>
      </c>
      <c r="Z43" s="8">
        <f t="shared" si="6"/>
        <v>-33.427777777777784</v>
      </c>
      <c r="AB43" s="8">
        <f t="shared" si="11"/>
        <v>2.8</v>
      </c>
      <c r="AC43" s="8">
        <f t="shared" si="12"/>
        <v>3.68</v>
      </c>
      <c r="AD43" s="4" t="str">
        <f t="shared" si="13"/>
        <v>NS</v>
      </c>
      <c r="AE43" s="10" t="s">
        <v>66</v>
      </c>
      <c r="AG43" s="8">
        <f t="shared" si="14"/>
        <v>2.8</v>
      </c>
      <c r="AH43" s="8">
        <f t="shared" si="15"/>
        <v>3.68</v>
      </c>
      <c r="AI43" s="4" t="str">
        <f t="shared" si="16"/>
        <v>NS</v>
      </c>
      <c r="AJ43" s="10" t="s">
        <v>66</v>
      </c>
      <c r="AN43" s="8"/>
    </row>
    <row r="44" spans="1:40" ht="15.75">
      <c r="A44" s="3" t="s">
        <v>44</v>
      </c>
      <c r="B44" s="1">
        <v>11.131</v>
      </c>
      <c r="D44" s="1">
        <v>14.475</v>
      </c>
      <c r="E44" s="1">
        <v>15.550666666666666</v>
      </c>
      <c r="F44" s="7"/>
      <c r="G44" s="8">
        <f t="shared" si="7"/>
        <v>-3.3439999999999994</v>
      </c>
      <c r="H44" s="8">
        <f t="shared" si="8"/>
        <v>-4.4196666666666662</v>
      </c>
      <c r="I44" s="8">
        <f t="shared" si="9"/>
        <v>-4.4196666666666662</v>
      </c>
      <c r="J44" s="8"/>
      <c r="K44" s="8">
        <f t="shared" si="10"/>
        <v>-23.101899827288424</v>
      </c>
      <c r="L44" s="8">
        <f t="shared" si="0"/>
        <v>-28.421075195061302</v>
      </c>
      <c r="M44" s="8">
        <f t="shared" si="1"/>
        <v>-28.421075195061302</v>
      </c>
      <c r="N44" s="8">
        <v>2.8</v>
      </c>
      <c r="O44" s="8">
        <v>3.68</v>
      </c>
      <c r="P44" s="4" t="str">
        <f t="shared" si="2"/>
        <v>NS</v>
      </c>
      <c r="Q44" s="8" t="s">
        <v>66</v>
      </c>
      <c r="R44" s="8"/>
      <c r="S44" s="8">
        <v>16.5</v>
      </c>
      <c r="T44" s="8">
        <v>18</v>
      </c>
      <c r="U44" s="9"/>
      <c r="V44" s="8">
        <f t="shared" si="3"/>
        <v>-5.3689999999999998</v>
      </c>
      <c r="W44" s="8">
        <f t="shared" si="4"/>
        <v>-6.8689999999999998</v>
      </c>
      <c r="Y44" s="8">
        <f t="shared" si="5"/>
        <v>-32.539393939393939</v>
      </c>
      <c r="Z44" s="8">
        <f t="shared" si="6"/>
        <v>-38.161111111111111</v>
      </c>
      <c r="AB44" s="8">
        <f t="shared" si="11"/>
        <v>2.8</v>
      </c>
      <c r="AC44" s="8">
        <f t="shared" si="12"/>
        <v>3.68</v>
      </c>
      <c r="AD44" s="4" t="str">
        <f t="shared" si="13"/>
        <v>NS</v>
      </c>
      <c r="AE44" s="10" t="s">
        <v>66</v>
      </c>
      <c r="AG44" s="8">
        <f t="shared" si="14"/>
        <v>2.8</v>
      </c>
      <c r="AH44" s="8">
        <f t="shared" si="15"/>
        <v>3.68</v>
      </c>
      <c r="AI44" s="4" t="str">
        <f t="shared" si="16"/>
        <v>NS</v>
      </c>
      <c r="AJ44" s="10" t="s">
        <v>66</v>
      </c>
      <c r="AN44" s="8"/>
    </row>
    <row r="45" spans="1:40" ht="15.75">
      <c r="A45" s="3" t="s">
        <v>45</v>
      </c>
      <c r="B45" s="1">
        <v>14.895999999999999</v>
      </c>
      <c r="D45" s="1">
        <v>16.644000000000002</v>
      </c>
      <c r="E45" s="1">
        <v>16.535666666666668</v>
      </c>
      <c r="F45" s="7"/>
      <c r="G45" s="8">
        <f t="shared" si="7"/>
        <v>-1.7480000000000029</v>
      </c>
      <c r="H45" s="8">
        <f t="shared" si="8"/>
        <v>-1.6396666666666686</v>
      </c>
      <c r="I45" s="8">
        <f t="shared" si="9"/>
        <v>-1.7480000000000029</v>
      </c>
      <c r="J45" s="8"/>
      <c r="K45" s="8">
        <f t="shared" si="10"/>
        <v>-10.502283105022848</v>
      </c>
      <c r="L45" s="8">
        <f t="shared" si="0"/>
        <v>-9.9159392827625243</v>
      </c>
      <c r="M45" s="8">
        <f t="shared" si="1"/>
        <v>-10.502283105022848</v>
      </c>
      <c r="N45" s="8">
        <v>2.8</v>
      </c>
      <c r="O45" s="8">
        <v>3.68</v>
      </c>
      <c r="P45" s="4" t="str">
        <f t="shared" si="2"/>
        <v>NS</v>
      </c>
      <c r="Q45" s="8" t="s">
        <v>67</v>
      </c>
      <c r="R45" s="8"/>
      <c r="S45" s="8">
        <v>16.5</v>
      </c>
      <c r="T45" s="8">
        <v>18</v>
      </c>
      <c r="U45" s="9"/>
      <c r="V45" s="8">
        <f t="shared" si="3"/>
        <v>-1.604000000000001</v>
      </c>
      <c r="W45" s="8">
        <f t="shared" si="4"/>
        <v>-3.104000000000001</v>
      </c>
      <c r="Y45" s="8">
        <f t="shared" si="5"/>
        <v>-9.7212121212121279</v>
      </c>
      <c r="Z45" s="8">
        <f t="shared" si="6"/>
        <v>-17.244444444444451</v>
      </c>
      <c r="AB45" s="8">
        <f t="shared" si="11"/>
        <v>2.8</v>
      </c>
      <c r="AC45" s="8">
        <f t="shared" si="12"/>
        <v>3.68</v>
      </c>
      <c r="AD45" s="4" t="str">
        <f t="shared" si="13"/>
        <v>NS</v>
      </c>
      <c r="AE45" s="10" t="s">
        <v>67</v>
      </c>
      <c r="AG45" s="8">
        <f t="shared" si="14"/>
        <v>2.8</v>
      </c>
      <c r="AH45" s="8">
        <f t="shared" si="15"/>
        <v>3.68</v>
      </c>
      <c r="AI45" s="4" t="str">
        <f t="shared" si="16"/>
        <v>NS</v>
      </c>
      <c r="AJ45" s="10" t="s">
        <v>68</v>
      </c>
      <c r="AN45" s="8"/>
    </row>
    <row r="46" spans="1:40" ht="15.75">
      <c r="A46" s="3" t="s">
        <v>46</v>
      </c>
      <c r="B46" s="1">
        <v>13.730333333333334</v>
      </c>
      <c r="D46" s="1">
        <v>16.644000000000002</v>
      </c>
      <c r="E46" s="1">
        <v>15.550666666666666</v>
      </c>
      <c r="F46" s="7"/>
      <c r="G46" s="8">
        <f t="shared" si="7"/>
        <v>-2.9136666666666677</v>
      </c>
      <c r="H46" s="8">
        <f t="shared" si="8"/>
        <v>-1.8203333333333322</v>
      </c>
      <c r="I46" s="8">
        <f t="shared" si="9"/>
        <v>-2.9136666666666677</v>
      </c>
      <c r="J46" s="8"/>
      <c r="K46" s="8">
        <f t="shared" si="10"/>
        <v>-17.505807898742294</v>
      </c>
      <c r="L46" s="8">
        <f t="shared" si="0"/>
        <v>-11.705821829717905</v>
      </c>
      <c r="M46" s="8">
        <f t="shared" si="1"/>
        <v>-17.505807898742294</v>
      </c>
      <c r="N46" s="8">
        <v>2.8</v>
      </c>
      <c r="O46" s="8">
        <v>3.68</v>
      </c>
      <c r="P46" s="4" t="str">
        <f t="shared" si="2"/>
        <v>NS</v>
      </c>
      <c r="Q46" s="8" t="s">
        <v>68</v>
      </c>
      <c r="R46" s="8"/>
      <c r="S46" s="8">
        <v>16.5</v>
      </c>
      <c r="T46" s="8">
        <v>18</v>
      </c>
      <c r="U46" s="9"/>
      <c r="V46" s="8">
        <f t="shared" si="3"/>
        <v>-2.7696666666666658</v>
      </c>
      <c r="W46" s="8">
        <f t="shared" si="4"/>
        <v>-4.2696666666666658</v>
      </c>
      <c r="Y46" s="8">
        <f t="shared" si="5"/>
        <v>-16.78585858585858</v>
      </c>
      <c r="Z46" s="8">
        <f t="shared" si="6"/>
        <v>-23.720370370370368</v>
      </c>
      <c r="AB46" s="8">
        <f t="shared" si="11"/>
        <v>2.8</v>
      </c>
      <c r="AC46" s="8">
        <f t="shared" si="12"/>
        <v>3.68</v>
      </c>
      <c r="AD46" s="4" t="str">
        <f t="shared" si="13"/>
        <v>NS</v>
      </c>
      <c r="AE46" s="10" t="s">
        <v>67</v>
      </c>
      <c r="AG46" s="8">
        <f t="shared" si="14"/>
        <v>2.8</v>
      </c>
      <c r="AH46" s="8">
        <f t="shared" si="15"/>
        <v>3.68</v>
      </c>
      <c r="AI46" s="4" t="str">
        <f t="shared" si="16"/>
        <v>NS</v>
      </c>
      <c r="AJ46" s="10" t="s">
        <v>66</v>
      </c>
      <c r="AN46" s="8"/>
    </row>
    <row r="47" spans="1:40" ht="15.75">
      <c r="A47" s="3" t="s">
        <v>47</v>
      </c>
      <c r="B47" s="1">
        <v>9.9760000000000009</v>
      </c>
      <c r="D47" s="1">
        <v>16.535666666666668</v>
      </c>
      <c r="E47" s="1">
        <v>15.550666666666666</v>
      </c>
      <c r="F47" s="7"/>
      <c r="G47" s="8">
        <f t="shared" si="7"/>
        <v>-6.5596666666666668</v>
      </c>
      <c r="H47" s="8">
        <f t="shared" si="8"/>
        <v>-5.5746666666666655</v>
      </c>
      <c r="I47" s="8">
        <f t="shared" si="9"/>
        <v>-6.5596666666666668</v>
      </c>
      <c r="J47" s="8"/>
      <c r="K47" s="8">
        <f t="shared" si="10"/>
        <v>-39.669804664664262</v>
      </c>
      <c r="L47" s="8">
        <f t="shared" si="0"/>
        <v>-35.848409500128604</v>
      </c>
      <c r="M47" s="8">
        <f t="shared" si="1"/>
        <v>-39.669804664664262</v>
      </c>
      <c r="N47" s="8">
        <v>2.8</v>
      </c>
      <c r="O47" s="8">
        <v>3.68</v>
      </c>
      <c r="P47" s="4" t="str">
        <f t="shared" si="2"/>
        <v>NS</v>
      </c>
      <c r="Q47" s="8" t="s">
        <v>66</v>
      </c>
      <c r="R47" s="8"/>
      <c r="S47" s="8">
        <v>16.5</v>
      </c>
      <c r="T47" s="8">
        <v>18</v>
      </c>
      <c r="U47" s="9"/>
      <c r="V47" s="8">
        <f t="shared" si="3"/>
        <v>-6.5239999999999991</v>
      </c>
      <c r="W47" s="8">
        <f t="shared" si="4"/>
        <v>-8.0239999999999991</v>
      </c>
      <c r="Y47" s="8">
        <f t="shared" si="5"/>
        <v>-39.539393939393932</v>
      </c>
      <c r="Z47" s="8">
        <f t="shared" si="6"/>
        <v>-44.577777777777769</v>
      </c>
      <c r="AB47" s="8">
        <f t="shared" si="11"/>
        <v>2.8</v>
      </c>
      <c r="AC47" s="8">
        <f t="shared" si="12"/>
        <v>3.68</v>
      </c>
      <c r="AD47" s="4" t="str">
        <f t="shared" si="13"/>
        <v>NS</v>
      </c>
      <c r="AE47" s="10" t="s">
        <v>66</v>
      </c>
      <c r="AG47" s="8">
        <f t="shared" si="14"/>
        <v>2.8</v>
      </c>
      <c r="AH47" s="8">
        <f t="shared" si="15"/>
        <v>3.68</v>
      </c>
      <c r="AI47" s="4" t="str">
        <f t="shared" si="16"/>
        <v>NS</v>
      </c>
      <c r="AJ47" s="10" t="s">
        <v>66</v>
      </c>
      <c r="AN47" s="8"/>
    </row>
    <row r="48" spans="1:40">
      <c r="I48" s="8"/>
      <c r="J48" s="8"/>
      <c r="L48" s="9" t="s">
        <v>63</v>
      </c>
      <c r="M48" s="8">
        <f>MAX(M3:M47)</f>
        <v>91.146528786382447</v>
      </c>
      <c r="N48" s="8"/>
      <c r="O48" s="8"/>
      <c r="P48" s="4"/>
      <c r="Q48" s="8"/>
      <c r="X48" s="5" t="s">
        <v>63</v>
      </c>
      <c r="Y48" s="8">
        <f>MAX(Y3:Y47)</f>
        <v>99.406375757575788</v>
      </c>
      <c r="Z48" s="8">
        <f>MAX(Z3:Z47)</f>
        <v>82.789177777777795</v>
      </c>
      <c r="AN48" s="8"/>
    </row>
    <row r="49" spans="1:40">
      <c r="L49" s="9" t="s">
        <v>64</v>
      </c>
      <c r="M49" s="8">
        <f>MIN(M3:M47)</f>
        <v>-49.618307745584666</v>
      </c>
      <c r="N49" s="8"/>
      <c r="O49" s="8"/>
      <c r="P49" s="8"/>
      <c r="Q49" s="8"/>
      <c r="X49" s="5" t="s">
        <v>64</v>
      </c>
      <c r="Y49" s="8">
        <f>MIN(Y3:Y47)</f>
        <v>-39.539393939393932</v>
      </c>
      <c r="Z49" s="8">
        <f>MIN(Z3:Z47)</f>
        <v>-44.577777777777769</v>
      </c>
      <c r="AE49" s="5"/>
      <c r="AJ49" s="5"/>
      <c r="AN49" s="8"/>
    </row>
    <row r="50" spans="1:40" ht="15.75">
      <c r="A50" s="3" t="s">
        <v>48</v>
      </c>
      <c r="B50" s="1">
        <v>15.020666666666665</v>
      </c>
      <c r="AE50" s="5"/>
      <c r="AJ50" s="5"/>
      <c r="AN50" s="8"/>
    </row>
    <row r="51" spans="1:40" ht="15.75">
      <c r="A51" s="3" t="s">
        <v>49</v>
      </c>
      <c r="B51" s="1">
        <v>14.221333333333334</v>
      </c>
      <c r="AE51" s="5"/>
      <c r="AJ51" s="5"/>
      <c r="AN51" s="8"/>
    </row>
    <row r="52" spans="1:40" ht="15.75">
      <c r="A52" s="3" t="s">
        <v>50</v>
      </c>
      <c r="B52" s="1">
        <v>21.712</v>
      </c>
      <c r="AE52" s="5"/>
      <c r="AJ52" s="5"/>
      <c r="AN52" s="8"/>
    </row>
    <row r="53" spans="1:40" ht="15.75">
      <c r="A53" s="3" t="s">
        <v>51</v>
      </c>
      <c r="B53" s="1">
        <v>17.212999999999997</v>
      </c>
      <c r="AE53" s="5"/>
      <c r="AJ53" s="5"/>
      <c r="AN53" s="8"/>
    </row>
    <row r="54" spans="1:40" ht="15.75">
      <c r="A54" s="3" t="s">
        <v>52</v>
      </c>
      <c r="B54" s="1">
        <v>17.293333333333333</v>
      </c>
      <c r="AE54" s="5"/>
      <c r="AJ54" s="5"/>
    </row>
    <row r="55" spans="1:40" ht="15.75">
      <c r="A55" s="3" t="s">
        <v>53</v>
      </c>
      <c r="B55" s="1">
        <v>23.101333333333333</v>
      </c>
      <c r="AE55" s="5"/>
      <c r="AJ55" s="5"/>
    </row>
    <row r="56" spans="1:40" ht="15.75">
      <c r="A56" s="3" t="s">
        <v>54</v>
      </c>
      <c r="B56" s="1">
        <v>14.475</v>
      </c>
      <c r="AE56" s="5"/>
      <c r="AJ56" s="5"/>
    </row>
    <row r="57" spans="1:40" ht="15.75">
      <c r="A57" s="3" t="s">
        <v>55</v>
      </c>
      <c r="B57" s="1">
        <v>16.644000000000002</v>
      </c>
      <c r="AE57" s="5"/>
      <c r="AJ57" s="5"/>
    </row>
    <row r="58" spans="1:40" ht="15.75">
      <c r="A58" s="3" t="s">
        <v>56</v>
      </c>
      <c r="B58" s="1">
        <v>16.535666666666668</v>
      </c>
      <c r="AE58" s="5"/>
      <c r="AJ58" s="5"/>
    </row>
    <row r="59" spans="1:40" ht="15.75">
      <c r="A59" s="3" t="s">
        <v>57</v>
      </c>
      <c r="B59" s="1">
        <v>15.550666666666666</v>
      </c>
      <c r="AE59" s="5"/>
      <c r="AJ59" s="5"/>
    </row>
  </sheetData>
  <mergeCells count="2">
    <mergeCell ref="AB1:AE1"/>
    <mergeCell ref="AG1:AJ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59"/>
  <sheetViews>
    <sheetView topLeftCell="S1" workbookViewId="0">
      <selection activeCell="AJ3" sqref="AJ3:AJ47"/>
    </sheetView>
  </sheetViews>
  <sheetFormatPr defaultRowHeight="15"/>
  <cols>
    <col min="1" max="1" width="20.85546875" style="5" bestFit="1" customWidth="1"/>
    <col min="2" max="15" width="9.140625" style="5"/>
    <col min="16" max="16" width="9.140625" style="9"/>
    <col min="17" max="21" width="9.140625" style="5"/>
    <col min="22" max="22" width="7.85546875" style="5" customWidth="1"/>
    <col min="23" max="30" width="9.140625" style="5"/>
    <col min="31" max="31" width="9.140625" style="11"/>
    <col min="32" max="35" width="9.140625" style="5"/>
    <col min="36" max="36" width="9.140625" style="11"/>
    <col min="37" max="16384" width="9.140625" style="5"/>
  </cols>
  <sheetData>
    <row r="1" spans="1:36">
      <c r="C1" s="12"/>
      <c r="D1" s="12" t="s">
        <v>76</v>
      </c>
      <c r="E1" s="12"/>
      <c r="S1" s="12" t="s">
        <v>77</v>
      </c>
      <c r="AB1" s="19" t="s">
        <v>70</v>
      </c>
      <c r="AC1" s="19"/>
      <c r="AD1" s="19"/>
      <c r="AE1" s="19"/>
      <c r="AG1" s="19" t="s">
        <v>71</v>
      </c>
      <c r="AH1" s="19"/>
      <c r="AI1" s="19"/>
      <c r="AJ1" s="19"/>
    </row>
    <row r="2" spans="1:36" s="12" customFormat="1" ht="14.25">
      <c r="B2" s="6" t="s">
        <v>0</v>
      </c>
      <c r="D2" s="13" t="s">
        <v>1</v>
      </c>
      <c r="E2" s="13" t="s">
        <v>2</v>
      </c>
      <c r="F2" s="13"/>
      <c r="G2" s="14" t="s">
        <v>58</v>
      </c>
      <c r="H2" s="14" t="s">
        <v>59</v>
      </c>
      <c r="I2" s="14" t="s">
        <v>62</v>
      </c>
      <c r="J2" s="14"/>
      <c r="K2" s="15" t="s">
        <v>60</v>
      </c>
      <c r="L2" s="15" t="s">
        <v>61</v>
      </c>
      <c r="M2" s="15" t="s">
        <v>62</v>
      </c>
      <c r="N2" s="16">
        <v>0.01</v>
      </c>
      <c r="O2" s="16">
        <v>0.05</v>
      </c>
      <c r="P2" s="15" t="s">
        <v>65</v>
      </c>
      <c r="Q2" s="15" t="s">
        <v>69</v>
      </c>
      <c r="R2" s="15"/>
      <c r="S2" s="15" t="s">
        <v>72</v>
      </c>
      <c r="T2" s="15" t="s">
        <v>73</v>
      </c>
      <c r="V2" s="17" t="s">
        <v>74</v>
      </c>
      <c r="W2" s="12" t="s">
        <v>75</v>
      </c>
      <c r="Y2" s="15" t="s">
        <v>78</v>
      </c>
      <c r="Z2" s="15" t="s">
        <v>79</v>
      </c>
      <c r="AB2" s="16">
        <v>0.01</v>
      </c>
      <c r="AC2" s="16">
        <v>0.05</v>
      </c>
      <c r="AD2" s="15" t="s">
        <v>65</v>
      </c>
      <c r="AE2" s="18" t="s">
        <v>69</v>
      </c>
      <c r="AG2" s="16">
        <v>0.01</v>
      </c>
      <c r="AH2" s="16">
        <v>0.05</v>
      </c>
      <c r="AI2" s="15" t="s">
        <v>65</v>
      </c>
      <c r="AJ2" s="18" t="s">
        <v>69</v>
      </c>
    </row>
    <row r="3" spans="1:36" ht="15.75">
      <c r="A3" s="2" t="s">
        <v>3</v>
      </c>
      <c r="B3" s="1">
        <v>16.05</v>
      </c>
      <c r="D3" s="1">
        <v>20.276653333333332</v>
      </c>
      <c r="E3" s="1">
        <v>21.11908</v>
      </c>
      <c r="F3" s="7"/>
      <c r="G3" s="8">
        <f>(B3-D3)</f>
        <v>-4.2266533333333314</v>
      </c>
      <c r="H3" s="8">
        <f>B3-E3</f>
        <v>-5.0690799999999996</v>
      </c>
      <c r="I3" s="8">
        <f>MIN(G3:H3)</f>
        <v>-5.0690799999999996</v>
      </c>
      <c r="J3" s="8"/>
      <c r="K3" s="8">
        <f>(B3-D3)/D3 *100</f>
        <v>-20.844925756978956</v>
      </c>
      <c r="L3" s="8">
        <f>(B3-E3)/E3 *100</f>
        <v>-24.002371315417147</v>
      </c>
      <c r="M3" s="8">
        <f>MIN(K3:L3)</f>
        <v>-24.002371315417147</v>
      </c>
      <c r="N3" s="8">
        <v>3.07</v>
      </c>
      <c r="O3" s="8">
        <v>4.05</v>
      </c>
      <c r="P3" s="4" t="str">
        <f>IF(I3&gt;=O3,"**",IF(I3&gt;=N3,"*","NS"))</f>
        <v>NS</v>
      </c>
      <c r="Q3" s="8" t="s">
        <v>66</v>
      </c>
      <c r="R3" s="8"/>
      <c r="S3" s="8">
        <v>21.4</v>
      </c>
      <c r="T3" s="8">
        <v>27.6</v>
      </c>
      <c r="U3" s="9"/>
      <c r="V3" s="8">
        <f>B3-S3</f>
        <v>-5.3499999999999979</v>
      </c>
      <c r="W3" s="8">
        <f>B3-T3</f>
        <v>-11.55</v>
      </c>
      <c r="Y3" s="8">
        <f>(B3-S3)/S3 *100</f>
        <v>-24.999999999999993</v>
      </c>
      <c r="Z3" s="8">
        <f>(B3-T3)/T3 *100</f>
        <v>-41.847826086956523</v>
      </c>
      <c r="AB3" s="8">
        <f>N3</f>
        <v>3.07</v>
      </c>
      <c r="AC3" s="8">
        <f>O3</f>
        <v>4.05</v>
      </c>
      <c r="AD3" s="4" t="str">
        <f>IF(V3&gt;=AC3,"**",IF(V3&gt;=AB3,"*","NS"))</f>
        <v>NS</v>
      </c>
      <c r="AE3" s="10" t="s">
        <v>66</v>
      </c>
      <c r="AG3" s="8">
        <f>AB3</f>
        <v>3.07</v>
      </c>
      <c r="AH3" s="8">
        <f>AC3</f>
        <v>4.05</v>
      </c>
      <c r="AI3" s="4" t="str">
        <f>IF(W3&gt;=AH3,"**",IF(W3&gt;=AG3,"*","NS"))</f>
        <v>NS</v>
      </c>
      <c r="AJ3" s="10" t="s">
        <v>66</v>
      </c>
    </row>
    <row r="4" spans="1:36" ht="15.75">
      <c r="A4" s="2" t="s">
        <v>4</v>
      </c>
      <c r="B4" s="1">
        <v>20.193333333333335</v>
      </c>
      <c r="D4" s="1">
        <v>20.276653333333332</v>
      </c>
      <c r="E4" s="1">
        <v>26.760953333333333</v>
      </c>
      <c r="F4" s="7"/>
      <c r="G4" s="8">
        <f t="shared" ref="G4:G47" si="0">(B4-D4)</f>
        <v>-8.3319999999996952E-2</v>
      </c>
      <c r="H4" s="8">
        <f t="shared" ref="H4:H47" si="1">B4-E4</f>
        <v>-6.567619999999998</v>
      </c>
      <c r="I4" s="8">
        <f t="shared" ref="I4:I47" si="2">MIN(G4:H4)</f>
        <v>-6.567619999999998</v>
      </c>
      <c r="J4" s="8"/>
      <c r="K4" s="8">
        <f t="shared" ref="K4:K47" si="3">(B4-D4)/D4 *100</f>
        <v>-0.41091593681796085</v>
      </c>
      <c r="L4" s="8">
        <f t="shared" ref="L4:L47" si="4">(B4-E4)/E4 *100</f>
        <v>-24.541801325961725</v>
      </c>
      <c r="M4" s="8">
        <f t="shared" ref="M4:M47" si="5">MIN(K4:L4)</f>
        <v>-24.541801325961725</v>
      </c>
      <c r="N4" s="8">
        <v>3.07</v>
      </c>
      <c r="O4" s="8">
        <v>4.05</v>
      </c>
      <c r="P4" s="4" t="str">
        <f t="shared" ref="P4:P47" si="6">IF(I4&gt;=O4,"**",IF(I4&gt;=N4,"*","NS"))</f>
        <v>NS</v>
      </c>
      <c r="Q4" s="8" t="s">
        <v>66</v>
      </c>
      <c r="R4" s="8"/>
      <c r="S4" s="8">
        <v>21.4</v>
      </c>
      <c r="T4" s="8">
        <v>27.6</v>
      </c>
      <c r="U4" s="9"/>
      <c r="V4" s="8">
        <f t="shared" ref="V4:V47" si="7">B4-S4</f>
        <v>-1.2066666666666634</v>
      </c>
      <c r="W4" s="8">
        <f t="shared" ref="W4:W47" si="8">B4-T4</f>
        <v>-7.4066666666666663</v>
      </c>
      <c r="Y4" s="8">
        <f t="shared" ref="Y4:Y47" si="9">(B4-S4)/S4 *100</f>
        <v>-5.6386292834890819</v>
      </c>
      <c r="Z4" s="8">
        <f t="shared" ref="Z4:Z47" si="10">(B4-T4)/T4 *100</f>
        <v>-26.835748792270529</v>
      </c>
      <c r="AB4" s="8">
        <f t="shared" ref="AB4:AB47" si="11">N4</f>
        <v>3.07</v>
      </c>
      <c r="AC4" s="8">
        <f t="shared" ref="AC4:AC47" si="12">O4</f>
        <v>4.05</v>
      </c>
      <c r="AD4" s="4" t="str">
        <f t="shared" ref="AD4:AD47" si="13">IF(V4&gt;=AC4,"**",IF(V4&gt;=AB4,"*","NS"))</f>
        <v>NS</v>
      </c>
      <c r="AE4" s="10" t="s">
        <v>67</v>
      </c>
      <c r="AG4" s="8">
        <f t="shared" ref="AG4:AG47" si="14">AB4</f>
        <v>3.07</v>
      </c>
      <c r="AH4" s="8">
        <f t="shared" ref="AH4:AH47" si="15">AC4</f>
        <v>4.05</v>
      </c>
      <c r="AI4" s="4" t="str">
        <f t="shared" ref="AI4:AI47" si="16">IF(W4&gt;=AH4,"**",IF(W4&gt;=AG4,"*","NS"))</f>
        <v>NS</v>
      </c>
      <c r="AJ4" s="10" t="s">
        <v>66</v>
      </c>
    </row>
    <row r="5" spans="1:36" ht="15.75">
      <c r="A5" s="2" t="s">
        <v>5</v>
      </c>
      <c r="B5" s="1">
        <v>22.981666666666666</v>
      </c>
      <c r="D5" s="1">
        <v>20.276653333333332</v>
      </c>
      <c r="E5" s="1">
        <v>24.366183333333336</v>
      </c>
      <c r="F5" s="7"/>
      <c r="G5" s="8">
        <f t="shared" si="0"/>
        <v>2.7050133333333335</v>
      </c>
      <c r="H5" s="8">
        <f t="shared" si="1"/>
        <v>-1.3845166666666699</v>
      </c>
      <c r="I5" s="8">
        <f t="shared" si="2"/>
        <v>-1.3845166666666699</v>
      </c>
      <c r="J5" s="8"/>
      <c r="K5" s="8">
        <f t="shared" si="3"/>
        <v>13.340531540707904</v>
      </c>
      <c r="L5" s="8">
        <f t="shared" si="4"/>
        <v>-5.6821236536155766</v>
      </c>
      <c r="M5" s="8">
        <f t="shared" si="5"/>
        <v>-5.6821236536155766</v>
      </c>
      <c r="N5" s="8">
        <v>3.07</v>
      </c>
      <c r="O5" s="8">
        <v>4.05</v>
      </c>
      <c r="P5" s="4" t="str">
        <f t="shared" si="6"/>
        <v>NS</v>
      </c>
      <c r="Q5" s="8" t="s">
        <v>67</v>
      </c>
      <c r="R5" s="8"/>
      <c r="S5" s="8">
        <v>21.4</v>
      </c>
      <c r="T5" s="8">
        <v>27.6</v>
      </c>
      <c r="U5" s="9"/>
      <c r="V5" s="8">
        <f t="shared" si="7"/>
        <v>1.581666666666667</v>
      </c>
      <c r="W5" s="8">
        <f t="shared" si="8"/>
        <v>-4.6183333333333358</v>
      </c>
      <c r="Y5" s="8">
        <f t="shared" si="9"/>
        <v>7.3909657320872295</v>
      </c>
      <c r="Z5" s="8">
        <f t="shared" si="10"/>
        <v>-16.733091787439623</v>
      </c>
      <c r="AB5" s="8">
        <f t="shared" si="11"/>
        <v>3.07</v>
      </c>
      <c r="AC5" s="8">
        <f t="shared" si="12"/>
        <v>4.05</v>
      </c>
      <c r="AD5" s="4" t="str">
        <f t="shared" si="13"/>
        <v>NS</v>
      </c>
      <c r="AE5" s="10" t="s">
        <v>67</v>
      </c>
      <c r="AG5" s="8">
        <f t="shared" si="14"/>
        <v>3.07</v>
      </c>
      <c r="AH5" s="8">
        <f t="shared" si="15"/>
        <v>4.05</v>
      </c>
      <c r="AI5" s="4" t="str">
        <f t="shared" si="16"/>
        <v>NS</v>
      </c>
      <c r="AJ5" s="10" t="s">
        <v>66</v>
      </c>
    </row>
    <row r="6" spans="1:36" ht="15.75">
      <c r="A6" s="2" t="s">
        <v>6</v>
      </c>
      <c r="B6" s="1">
        <v>16.406666666666666</v>
      </c>
      <c r="D6" s="1">
        <v>20.276653333333332</v>
      </c>
      <c r="E6" s="1">
        <v>32.177779999999998</v>
      </c>
      <c r="F6" s="7"/>
      <c r="G6" s="8">
        <f t="shared" si="0"/>
        <v>-3.8699866666666658</v>
      </c>
      <c r="H6" s="8">
        <f t="shared" si="1"/>
        <v>-15.771113333333332</v>
      </c>
      <c r="I6" s="8">
        <f t="shared" si="2"/>
        <v>-15.771113333333332</v>
      </c>
      <c r="J6" s="8"/>
      <c r="K6" s="8">
        <f t="shared" si="3"/>
        <v>-19.085924107134048</v>
      </c>
      <c r="L6" s="8">
        <f t="shared" si="4"/>
        <v>-49.012434460467233</v>
      </c>
      <c r="M6" s="8">
        <f t="shared" si="5"/>
        <v>-49.012434460467233</v>
      </c>
      <c r="N6" s="8">
        <v>3.07</v>
      </c>
      <c r="O6" s="8">
        <v>4.05</v>
      </c>
      <c r="P6" s="4" t="str">
        <f t="shared" si="6"/>
        <v>NS</v>
      </c>
      <c r="Q6" s="8" t="s">
        <v>66</v>
      </c>
      <c r="R6" s="8"/>
      <c r="S6" s="8">
        <v>21.4</v>
      </c>
      <c r="T6" s="8">
        <v>27.6</v>
      </c>
      <c r="U6" s="9"/>
      <c r="V6" s="8">
        <f t="shared" si="7"/>
        <v>-4.9933333333333323</v>
      </c>
      <c r="W6" s="8">
        <f t="shared" si="8"/>
        <v>-11.193333333333335</v>
      </c>
      <c r="Y6" s="8">
        <f t="shared" si="9"/>
        <v>-23.333333333333332</v>
      </c>
      <c r="Z6" s="8">
        <f t="shared" si="10"/>
        <v>-40.555555555555564</v>
      </c>
      <c r="AB6" s="8">
        <f t="shared" si="11"/>
        <v>3.07</v>
      </c>
      <c r="AC6" s="8">
        <f t="shared" si="12"/>
        <v>4.05</v>
      </c>
      <c r="AD6" s="4" t="str">
        <f t="shared" si="13"/>
        <v>NS</v>
      </c>
      <c r="AE6" s="10" t="s">
        <v>66</v>
      </c>
      <c r="AG6" s="8">
        <f t="shared" si="14"/>
        <v>3.07</v>
      </c>
      <c r="AH6" s="8">
        <f t="shared" si="15"/>
        <v>4.05</v>
      </c>
      <c r="AI6" s="4" t="str">
        <f t="shared" si="16"/>
        <v>NS</v>
      </c>
      <c r="AJ6" s="10" t="s">
        <v>66</v>
      </c>
    </row>
    <row r="7" spans="1:36" ht="15.75">
      <c r="A7" s="2" t="s">
        <v>7</v>
      </c>
      <c r="B7" s="1">
        <v>18.126666666666665</v>
      </c>
      <c r="D7" s="1">
        <v>20.276653333333332</v>
      </c>
      <c r="E7" s="1">
        <v>24.711219999999997</v>
      </c>
      <c r="F7" s="7"/>
      <c r="G7" s="8">
        <f t="shared" si="0"/>
        <v>-2.1499866666666669</v>
      </c>
      <c r="H7" s="8">
        <f t="shared" si="1"/>
        <v>-6.5845533333333321</v>
      </c>
      <c r="I7" s="8">
        <f t="shared" si="2"/>
        <v>-6.5845533333333321</v>
      </c>
      <c r="J7" s="8"/>
      <c r="K7" s="8">
        <f t="shared" si="3"/>
        <v>-10.603261945265132</v>
      </c>
      <c r="L7" s="8">
        <f t="shared" si="4"/>
        <v>-26.646006685761904</v>
      </c>
      <c r="M7" s="8">
        <f t="shared" si="5"/>
        <v>-26.646006685761904</v>
      </c>
      <c r="N7" s="8">
        <v>3.07</v>
      </c>
      <c r="O7" s="8">
        <v>4.05</v>
      </c>
      <c r="P7" s="4" t="str">
        <f t="shared" si="6"/>
        <v>NS</v>
      </c>
      <c r="Q7" s="8" t="s">
        <v>66</v>
      </c>
      <c r="R7" s="8"/>
      <c r="S7" s="8">
        <v>21.4</v>
      </c>
      <c r="T7" s="8">
        <v>27.6</v>
      </c>
      <c r="U7" s="9"/>
      <c r="V7" s="8">
        <f t="shared" si="7"/>
        <v>-3.2733333333333334</v>
      </c>
      <c r="W7" s="8">
        <f t="shared" si="8"/>
        <v>-9.4733333333333363</v>
      </c>
      <c r="Y7" s="8">
        <f t="shared" si="9"/>
        <v>-15.295950155763242</v>
      </c>
      <c r="Z7" s="8">
        <f t="shared" si="10"/>
        <v>-34.323671497584549</v>
      </c>
      <c r="AB7" s="8">
        <f t="shared" si="11"/>
        <v>3.07</v>
      </c>
      <c r="AC7" s="8">
        <f t="shared" si="12"/>
        <v>4.05</v>
      </c>
      <c r="AD7" s="4" t="str">
        <f t="shared" si="13"/>
        <v>NS</v>
      </c>
      <c r="AE7" s="10" t="s">
        <v>68</v>
      </c>
      <c r="AG7" s="8">
        <f t="shared" si="14"/>
        <v>3.07</v>
      </c>
      <c r="AH7" s="8">
        <f t="shared" si="15"/>
        <v>4.05</v>
      </c>
      <c r="AI7" s="4" t="str">
        <f t="shared" si="16"/>
        <v>NS</v>
      </c>
      <c r="AJ7" s="10" t="s">
        <v>66</v>
      </c>
    </row>
    <row r="8" spans="1:36" ht="15.75">
      <c r="A8" s="2" t="s">
        <v>8</v>
      </c>
      <c r="B8" s="1">
        <v>23.806666666666668</v>
      </c>
      <c r="D8" s="1">
        <v>20.276653333333332</v>
      </c>
      <c r="E8" s="1">
        <v>18.969952666666668</v>
      </c>
      <c r="F8" s="7"/>
      <c r="G8" s="8">
        <f t="shared" si="0"/>
        <v>3.5300133333333363</v>
      </c>
      <c r="H8" s="8">
        <f t="shared" si="1"/>
        <v>4.8367140000000006</v>
      </c>
      <c r="I8" s="8">
        <f t="shared" si="2"/>
        <v>3.5300133333333363</v>
      </c>
      <c r="J8" s="8"/>
      <c r="K8" s="8">
        <f t="shared" si="3"/>
        <v>17.409250310209</v>
      </c>
      <c r="L8" s="8">
        <f t="shared" si="4"/>
        <v>25.496710956474359</v>
      </c>
      <c r="M8" s="8">
        <f t="shared" si="5"/>
        <v>17.409250310209</v>
      </c>
      <c r="N8" s="8">
        <v>3.07</v>
      </c>
      <c r="O8" s="8">
        <v>4.05</v>
      </c>
      <c r="P8" s="4" t="str">
        <f t="shared" si="6"/>
        <v>*</v>
      </c>
      <c r="Q8" s="8" t="s">
        <v>68</v>
      </c>
      <c r="R8" s="8"/>
      <c r="S8" s="8">
        <v>21.4</v>
      </c>
      <c r="T8" s="8">
        <v>27.6</v>
      </c>
      <c r="U8" s="9"/>
      <c r="V8" s="8">
        <f t="shared" si="7"/>
        <v>2.4066666666666698</v>
      </c>
      <c r="W8" s="8">
        <f t="shared" si="8"/>
        <v>-3.793333333333333</v>
      </c>
      <c r="Y8" s="8">
        <f t="shared" si="9"/>
        <v>11.246105919003131</v>
      </c>
      <c r="Z8" s="8">
        <f t="shared" si="10"/>
        <v>-13.743961352657003</v>
      </c>
      <c r="AB8" s="8">
        <f t="shared" si="11"/>
        <v>3.07</v>
      </c>
      <c r="AC8" s="8">
        <f t="shared" si="12"/>
        <v>4.05</v>
      </c>
      <c r="AD8" s="4" t="str">
        <f t="shared" si="13"/>
        <v>NS</v>
      </c>
      <c r="AE8" s="10" t="s">
        <v>67</v>
      </c>
      <c r="AG8" s="8">
        <f t="shared" si="14"/>
        <v>3.07</v>
      </c>
      <c r="AH8" s="8">
        <f t="shared" si="15"/>
        <v>4.05</v>
      </c>
      <c r="AI8" s="4" t="str">
        <f t="shared" si="16"/>
        <v>NS</v>
      </c>
      <c r="AJ8" s="10" t="s">
        <v>68</v>
      </c>
    </row>
    <row r="9" spans="1:36" ht="15.75">
      <c r="A9" s="2" t="s">
        <v>9</v>
      </c>
      <c r="B9" s="1">
        <v>13.61</v>
      </c>
      <c r="D9" s="1">
        <v>20.276653333333332</v>
      </c>
      <c r="E9" s="1">
        <v>16.656929999999999</v>
      </c>
      <c r="F9" s="7"/>
      <c r="G9" s="8">
        <f t="shared" si="0"/>
        <v>-6.6666533333333327</v>
      </c>
      <c r="H9" s="8">
        <f t="shared" si="1"/>
        <v>-3.0469299999999997</v>
      </c>
      <c r="I9" s="8">
        <f t="shared" si="2"/>
        <v>-6.6666533333333327</v>
      </c>
      <c r="J9" s="8"/>
      <c r="K9" s="8">
        <f t="shared" si="3"/>
        <v>-32.87846975404883</v>
      </c>
      <c r="L9" s="8">
        <f t="shared" si="4"/>
        <v>-18.292266341996992</v>
      </c>
      <c r="M9" s="8">
        <f t="shared" si="5"/>
        <v>-32.87846975404883</v>
      </c>
      <c r="N9" s="8">
        <v>3.07</v>
      </c>
      <c r="O9" s="8">
        <v>4.05</v>
      </c>
      <c r="P9" s="4" t="str">
        <f t="shared" si="6"/>
        <v>NS</v>
      </c>
      <c r="Q9" s="8" t="s">
        <v>66</v>
      </c>
      <c r="R9" s="8"/>
      <c r="S9" s="8">
        <v>21.4</v>
      </c>
      <c r="T9" s="8">
        <v>27.6</v>
      </c>
      <c r="U9" s="9"/>
      <c r="V9" s="8">
        <f t="shared" si="7"/>
        <v>-7.7899999999999991</v>
      </c>
      <c r="W9" s="8">
        <f t="shared" si="8"/>
        <v>-13.990000000000002</v>
      </c>
      <c r="Y9" s="8">
        <f t="shared" si="9"/>
        <v>-36.401869158878505</v>
      </c>
      <c r="Z9" s="8">
        <f t="shared" si="10"/>
        <v>-50.688405797101453</v>
      </c>
      <c r="AB9" s="8">
        <f t="shared" si="11"/>
        <v>3.07</v>
      </c>
      <c r="AC9" s="8">
        <f t="shared" si="12"/>
        <v>4.05</v>
      </c>
      <c r="AD9" s="4" t="str">
        <f t="shared" si="13"/>
        <v>NS</v>
      </c>
      <c r="AE9" s="10" t="s">
        <v>66</v>
      </c>
      <c r="AG9" s="8">
        <f t="shared" si="14"/>
        <v>3.07</v>
      </c>
      <c r="AH9" s="8">
        <f t="shared" si="15"/>
        <v>4.05</v>
      </c>
      <c r="AI9" s="4" t="str">
        <f t="shared" si="16"/>
        <v>NS</v>
      </c>
      <c r="AJ9" s="10" t="s">
        <v>66</v>
      </c>
    </row>
    <row r="10" spans="1:36" ht="15.75">
      <c r="A10" s="2" t="s">
        <v>10</v>
      </c>
      <c r="B10" s="1">
        <v>32.136666666666663</v>
      </c>
      <c r="D10" s="1">
        <v>20.276653333333332</v>
      </c>
      <c r="E10" s="1">
        <v>20.099310000000003</v>
      </c>
      <c r="F10" s="7"/>
      <c r="G10" s="8">
        <f t="shared" si="0"/>
        <v>11.860013333333331</v>
      </c>
      <c r="H10" s="8">
        <f t="shared" si="1"/>
        <v>12.03735666666666</v>
      </c>
      <c r="I10" s="8">
        <f t="shared" si="2"/>
        <v>11.860013333333331</v>
      </c>
      <c r="J10" s="8"/>
      <c r="K10" s="8">
        <f t="shared" si="3"/>
        <v>58.490980431353222</v>
      </c>
      <c r="L10" s="8">
        <f t="shared" si="4"/>
        <v>59.889402505193758</v>
      </c>
      <c r="M10" s="8">
        <f t="shared" si="5"/>
        <v>58.490980431353222</v>
      </c>
      <c r="N10" s="8">
        <v>3.07</v>
      </c>
      <c r="O10" s="8">
        <v>4.05</v>
      </c>
      <c r="P10" s="4" t="str">
        <f t="shared" si="6"/>
        <v>**</v>
      </c>
      <c r="Q10" s="8" t="s">
        <v>66</v>
      </c>
      <c r="R10" s="8"/>
      <c r="S10" s="8">
        <v>21.4</v>
      </c>
      <c r="T10" s="8">
        <v>27.6</v>
      </c>
      <c r="U10" s="9"/>
      <c r="V10" s="8">
        <f t="shared" si="7"/>
        <v>10.736666666666665</v>
      </c>
      <c r="W10" s="8">
        <f t="shared" si="8"/>
        <v>4.5366666666666617</v>
      </c>
      <c r="Y10" s="8">
        <f t="shared" si="9"/>
        <v>50.171339563862929</v>
      </c>
      <c r="Z10" s="8">
        <f t="shared" si="10"/>
        <v>16.437198067632831</v>
      </c>
      <c r="AB10" s="8">
        <f t="shared" si="11"/>
        <v>3.07</v>
      </c>
      <c r="AC10" s="8">
        <f t="shared" si="12"/>
        <v>4.05</v>
      </c>
      <c r="AD10" s="4" t="str">
        <f t="shared" si="13"/>
        <v>**</v>
      </c>
      <c r="AE10" s="10" t="s">
        <v>66</v>
      </c>
      <c r="AG10" s="8">
        <f t="shared" si="14"/>
        <v>3.07</v>
      </c>
      <c r="AH10" s="8">
        <f t="shared" si="15"/>
        <v>4.05</v>
      </c>
      <c r="AI10" s="4" t="str">
        <f t="shared" si="16"/>
        <v>**</v>
      </c>
      <c r="AJ10" s="10" t="s">
        <v>66</v>
      </c>
    </row>
    <row r="11" spans="1:36" ht="15.75">
      <c r="A11" s="2" t="s">
        <v>11</v>
      </c>
      <c r="B11" s="1">
        <v>25.856666666666666</v>
      </c>
      <c r="D11" s="1">
        <v>20.276653333333332</v>
      </c>
      <c r="E11" s="1">
        <v>16.429333333333332</v>
      </c>
      <c r="F11" s="7"/>
      <c r="G11" s="8">
        <f t="shared" si="0"/>
        <v>5.5800133333333335</v>
      </c>
      <c r="H11" s="8">
        <f t="shared" si="1"/>
        <v>9.4273333333333333</v>
      </c>
      <c r="I11" s="8">
        <f t="shared" si="2"/>
        <v>5.5800133333333335</v>
      </c>
      <c r="J11" s="8"/>
      <c r="K11" s="8">
        <f t="shared" si="3"/>
        <v>27.51939997987834</v>
      </c>
      <c r="L11" s="8">
        <f t="shared" si="4"/>
        <v>57.381106963155339</v>
      </c>
      <c r="M11" s="8">
        <f t="shared" si="5"/>
        <v>27.51939997987834</v>
      </c>
      <c r="N11" s="8">
        <v>3.07</v>
      </c>
      <c r="O11" s="8">
        <v>4.05</v>
      </c>
      <c r="P11" s="4" t="str">
        <f t="shared" si="6"/>
        <v>**</v>
      </c>
      <c r="Q11" s="8" t="s">
        <v>66</v>
      </c>
      <c r="R11" s="8"/>
      <c r="S11" s="8">
        <v>21.4</v>
      </c>
      <c r="T11" s="8">
        <v>27.6</v>
      </c>
      <c r="U11" s="9"/>
      <c r="V11" s="8">
        <f t="shared" si="7"/>
        <v>4.456666666666667</v>
      </c>
      <c r="W11" s="8">
        <f t="shared" si="8"/>
        <v>-1.7433333333333358</v>
      </c>
      <c r="Y11" s="8">
        <f t="shared" si="9"/>
        <v>20.825545171339567</v>
      </c>
      <c r="Z11" s="8">
        <f t="shared" si="10"/>
        <v>-6.3164251207729558</v>
      </c>
      <c r="AB11" s="8">
        <f t="shared" si="11"/>
        <v>3.07</v>
      </c>
      <c r="AC11" s="8">
        <f t="shared" si="12"/>
        <v>4.05</v>
      </c>
      <c r="AD11" s="4" t="str">
        <f t="shared" si="13"/>
        <v>**</v>
      </c>
      <c r="AE11" s="10" t="s">
        <v>66</v>
      </c>
      <c r="AG11" s="8">
        <f t="shared" si="14"/>
        <v>3.07</v>
      </c>
      <c r="AH11" s="8">
        <f t="shared" si="15"/>
        <v>4.05</v>
      </c>
      <c r="AI11" s="4" t="str">
        <f t="shared" si="16"/>
        <v>NS</v>
      </c>
      <c r="AJ11" s="10" t="s">
        <v>67</v>
      </c>
    </row>
    <row r="12" spans="1:36" ht="15.75">
      <c r="A12" s="2" t="s">
        <v>12</v>
      </c>
      <c r="B12" s="1">
        <v>12.773333333333333</v>
      </c>
      <c r="D12" s="1">
        <v>21.11908</v>
      </c>
      <c r="E12" s="1">
        <v>26.760953333333333</v>
      </c>
      <c r="F12" s="7"/>
      <c r="G12" s="8">
        <f t="shared" si="0"/>
        <v>-8.3457466666666669</v>
      </c>
      <c r="H12" s="8">
        <f t="shared" si="1"/>
        <v>-13.98762</v>
      </c>
      <c r="I12" s="8">
        <f t="shared" si="2"/>
        <v>-13.98762</v>
      </c>
      <c r="J12" s="8"/>
      <c r="K12" s="8">
        <f t="shared" si="3"/>
        <v>-39.51756736878059</v>
      </c>
      <c r="L12" s="8">
        <f t="shared" si="4"/>
        <v>-52.268765711635091</v>
      </c>
      <c r="M12" s="8">
        <f t="shared" si="5"/>
        <v>-52.268765711635091</v>
      </c>
      <c r="N12" s="8">
        <v>3.07</v>
      </c>
      <c r="O12" s="8">
        <v>4.05</v>
      </c>
      <c r="P12" s="4" t="str">
        <f t="shared" si="6"/>
        <v>NS</v>
      </c>
      <c r="Q12" s="8" t="s">
        <v>66</v>
      </c>
      <c r="R12" s="8"/>
      <c r="S12" s="8">
        <v>21.4</v>
      </c>
      <c r="T12" s="8">
        <v>27.6</v>
      </c>
      <c r="U12" s="9"/>
      <c r="V12" s="8">
        <f t="shared" si="7"/>
        <v>-8.6266666666666652</v>
      </c>
      <c r="W12" s="8">
        <f t="shared" si="8"/>
        <v>-14.826666666666668</v>
      </c>
      <c r="Y12" s="8">
        <f t="shared" si="9"/>
        <v>-40.311526479750775</v>
      </c>
      <c r="Z12" s="8">
        <f t="shared" si="10"/>
        <v>-53.719806763285028</v>
      </c>
      <c r="AB12" s="8">
        <f t="shared" si="11"/>
        <v>3.07</v>
      </c>
      <c r="AC12" s="8">
        <f t="shared" si="12"/>
        <v>4.05</v>
      </c>
      <c r="AD12" s="4" t="str">
        <f t="shared" si="13"/>
        <v>NS</v>
      </c>
      <c r="AE12" s="10" t="s">
        <v>66</v>
      </c>
      <c r="AG12" s="8">
        <f t="shared" si="14"/>
        <v>3.07</v>
      </c>
      <c r="AH12" s="8">
        <f t="shared" si="15"/>
        <v>4.05</v>
      </c>
      <c r="AI12" s="4" t="str">
        <f t="shared" si="16"/>
        <v>NS</v>
      </c>
      <c r="AJ12" s="10" t="s">
        <v>66</v>
      </c>
    </row>
    <row r="13" spans="1:36" ht="15.75">
      <c r="A13" s="2" t="s">
        <v>13</v>
      </c>
      <c r="B13" s="1">
        <v>21.58666666666667</v>
      </c>
      <c r="D13" s="1">
        <v>21.11908</v>
      </c>
      <c r="E13" s="1">
        <v>24.366183333333336</v>
      </c>
      <c r="F13" s="7"/>
      <c r="G13" s="8">
        <f t="shared" si="0"/>
        <v>0.46758666666666926</v>
      </c>
      <c r="H13" s="8">
        <f t="shared" si="1"/>
        <v>-2.779516666666666</v>
      </c>
      <c r="I13" s="8">
        <f t="shared" si="2"/>
        <v>-2.779516666666666</v>
      </c>
      <c r="J13" s="8"/>
      <c r="K13" s="8">
        <f t="shared" si="3"/>
        <v>2.2140484654950372</v>
      </c>
      <c r="L13" s="8">
        <f t="shared" si="4"/>
        <v>-11.407271416464482</v>
      </c>
      <c r="M13" s="8">
        <f t="shared" si="5"/>
        <v>-11.407271416464482</v>
      </c>
      <c r="N13" s="8">
        <v>3.07</v>
      </c>
      <c r="O13" s="8">
        <v>4.05</v>
      </c>
      <c r="P13" s="4" t="str">
        <f t="shared" si="6"/>
        <v>NS</v>
      </c>
      <c r="Q13" s="8" t="s">
        <v>67</v>
      </c>
      <c r="R13" s="8"/>
      <c r="S13" s="8">
        <v>21.4</v>
      </c>
      <c r="T13" s="8">
        <v>27.6</v>
      </c>
      <c r="U13" s="9"/>
      <c r="V13" s="8">
        <f t="shared" si="7"/>
        <v>0.18666666666667098</v>
      </c>
      <c r="W13" s="8">
        <f t="shared" si="8"/>
        <v>-6.0133333333333319</v>
      </c>
      <c r="Y13" s="8">
        <f t="shared" si="9"/>
        <v>0.87227414330220077</v>
      </c>
      <c r="Z13" s="8">
        <f t="shared" si="10"/>
        <v>-21.787439613526562</v>
      </c>
      <c r="AB13" s="8">
        <f t="shared" si="11"/>
        <v>3.07</v>
      </c>
      <c r="AC13" s="8">
        <f t="shared" si="12"/>
        <v>4.05</v>
      </c>
      <c r="AD13" s="4" t="str">
        <f t="shared" si="13"/>
        <v>NS</v>
      </c>
      <c r="AE13" s="10" t="s">
        <v>67</v>
      </c>
      <c r="AG13" s="8">
        <f t="shared" si="14"/>
        <v>3.07</v>
      </c>
      <c r="AH13" s="8">
        <f t="shared" si="15"/>
        <v>4.05</v>
      </c>
      <c r="AI13" s="4" t="str">
        <f t="shared" si="16"/>
        <v>NS</v>
      </c>
      <c r="AJ13" s="10" t="s">
        <v>66</v>
      </c>
    </row>
    <row r="14" spans="1:36" ht="15.75">
      <c r="A14" s="2" t="s">
        <v>14</v>
      </c>
      <c r="B14" s="1">
        <v>20.346666666666668</v>
      </c>
      <c r="D14" s="1">
        <v>21.11908</v>
      </c>
      <c r="E14" s="1">
        <v>32.177779999999998</v>
      </c>
      <c r="F14" s="7"/>
      <c r="G14" s="8">
        <f t="shared" si="0"/>
        <v>-0.77241333333333273</v>
      </c>
      <c r="H14" s="8">
        <f t="shared" si="1"/>
        <v>-11.831113333333331</v>
      </c>
      <c r="I14" s="8">
        <f t="shared" si="2"/>
        <v>-11.831113333333331</v>
      </c>
      <c r="J14" s="8"/>
      <c r="K14" s="8">
        <f t="shared" si="3"/>
        <v>-3.6574194204166695</v>
      </c>
      <c r="L14" s="8">
        <f t="shared" si="4"/>
        <v>-36.767960167958549</v>
      </c>
      <c r="M14" s="8">
        <f t="shared" si="5"/>
        <v>-36.767960167958549</v>
      </c>
      <c r="N14" s="8">
        <v>3.07</v>
      </c>
      <c r="O14" s="8">
        <v>4.05</v>
      </c>
      <c r="P14" s="4" t="str">
        <f t="shared" si="6"/>
        <v>NS</v>
      </c>
      <c r="Q14" s="8" t="s">
        <v>66</v>
      </c>
      <c r="R14" s="8"/>
      <c r="S14" s="8">
        <v>21.4</v>
      </c>
      <c r="T14" s="8">
        <v>27.6</v>
      </c>
      <c r="U14" s="9"/>
      <c r="V14" s="8">
        <f t="shared" si="7"/>
        <v>-1.053333333333331</v>
      </c>
      <c r="W14" s="8">
        <f t="shared" si="8"/>
        <v>-7.2533333333333339</v>
      </c>
      <c r="Y14" s="8">
        <f t="shared" si="9"/>
        <v>-4.9221183800622947</v>
      </c>
      <c r="Z14" s="8">
        <f t="shared" si="10"/>
        <v>-26.280193236714979</v>
      </c>
      <c r="AB14" s="8">
        <f t="shared" si="11"/>
        <v>3.07</v>
      </c>
      <c r="AC14" s="8">
        <f t="shared" si="12"/>
        <v>4.05</v>
      </c>
      <c r="AD14" s="4" t="str">
        <f t="shared" si="13"/>
        <v>NS</v>
      </c>
      <c r="AE14" s="10" t="s">
        <v>67</v>
      </c>
      <c r="AG14" s="8">
        <f t="shared" si="14"/>
        <v>3.07</v>
      </c>
      <c r="AH14" s="8">
        <f t="shared" si="15"/>
        <v>4.05</v>
      </c>
      <c r="AI14" s="4" t="str">
        <f t="shared" si="16"/>
        <v>NS</v>
      </c>
      <c r="AJ14" s="10" t="s">
        <v>66</v>
      </c>
    </row>
    <row r="15" spans="1:36" ht="15.75">
      <c r="A15" s="2" t="s">
        <v>15</v>
      </c>
      <c r="B15" s="1">
        <v>19.326666666666664</v>
      </c>
      <c r="D15" s="1">
        <v>21.11908</v>
      </c>
      <c r="E15" s="1">
        <v>24.711219999999997</v>
      </c>
      <c r="F15" s="7"/>
      <c r="G15" s="8">
        <f t="shared" si="0"/>
        <v>-1.7924133333333359</v>
      </c>
      <c r="H15" s="8">
        <f t="shared" si="1"/>
        <v>-5.3845533333333329</v>
      </c>
      <c r="I15" s="8">
        <f t="shared" si="2"/>
        <v>-5.3845533333333329</v>
      </c>
      <c r="J15" s="8"/>
      <c r="K15" s="8">
        <f t="shared" si="3"/>
        <v>-8.4871752620537251</v>
      </c>
      <c r="L15" s="8">
        <f t="shared" si="4"/>
        <v>-21.789912976102894</v>
      </c>
      <c r="M15" s="8">
        <f t="shared" si="5"/>
        <v>-21.789912976102894</v>
      </c>
      <c r="N15" s="8">
        <v>3.07</v>
      </c>
      <c r="O15" s="8">
        <v>4.05</v>
      </c>
      <c r="P15" s="4" t="str">
        <f t="shared" si="6"/>
        <v>NS</v>
      </c>
      <c r="Q15" s="8" t="s">
        <v>66</v>
      </c>
      <c r="R15" s="8"/>
      <c r="S15" s="8">
        <v>21.4</v>
      </c>
      <c r="T15" s="8">
        <v>27.6</v>
      </c>
      <c r="U15" s="9"/>
      <c r="V15" s="8">
        <f t="shared" si="7"/>
        <v>-2.0733333333333341</v>
      </c>
      <c r="W15" s="8">
        <f t="shared" si="8"/>
        <v>-8.273333333333337</v>
      </c>
      <c r="Y15" s="8">
        <f t="shared" si="9"/>
        <v>-9.6884735202492251</v>
      </c>
      <c r="Z15" s="8">
        <f t="shared" si="10"/>
        <v>-29.975845410628033</v>
      </c>
      <c r="AB15" s="8">
        <f t="shared" si="11"/>
        <v>3.07</v>
      </c>
      <c r="AC15" s="8">
        <f t="shared" si="12"/>
        <v>4.05</v>
      </c>
      <c r="AD15" s="4" t="str">
        <f t="shared" si="13"/>
        <v>NS</v>
      </c>
      <c r="AE15" s="10" t="s">
        <v>67</v>
      </c>
      <c r="AG15" s="8">
        <f t="shared" si="14"/>
        <v>3.07</v>
      </c>
      <c r="AH15" s="8">
        <f t="shared" si="15"/>
        <v>4.05</v>
      </c>
      <c r="AI15" s="4" t="str">
        <f t="shared" si="16"/>
        <v>NS</v>
      </c>
      <c r="AJ15" s="10" t="s">
        <v>66</v>
      </c>
    </row>
    <row r="16" spans="1:36" ht="15.75">
      <c r="A16" s="2" t="s">
        <v>16</v>
      </c>
      <c r="B16" s="1">
        <v>13.35</v>
      </c>
      <c r="D16" s="1">
        <v>21.11908</v>
      </c>
      <c r="E16" s="1">
        <v>18.969952666666668</v>
      </c>
      <c r="F16" s="7"/>
      <c r="G16" s="8">
        <f t="shared" si="0"/>
        <v>-7.7690800000000007</v>
      </c>
      <c r="H16" s="8">
        <f t="shared" si="1"/>
        <v>-5.6199526666666682</v>
      </c>
      <c r="I16" s="8">
        <f t="shared" si="2"/>
        <v>-7.7690800000000007</v>
      </c>
      <c r="J16" s="8"/>
      <c r="K16" s="8">
        <f t="shared" si="3"/>
        <v>-36.787019131515201</v>
      </c>
      <c r="L16" s="8">
        <f t="shared" si="4"/>
        <v>-29.625549232612748</v>
      </c>
      <c r="M16" s="8">
        <f t="shared" si="5"/>
        <v>-36.787019131515201</v>
      </c>
      <c r="N16" s="8">
        <v>3.07</v>
      </c>
      <c r="O16" s="8">
        <v>4.05</v>
      </c>
      <c r="P16" s="4" t="str">
        <f t="shared" si="6"/>
        <v>NS</v>
      </c>
      <c r="Q16" s="8" t="s">
        <v>66</v>
      </c>
      <c r="R16" s="8"/>
      <c r="S16" s="8">
        <v>21.4</v>
      </c>
      <c r="T16" s="8">
        <v>27.6</v>
      </c>
      <c r="U16" s="9"/>
      <c r="V16" s="8">
        <f t="shared" si="7"/>
        <v>-8.0499999999999989</v>
      </c>
      <c r="W16" s="8">
        <f t="shared" si="8"/>
        <v>-14.250000000000002</v>
      </c>
      <c r="Y16" s="8">
        <f t="shared" si="9"/>
        <v>-37.616822429906534</v>
      </c>
      <c r="Z16" s="8">
        <f t="shared" si="10"/>
        <v>-51.630434782608702</v>
      </c>
      <c r="AB16" s="8">
        <f t="shared" si="11"/>
        <v>3.07</v>
      </c>
      <c r="AC16" s="8">
        <f t="shared" si="12"/>
        <v>4.05</v>
      </c>
      <c r="AD16" s="4" t="str">
        <f t="shared" si="13"/>
        <v>NS</v>
      </c>
      <c r="AE16" s="10" t="s">
        <v>66</v>
      </c>
      <c r="AG16" s="8">
        <f t="shared" si="14"/>
        <v>3.07</v>
      </c>
      <c r="AH16" s="8">
        <f t="shared" si="15"/>
        <v>4.05</v>
      </c>
      <c r="AI16" s="4" t="str">
        <f t="shared" si="16"/>
        <v>NS</v>
      </c>
      <c r="AJ16" s="10" t="s">
        <v>66</v>
      </c>
    </row>
    <row r="17" spans="1:36" ht="15.75">
      <c r="A17" s="2" t="s">
        <v>17</v>
      </c>
      <c r="B17" s="1">
        <v>22.249333333333336</v>
      </c>
      <c r="D17" s="1">
        <v>21.11908</v>
      </c>
      <c r="E17" s="1">
        <v>16.656929999999999</v>
      </c>
      <c r="F17" s="7"/>
      <c r="G17" s="8">
        <f t="shared" si="0"/>
        <v>1.1302533333333358</v>
      </c>
      <c r="H17" s="8">
        <f t="shared" si="1"/>
        <v>5.5924033333333369</v>
      </c>
      <c r="I17" s="8">
        <f t="shared" si="2"/>
        <v>1.1302533333333358</v>
      </c>
      <c r="J17" s="8"/>
      <c r="K17" s="8">
        <f t="shared" si="3"/>
        <v>5.351811410976878</v>
      </c>
      <c r="L17" s="8">
        <f t="shared" si="4"/>
        <v>33.574033950633989</v>
      </c>
      <c r="M17" s="8">
        <f t="shared" si="5"/>
        <v>5.351811410976878</v>
      </c>
      <c r="N17" s="8">
        <v>3.07</v>
      </c>
      <c r="O17" s="8">
        <v>4.05</v>
      </c>
      <c r="P17" s="4" t="str">
        <f t="shared" si="6"/>
        <v>NS</v>
      </c>
      <c r="Q17" s="8" t="s">
        <v>67</v>
      </c>
      <c r="R17" s="8"/>
      <c r="S17" s="8">
        <v>21.4</v>
      </c>
      <c r="T17" s="8">
        <v>27.6</v>
      </c>
      <c r="U17" s="9"/>
      <c r="V17" s="8">
        <f t="shared" si="7"/>
        <v>0.84933333333333749</v>
      </c>
      <c r="W17" s="8">
        <f t="shared" si="8"/>
        <v>-5.3506666666666653</v>
      </c>
      <c r="Y17" s="8">
        <f t="shared" si="9"/>
        <v>3.9688473520249414</v>
      </c>
      <c r="Z17" s="8">
        <f t="shared" si="10"/>
        <v>-19.386473429951685</v>
      </c>
      <c r="AB17" s="8">
        <f t="shared" si="11"/>
        <v>3.07</v>
      </c>
      <c r="AC17" s="8">
        <f t="shared" si="12"/>
        <v>4.05</v>
      </c>
      <c r="AD17" s="4" t="str">
        <f t="shared" si="13"/>
        <v>NS</v>
      </c>
      <c r="AE17" s="10" t="s">
        <v>67</v>
      </c>
      <c r="AG17" s="8">
        <f t="shared" si="14"/>
        <v>3.07</v>
      </c>
      <c r="AH17" s="8">
        <f t="shared" si="15"/>
        <v>4.05</v>
      </c>
      <c r="AI17" s="4" t="str">
        <f t="shared" si="16"/>
        <v>NS</v>
      </c>
      <c r="AJ17" s="10" t="s">
        <v>66</v>
      </c>
    </row>
    <row r="18" spans="1:36" ht="15.75">
      <c r="A18" s="3" t="s">
        <v>18</v>
      </c>
      <c r="B18" s="1">
        <v>15.593333333333334</v>
      </c>
      <c r="D18" s="1">
        <v>21.11908</v>
      </c>
      <c r="E18" s="1">
        <v>20.099310000000003</v>
      </c>
      <c r="F18" s="7"/>
      <c r="G18" s="8">
        <f t="shared" si="0"/>
        <v>-5.5257466666666666</v>
      </c>
      <c r="H18" s="8">
        <f t="shared" si="1"/>
        <v>-4.505976666666669</v>
      </c>
      <c r="I18" s="8">
        <f t="shared" si="2"/>
        <v>-5.5257466666666666</v>
      </c>
      <c r="J18" s="8"/>
      <c r="K18" s="8">
        <f t="shared" si="3"/>
        <v>-26.164712983078175</v>
      </c>
      <c r="L18" s="8">
        <f t="shared" si="4"/>
        <v>-22.418563954019657</v>
      </c>
      <c r="M18" s="8">
        <f t="shared" si="5"/>
        <v>-26.164712983078175</v>
      </c>
      <c r="N18" s="8">
        <v>3.07</v>
      </c>
      <c r="O18" s="8">
        <v>4.05</v>
      </c>
      <c r="P18" s="4" t="str">
        <f t="shared" si="6"/>
        <v>NS</v>
      </c>
      <c r="Q18" s="8" t="s">
        <v>66</v>
      </c>
      <c r="R18" s="8"/>
      <c r="S18" s="8">
        <v>21.4</v>
      </c>
      <c r="T18" s="8">
        <v>27.6</v>
      </c>
      <c r="U18" s="9"/>
      <c r="V18" s="8">
        <f t="shared" si="7"/>
        <v>-5.8066666666666649</v>
      </c>
      <c r="W18" s="8">
        <f t="shared" si="8"/>
        <v>-12.006666666666668</v>
      </c>
      <c r="Y18" s="8">
        <f t="shared" si="9"/>
        <v>-27.13395638629283</v>
      </c>
      <c r="Z18" s="8">
        <f t="shared" si="10"/>
        <v>-43.5024154589372</v>
      </c>
      <c r="AB18" s="8">
        <f t="shared" si="11"/>
        <v>3.07</v>
      </c>
      <c r="AC18" s="8">
        <f t="shared" si="12"/>
        <v>4.05</v>
      </c>
      <c r="AD18" s="4" t="str">
        <f t="shared" si="13"/>
        <v>NS</v>
      </c>
      <c r="AE18" s="10" t="s">
        <v>66</v>
      </c>
      <c r="AG18" s="8">
        <f t="shared" si="14"/>
        <v>3.07</v>
      </c>
      <c r="AH18" s="8">
        <f t="shared" si="15"/>
        <v>4.05</v>
      </c>
      <c r="AI18" s="4" t="str">
        <f t="shared" si="16"/>
        <v>NS</v>
      </c>
      <c r="AJ18" s="10" t="s">
        <v>66</v>
      </c>
    </row>
    <row r="19" spans="1:36" ht="15.75">
      <c r="A19" s="3" t="s">
        <v>19</v>
      </c>
      <c r="B19" s="1">
        <v>15.964333333333334</v>
      </c>
      <c r="D19" s="1">
        <v>21.11908</v>
      </c>
      <c r="E19" s="1">
        <v>16.429333333333332</v>
      </c>
      <c r="F19" s="7"/>
      <c r="G19" s="8">
        <f t="shared" si="0"/>
        <v>-5.1547466666666661</v>
      </c>
      <c r="H19" s="8">
        <f t="shared" si="1"/>
        <v>-0.46499999999999808</v>
      </c>
      <c r="I19" s="8">
        <f t="shared" si="2"/>
        <v>-5.1547466666666661</v>
      </c>
      <c r="J19" s="8"/>
      <c r="K19" s="8">
        <f t="shared" si="3"/>
        <v>-24.408007672051369</v>
      </c>
      <c r="L19" s="8">
        <f t="shared" si="4"/>
        <v>-2.8303035221554826</v>
      </c>
      <c r="M19" s="8">
        <f t="shared" si="5"/>
        <v>-24.408007672051369</v>
      </c>
      <c r="N19" s="8">
        <v>3.07</v>
      </c>
      <c r="O19" s="8">
        <v>4.05</v>
      </c>
      <c r="P19" s="4" t="str">
        <f t="shared" si="6"/>
        <v>NS</v>
      </c>
      <c r="Q19" s="8" t="s">
        <v>66</v>
      </c>
      <c r="R19" s="8"/>
      <c r="S19" s="8">
        <v>21.4</v>
      </c>
      <c r="T19" s="8">
        <v>27.6</v>
      </c>
      <c r="U19" s="9"/>
      <c r="V19" s="8">
        <f t="shared" si="7"/>
        <v>-5.4356666666666644</v>
      </c>
      <c r="W19" s="8">
        <f t="shared" si="8"/>
        <v>-11.635666666666667</v>
      </c>
      <c r="Y19" s="8">
        <f t="shared" si="9"/>
        <v>-25.40031152647974</v>
      </c>
      <c r="Z19" s="8">
        <f t="shared" si="10"/>
        <v>-42.158212560386474</v>
      </c>
      <c r="AB19" s="8">
        <f t="shared" si="11"/>
        <v>3.07</v>
      </c>
      <c r="AC19" s="8">
        <f t="shared" si="12"/>
        <v>4.05</v>
      </c>
      <c r="AD19" s="4" t="str">
        <f t="shared" si="13"/>
        <v>NS</v>
      </c>
      <c r="AE19" s="10" t="s">
        <v>66</v>
      </c>
      <c r="AG19" s="8">
        <f t="shared" si="14"/>
        <v>3.07</v>
      </c>
      <c r="AH19" s="8">
        <f t="shared" si="15"/>
        <v>4.05</v>
      </c>
      <c r="AI19" s="4" t="str">
        <f t="shared" si="16"/>
        <v>NS</v>
      </c>
      <c r="AJ19" s="10" t="s">
        <v>66</v>
      </c>
    </row>
    <row r="20" spans="1:36" ht="15.75">
      <c r="A20" s="3" t="s">
        <v>20</v>
      </c>
      <c r="B20" s="1">
        <v>13.789333333333332</v>
      </c>
      <c r="D20" s="1">
        <v>26.760953333333333</v>
      </c>
      <c r="E20" s="1">
        <v>24.366183333333336</v>
      </c>
      <c r="F20" s="7"/>
      <c r="G20" s="8">
        <f t="shared" si="0"/>
        <v>-12.971620000000001</v>
      </c>
      <c r="H20" s="8">
        <f t="shared" si="1"/>
        <v>-10.576850000000004</v>
      </c>
      <c r="I20" s="8">
        <f t="shared" si="2"/>
        <v>-12.971620000000001</v>
      </c>
      <c r="J20" s="8"/>
      <c r="K20" s="8">
        <f>(B20-D20)/D20 *100</f>
        <v>-48.472189456130494</v>
      </c>
      <c r="L20" s="8">
        <f t="shared" si="4"/>
        <v>-43.407906175977509</v>
      </c>
      <c r="M20" s="8">
        <f t="shared" si="5"/>
        <v>-48.472189456130494</v>
      </c>
      <c r="N20" s="8">
        <v>3.07</v>
      </c>
      <c r="O20" s="8">
        <v>4.05</v>
      </c>
      <c r="P20" s="4" t="str">
        <f t="shared" si="6"/>
        <v>NS</v>
      </c>
      <c r="Q20" s="8" t="s">
        <v>66</v>
      </c>
      <c r="R20" s="8"/>
      <c r="S20" s="8">
        <v>21.4</v>
      </c>
      <c r="T20" s="8">
        <v>27.6</v>
      </c>
      <c r="U20" s="9"/>
      <c r="V20" s="8">
        <f t="shared" si="7"/>
        <v>-7.6106666666666669</v>
      </c>
      <c r="W20" s="8">
        <f t="shared" si="8"/>
        <v>-13.81066666666667</v>
      </c>
      <c r="Y20" s="8">
        <f t="shared" si="9"/>
        <v>-35.563862928348911</v>
      </c>
      <c r="Z20" s="8">
        <f t="shared" si="10"/>
        <v>-50.038647342995176</v>
      </c>
      <c r="AB20" s="8">
        <f t="shared" si="11"/>
        <v>3.07</v>
      </c>
      <c r="AC20" s="8">
        <f t="shared" si="12"/>
        <v>4.05</v>
      </c>
      <c r="AD20" s="4" t="str">
        <f t="shared" si="13"/>
        <v>NS</v>
      </c>
      <c r="AE20" s="10" t="s">
        <v>66</v>
      </c>
      <c r="AG20" s="8">
        <f t="shared" si="14"/>
        <v>3.07</v>
      </c>
      <c r="AH20" s="8">
        <f t="shared" si="15"/>
        <v>4.05</v>
      </c>
      <c r="AI20" s="4" t="str">
        <f t="shared" si="16"/>
        <v>NS</v>
      </c>
      <c r="AJ20" s="10" t="s">
        <v>66</v>
      </c>
    </row>
    <row r="21" spans="1:36" ht="15.75">
      <c r="A21" s="3" t="s">
        <v>21</v>
      </c>
      <c r="B21" s="1">
        <v>13.161333333333333</v>
      </c>
      <c r="D21" s="1">
        <v>26.760953333333333</v>
      </c>
      <c r="E21" s="1">
        <v>32.177779999999998</v>
      </c>
      <c r="F21" s="7"/>
      <c r="G21" s="8">
        <f t="shared" si="0"/>
        <v>-13.59962</v>
      </c>
      <c r="H21" s="8">
        <f t="shared" si="1"/>
        <v>-19.016446666666667</v>
      </c>
      <c r="I21" s="8">
        <f t="shared" si="2"/>
        <v>-19.016446666666667</v>
      </c>
      <c r="J21" s="8"/>
      <c r="K21" s="8">
        <f>(B21-D21)/D21 *100</f>
        <v>-50.818892102249471</v>
      </c>
      <c r="L21" s="8">
        <f t="shared" si="4"/>
        <v>-59.098069123061528</v>
      </c>
      <c r="M21" s="8">
        <f t="shared" si="5"/>
        <v>-59.098069123061528</v>
      </c>
      <c r="N21" s="8">
        <v>3.07</v>
      </c>
      <c r="O21" s="8">
        <v>4.05</v>
      </c>
      <c r="P21" s="4" t="str">
        <f t="shared" si="6"/>
        <v>NS</v>
      </c>
      <c r="Q21" s="8" t="s">
        <v>66</v>
      </c>
      <c r="R21" s="8"/>
      <c r="S21" s="8">
        <v>21.4</v>
      </c>
      <c r="T21" s="8">
        <v>27.6</v>
      </c>
      <c r="U21" s="9"/>
      <c r="V21" s="8">
        <f t="shared" si="7"/>
        <v>-8.2386666666666653</v>
      </c>
      <c r="W21" s="8">
        <f t="shared" si="8"/>
        <v>-14.438666666666668</v>
      </c>
      <c r="Y21" s="8">
        <f t="shared" si="9"/>
        <v>-38.498442367601243</v>
      </c>
      <c r="Z21" s="8">
        <f t="shared" si="10"/>
        <v>-52.314009661835748</v>
      </c>
      <c r="AB21" s="8">
        <f t="shared" si="11"/>
        <v>3.07</v>
      </c>
      <c r="AC21" s="8">
        <f t="shared" si="12"/>
        <v>4.05</v>
      </c>
      <c r="AD21" s="4" t="str">
        <f t="shared" si="13"/>
        <v>NS</v>
      </c>
      <c r="AE21" s="10" t="s">
        <v>66</v>
      </c>
      <c r="AG21" s="8">
        <f t="shared" si="14"/>
        <v>3.07</v>
      </c>
      <c r="AH21" s="8">
        <f t="shared" si="15"/>
        <v>4.05</v>
      </c>
      <c r="AI21" s="4" t="str">
        <f t="shared" si="16"/>
        <v>NS</v>
      </c>
      <c r="AJ21" s="10" t="s">
        <v>66</v>
      </c>
    </row>
    <row r="22" spans="1:36" ht="15.75">
      <c r="A22" s="3" t="s">
        <v>22</v>
      </c>
      <c r="B22" s="1">
        <v>16.962999999999997</v>
      </c>
      <c r="D22" s="1">
        <v>26.760953333333333</v>
      </c>
      <c r="E22" s="1">
        <v>24.711219999999997</v>
      </c>
      <c r="F22" s="7"/>
      <c r="G22" s="8">
        <f t="shared" si="0"/>
        <v>-9.7979533333333357</v>
      </c>
      <c r="H22" s="8">
        <f t="shared" si="1"/>
        <v>-7.7482199999999999</v>
      </c>
      <c r="I22" s="8">
        <f t="shared" si="2"/>
        <v>-9.7979533333333357</v>
      </c>
      <c r="J22" s="8"/>
      <c r="K22" s="8">
        <f t="shared" si="3"/>
        <v>-36.612871041216025</v>
      </c>
      <c r="L22" s="8">
        <f t="shared" si="4"/>
        <v>-31.3550686692118</v>
      </c>
      <c r="M22" s="8">
        <f t="shared" si="5"/>
        <v>-36.612871041216025</v>
      </c>
      <c r="N22" s="8">
        <v>3.07</v>
      </c>
      <c r="O22" s="8">
        <v>4.05</v>
      </c>
      <c r="P22" s="4" t="str">
        <f t="shared" si="6"/>
        <v>NS</v>
      </c>
      <c r="Q22" s="8" t="s">
        <v>66</v>
      </c>
      <c r="R22" s="8"/>
      <c r="S22" s="8">
        <v>21.4</v>
      </c>
      <c r="T22" s="8">
        <v>27.6</v>
      </c>
      <c r="U22" s="9"/>
      <c r="V22" s="8">
        <f t="shared" si="7"/>
        <v>-4.4370000000000012</v>
      </c>
      <c r="W22" s="8">
        <f t="shared" si="8"/>
        <v>-10.637000000000004</v>
      </c>
      <c r="Y22" s="8">
        <f t="shared" si="9"/>
        <v>-20.73364485981309</v>
      </c>
      <c r="Z22" s="8">
        <f t="shared" si="10"/>
        <v>-38.53985507246378</v>
      </c>
      <c r="AB22" s="8">
        <f t="shared" si="11"/>
        <v>3.07</v>
      </c>
      <c r="AC22" s="8">
        <f t="shared" si="12"/>
        <v>4.05</v>
      </c>
      <c r="AD22" s="4" t="str">
        <f t="shared" si="13"/>
        <v>NS</v>
      </c>
      <c r="AE22" s="10" t="s">
        <v>66</v>
      </c>
      <c r="AG22" s="8">
        <f t="shared" si="14"/>
        <v>3.07</v>
      </c>
      <c r="AH22" s="8">
        <f t="shared" si="15"/>
        <v>4.05</v>
      </c>
      <c r="AI22" s="4" t="str">
        <f t="shared" si="16"/>
        <v>NS</v>
      </c>
      <c r="AJ22" s="10" t="s">
        <v>66</v>
      </c>
    </row>
    <row r="23" spans="1:36" ht="15.75">
      <c r="A23" s="3" t="s">
        <v>23</v>
      </c>
      <c r="B23" s="1">
        <v>16.235333333333333</v>
      </c>
      <c r="D23" s="1">
        <v>26.760953333333333</v>
      </c>
      <c r="E23" s="1">
        <v>18.969952666666668</v>
      </c>
      <c r="F23" s="7"/>
      <c r="G23" s="8">
        <f t="shared" si="0"/>
        <v>-10.52562</v>
      </c>
      <c r="H23" s="8">
        <f t="shared" si="1"/>
        <v>-2.7346193333333346</v>
      </c>
      <c r="I23" s="8">
        <f t="shared" si="2"/>
        <v>-10.52562</v>
      </c>
      <c r="J23" s="8"/>
      <c r="K23" s="8">
        <f t="shared" si="3"/>
        <v>-39.332006856756223</v>
      </c>
      <c r="L23" s="8">
        <f t="shared" si="4"/>
        <v>-14.415530609828622</v>
      </c>
      <c r="M23" s="8">
        <f t="shared" si="5"/>
        <v>-39.332006856756223</v>
      </c>
      <c r="N23" s="8">
        <v>3.07</v>
      </c>
      <c r="O23" s="8">
        <v>4.05</v>
      </c>
      <c r="P23" s="4" t="str">
        <f t="shared" si="6"/>
        <v>NS</v>
      </c>
      <c r="Q23" s="8" t="s">
        <v>66</v>
      </c>
      <c r="R23" s="8"/>
      <c r="S23" s="8">
        <v>21.4</v>
      </c>
      <c r="T23" s="8">
        <v>27.6</v>
      </c>
      <c r="U23" s="9"/>
      <c r="V23" s="8">
        <f t="shared" si="7"/>
        <v>-5.1646666666666654</v>
      </c>
      <c r="W23" s="8">
        <f t="shared" si="8"/>
        <v>-11.364666666666668</v>
      </c>
      <c r="Y23" s="8">
        <f t="shared" si="9"/>
        <v>-24.13395638629283</v>
      </c>
      <c r="Z23" s="8">
        <f t="shared" si="10"/>
        <v>-41.176328502415458</v>
      </c>
      <c r="AB23" s="8">
        <f t="shared" si="11"/>
        <v>3.07</v>
      </c>
      <c r="AC23" s="8">
        <f t="shared" si="12"/>
        <v>4.05</v>
      </c>
      <c r="AD23" s="4" t="str">
        <f t="shared" si="13"/>
        <v>NS</v>
      </c>
      <c r="AE23" s="10" t="s">
        <v>66</v>
      </c>
      <c r="AG23" s="8">
        <f t="shared" si="14"/>
        <v>3.07</v>
      </c>
      <c r="AH23" s="8">
        <f t="shared" si="15"/>
        <v>4.05</v>
      </c>
      <c r="AI23" s="4" t="str">
        <f t="shared" si="16"/>
        <v>NS</v>
      </c>
      <c r="AJ23" s="10" t="s">
        <v>66</v>
      </c>
    </row>
    <row r="24" spans="1:36" ht="15.75">
      <c r="A24" s="3" t="s">
        <v>24</v>
      </c>
      <c r="B24" s="1">
        <v>10.506</v>
      </c>
      <c r="D24" s="1">
        <v>26.760953333333333</v>
      </c>
      <c r="E24" s="1">
        <v>16.656929999999999</v>
      </c>
      <c r="F24" s="7"/>
      <c r="G24" s="8">
        <f t="shared" si="0"/>
        <v>-16.254953333333333</v>
      </c>
      <c r="H24" s="8">
        <f t="shared" si="1"/>
        <v>-6.1509299999999989</v>
      </c>
      <c r="I24" s="8">
        <f t="shared" si="2"/>
        <v>-16.254953333333333</v>
      </c>
      <c r="J24" s="8"/>
      <c r="K24" s="8">
        <f t="shared" si="3"/>
        <v>-60.741308916996729</v>
      </c>
      <c r="L24" s="8">
        <f t="shared" si="4"/>
        <v>-36.927152842690695</v>
      </c>
      <c r="M24" s="8">
        <f t="shared" si="5"/>
        <v>-60.741308916996729</v>
      </c>
      <c r="N24" s="8">
        <v>3.07</v>
      </c>
      <c r="O24" s="8">
        <v>4.05</v>
      </c>
      <c r="P24" s="4" t="str">
        <f t="shared" si="6"/>
        <v>NS</v>
      </c>
      <c r="Q24" s="8" t="s">
        <v>66</v>
      </c>
      <c r="R24" s="8"/>
      <c r="S24" s="8">
        <v>21.4</v>
      </c>
      <c r="T24" s="8">
        <v>27.6</v>
      </c>
      <c r="U24" s="9"/>
      <c r="V24" s="8">
        <f t="shared" si="7"/>
        <v>-10.893999999999998</v>
      </c>
      <c r="W24" s="8">
        <f t="shared" si="8"/>
        <v>-17.094000000000001</v>
      </c>
      <c r="Y24" s="8">
        <f t="shared" si="9"/>
        <v>-50.90654205607477</v>
      </c>
      <c r="Z24" s="8">
        <f t="shared" si="10"/>
        <v>-61.934782608695649</v>
      </c>
      <c r="AB24" s="8">
        <f t="shared" si="11"/>
        <v>3.07</v>
      </c>
      <c r="AC24" s="8">
        <f t="shared" si="12"/>
        <v>4.05</v>
      </c>
      <c r="AD24" s="4" t="str">
        <f t="shared" si="13"/>
        <v>NS</v>
      </c>
      <c r="AE24" s="10" t="s">
        <v>66</v>
      </c>
      <c r="AG24" s="8">
        <f t="shared" si="14"/>
        <v>3.07</v>
      </c>
      <c r="AH24" s="8">
        <f t="shared" si="15"/>
        <v>4.05</v>
      </c>
      <c r="AI24" s="4" t="str">
        <f t="shared" si="16"/>
        <v>NS</v>
      </c>
      <c r="AJ24" s="10" t="s">
        <v>66</v>
      </c>
    </row>
    <row r="25" spans="1:36" ht="15.75">
      <c r="A25" s="3" t="s">
        <v>25</v>
      </c>
      <c r="B25" s="1">
        <v>23.283666666666665</v>
      </c>
      <c r="D25" s="1">
        <v>26.760953333333333</v>
      </c>
      <c r="E25" s="1">
        <v>20.099310000000003</v>
      </c>
      <c r="F25" s="7"/>
      <c r="G25" s="8">
        <f t="shared" si="0"/>
        <v>-3.477286666666668</v>
      </c>
      <c r="H25" s="8">
        <f t="shared" si="1"/>
        <v>3.1843566666666625</v>
      </c>
      <c r="I25" s="8">
        <f t="shared" si="2"/>
        <v>-3.477286666666668</v>
      </c>
      <c r="J25" s="8"/>
      <c r="K25" s="8">
        <f t="shared" si="3"/>
        <v>-12.993881882135245</v>
      </c>
      <c r="L25" s="8">
        <f t="shared" si="4"/>
        <v>15.843114349033186</v>
      </c>
      <c r="M25" s="8">
        <f t="shared" si="5"/>
        <v>-12.993881882135245</v>
      </c>
      <c r="N25" s="8">
        <v>3.07</v>
      </c>
      <c r="O25" s="8">
        <v>4.05</v>
      </c>
      <c r="P25" s="4" t="str">
        <f t="shared" si="6"/>
        <v>NS</v>
      </c>
      <c r="Q25" s="8" t="s">
        <v>68</v>
      </c>
      <c r="R25" s="8"/>
      <c r="S25" s="8">
        <v>21.4</v>
      </c>
      <c r="T25" s="8">
        <v>27.6</v>
      </c>
      <c r="U25" s="9"/>
      <c r="V25" s="8">
        <f t="shared" si="7"/>
        <v>1.8836666666666666</v>
      </c>
      <c r="W25" s="8">
        <f t="shared" si="8"/>
        <v>-4.3163333333333362</v>
      </c>
      <c r="Y25" s="8">
        <f t="shared" si="9"/>
        <v>8.8021806853582554</v>
      </c>
      <c r="Z25" s="8">
        <f t="shared" si="10"/>
        <v>-15.6388888888889</v>
      </c>
      <c r="AB25" s="8">
        <f t="shared" si="11"/>
        <v>3.07</v>
      </c>
      <c r="AC25" s="8">
        <f t="shared" si="12"/>
        <v>4.05</v>
      </c>
      <c r="AD25" s="4" t="str">
        <f t="shared" si="13"/>
        <v>NS</v>
      </c>
      <c r="AE25" s="10" t="s">
        <v>67</v>
      </c>
      <c r="AG25" s="8">
        <f t="shared" si="14"/>
        <v>3.07</v>
      </c>
      <c r="AH25" s="8">
        <f t="shared" si="15"/>
        <v>4.05</v>
      </c>
      <c r="AI25" s="4" t="str">
        <f t="shared" si="16"/>
        <v>NS</v>
      </c>
      <c r="AJ25" s="10" t="s">
        <v>66</v>
      </c>
    </row>
    <row r="26" spans="1:36" ht="15.75">
      <c r="A26" s="3" t="s">
        <v>26</v>
      </c>
      <c r="B26" s="1">
        <v>35.446666666666665</v>
      </c>
      <c r="D26" s="1">
        <v>26.760953333333333</v>
      </c>
      <c r="E26" s="1">
        <v>16.429333333333332</v>
      </c>
      <c r="F26" s="7"/>
      <c r="G26" s="8">
        <f t="shared" si="0"/>
        <v>8.6857133333333323</v>
      </c>
      <c r="H26" s="8">
        <f t="shared" si="1"/>
        <v>19.017333333333333</v>
      </c>
      <c r="I26" s="8">
        <f t="shared" si="2"/>
        <v>8.6857133333333323</v>
      </c>
      <c r="J26" s="8"/>
      <c r="K26" s="8">
        <f t="shared" si="3"/>
        <v>32.456666341981339</v>
      </c>
      <c r="L26" s="8">
        <f t="shared" si="4"/>
        <v>115.75231293621167</v>
      </c>
      <c r="M26" s="8">
        <f t="shared" si="5"/>
        <v>32.456666341981339</v>
      </c>
      <c r="N26" s="8">
        <v>3.07</v>
      </c>
      <c r="O26" s="8">
        <v>4.05</v>
      </c>
      <c r="P26" s="4" t="str">
        <f t="shared" si="6"/>
        <v>**</v>
      </c>
      <c r="Q26" s="8" t="s">
        <v>66</v>
      </c>
      <c r="R26" s="8"/>
      <c r="S26" s="8">
        <v>21.4</v>
      </c>
      <c r="T26" s="8">
        <v>27.6</v>
      </c>
      <c r="U26" s="9"/>
      <c r="V26" s="8">
        <f t="shared" si="7"/>
        <v>14.046666666666667</v>
      </c>
      <c r="W26" s="8">
        <f t="shared" si="8"/>
        <v>7.846666666666664</v>
      </c>
      <c r="Y26" s="8">
        <f t="shared" si="9"/>
        <v>65.638629283489109</v>
      </c>
      <c r="Z26" s="8">
        <f t="shared" si="10"/>
        <v>28.429951690821241</v>
      </c>
      <c r="AB26" s="8">
        <f t="shared" si="11"/>
        <v>3.07</v>
      </c>
      <c r="AC26" s="8">
        <f t="shared" si="12"/>
        <v>4.05</v>
      </c>
      <c r="AD26" s="4" t="str">
        <f t="shared" si="13"/>
        <v>**</v>
      </c>
      <c r="AE26" s="10" t="s">
        <v>66</v>
      </c>
      <c r="AG26" s="8">
        <f t="shared" si="14"/>
        <v>3.07</v>
      </c>
      <c r="AH26" s="8">
        <f t="shared" si="15"/>
        <v>4.05</v>
      </c>
      <c r="AI26" s="4" t="str">
        <f t="shared" si="16"/>
        <v>**</v>
      </c>
      <c r="AJ26" s="10" t="s">
        <v>66</v>
      </c>
    </row>
    <row r="27" spans="1:36" ht="15.75">
      <c r="A27" s="3" t="s">
        <v>27</v>
      </c>
      <c r="B27" s="1">
        <v>13.766666666666666</v>
      </c>
      <c r="D27" s="1">
        <v>24.366183333333336</v>
      </c>
      <c r="E27" s="1">
        <v>32.177779999999998</v>
      </c>
      <c r="F27" s="7"/>
      <c r="G27" s="8">
        <f t="shared" si="0"/>
        <v>-10.59951666666667</v>
      </c>
      <c r="H27" s="8">
        <f t="shared" si="1"/>
        <v>-18.411113333333333</v>
      </c>
      <c r="I27" s="8">
        <f t="shared" si="2"/>
        <v>-18.411113333333333</v>
      </c>
      <c r="J27" s="8"/>
      <c r="K27" s="8">
        <f t="shared" si="3"/>
        <v>-43.500931277022602</v>
      </c>
      <c r="L27" s="8">
        <f t="shared" si="4"/>
        <v>-57.216853783366453</v>
      </c>
      <c r="M27" s="8">
        <f t="shared" si="5"/>
        <v>-57.216853783366453</v>
      </c>
      <c r="N27" s="8">
        <v>3.07</v>
      </c>
      <c r="O27" s="8">
        <v>4.05</v>
      </c>
      <c r="P27" s="4" t="str">
        <f t="shared" si="6"/>
        <v>NS</v>
      </c>
      <c r="Q27" s="8" t="s">
        <v>66</v>
      </c>
      <c r="R27" s="8"/>
      <c r="S27" s="8">
        <v>21.4</v>
      </c>
      <c r="T27" s="8">
        <v>27.6</v>
      </c>
      <c r="U27" s="9"/>
      <c r="V27" s="8">
        <f t="shared" si="7"/>
        <v>-7.6333333333333329</v>
      </c>
      <c r="W27" s="8">
        <f t="shared" si="8"/>
        <v>-13.833333333333336</v>
      </c>
      <c r="Y27" s="8">
        <f t="shared" si="9"/>
        <v>-35.669781931464172</v>
      </c>
      <c r="Z27" s="8">
        <f t="shared" si="10"/>
        <v>-50.120772946859901</v>
      </c>
      <c r="AB27" s="8">
        <f t="shared" si="11"/>
        <v>3.07</v>
      </c>
      <c r="AC27" s="8">
        <f t="shared" si="12"/>
        <v>4.05</v>
      </c>
      <c r="AD27" s="4" t="str">
        <f t="shared" si="13"/>
        <v>NS</v>
      </c>
      <c r="AE27" s="10" t="s">
        <v>66</v>
      </c>
      <c r="AG27" s="8">
        <f t="shared" si="14"/>
        <v>3.07</v>
      </c>
      <c r="AH27" s="8">
        <f t="shared" si="15"/>
        <v>4.05</v>
      </c>
      <c r="AI27" s="4" t="str">
        <f t="shared" si="16"/>
        <v>NS</v>
      </c>
      <c r="AJ27" s="10" t="s">
        <v>66</v>
      </c>
    </row>
    <row r="28" spans="1:36" ht="15.75">
      <c r="A28" s="3" t="s">
        <v>28</v>
      </c>
      <c r="B28" s="1">
        <v>16.236666666666668</v>
      </c>
      <c r="D28" s="1">
        <v>24.366183333333336</v>
      </c>
      <c r="E28" s="1">
        <v>24.711219999999997</v>
      </c>
      <c r="F28" s="7"/>
      <c r="G28" s="8">
        <f t="shared" si="0"/>
        <v>-8.1295166666666674</v>
      </c>
      <c r="H28" s="8">
        <f t="shared" si="1"/>
        <v>-8.4745533333333292</v>
      </c>
      <c r="I28" s="8">
        <f t="shared" si="2"/>
        <v>-8.4745533333333292</v>
      </c>
      <c r="J28" s="8"/>
      <c r="K28" s="8">
        <f t="shared" si="3"/>
        <v>-33.363931295490815</v>
      </c>
      <c r="L28" s="8">
        <f t="shared" si="4"/>
        <v>-34.294354278474835</v>
      </c>
      <c r="M28" s="8">
        <f t="shared" si="5"/>
        <v>-34.294354278474835</v>
      </c>
      <c r="N28" s="8">
        <v>3.07</v>
      </c>
      <c r="O28" s="8">
        <v>4.05</v>
      </c>
      <c r="P28" s="4" t="str">
        <f t="shared" si="6"/>
        <v>NS</v>
      </c>
      <c r="Q28" s="8" t="s">
        <v>66</v>
      </c>
      <c r="R28" s="8"/>
      <c r="S28" s="8">
        <v>21.4</v>
      </c>
      <c r="T28" s="8">
        <v>27.6</v>
      </c>
      <c r="U28" s="9"/>
      <c r="V28" s="8">
        <f t="shared" si="7"/>
        <v>-5.1633333333333304</v>
      </c>
      <c r="W28" s="8">
        <f t="shared" si="8"/>
        <v>-11.363333333333333</v>
      </c>
      <c r="Y28" s="8">
        <f t="shared" si="9"/>
        <v>-24.127725856697808</v>
      </c>
      <c r="Z28" s="8">
        <f t="shared" si="10"/>
        <v>-41.171497584541058</v>
      </c>
      <c r="AB28" s="8">
        <f t="shared" si="11"/>
        <v>3.07</v>
      </c>
      <c r="AC28" s="8">
        <f t="shared" si="12"/>
        <v>4.05</v>
      </c>
      <c r="AD28" s="4" t="str">
        <f t="shared" si="13"/>
        <v>NS</v>
      </c>
      <c r="AE28" s="10" t="s">
        <v>66</v>
      </c>
      <c r="AG28" s="8">
        <f t="shared" si="14"/>
        <v>3.07</v>
      </c>
      <c r="AH28" s="8">
        <f t="shared" si="15"/>
        <v>4.05</v>
      </c>
      <c r="AI28" s="4" t="str">
        <f t="shared" si="16"/>
        <v>NS</v>
      </c>
      <c r="AJ28" s="10" t="s">
        <v>66</v>
      </c>
    </row>
    <row r="29" spans="1:36" ht="15.75">
      <c r="A29" s="3" t="s">
        <v>29</v>
      </c>
      <c r="B29" s="1">
        <v>9.3600000000000012</v>
      </c>
      <c r="D29" s="1">
        <v>24.366183333333336</v>
      </c>
      <c r="E29" s="1">
        <v>18.969952666666668</v>
      </c>
      <c r="F29" s="7"/>
      <c r="G29" s="8">
        <f t="shared" si="0"/>
        <v>-15.006183333333334</v>
      </c>
      <c r="H29" s="8">
        <f t="shared" si="1"/>
        <v>-9.6099526666666666</v>
      </c>
      <c r="I29" s="8">
        <f t="shared" si="2"/>
        <v>-15.006183333333334</v>
      </c>
      <c r="J29" s="8"/>
      <c r="K29" s="8">
        <f t="shared" si="3"/>
        <v>-61.586105333142726</v>
      </c>
      <c r="L29" s="8">
        <f t="shared" si="4"/>
        <v>-50.658812046236349</v>
      </c>
      <c r="M29" s="8">
        <f t="shared" si="5"/>
        <v>-61.586105333142726</v>
      </c>
      <c r="N29" s="8">
        <v>3.07</v>
      </c>
      <c r="O29" s="8">
        <v>4.05</v>
      </c>
      <c r="P29" s="4" t="str">
        <f t="shared" si="6"/>
        <v>NS</v>
      </c>
      <c r="Q29" s="8" t="s">
        <v>66</v>
      </c>
      <c r="R29" s="8"/>
      <c r="S29" s="8">
        <v>21.4</v>
      </c>
      <c r="T29" s="8">
        <v>27.6</v>
      </c>
      <c r="U29" s="9"/>
      <c r="V29" s="8">
        <f t="shared" si="7"/>
        <v>-12.039999999999997</v>
      </c>
      <c r="W29" s="8">
        <f t="shared" si="8"/>
        <v>-18.240000000000002</v>
      </c>
      <c r="Y29" s="8">
        <f t="shared" si="9"/>
        <v>-56.261682242990638</v>
      </c>
      <c r="Z29" s="8">
        <f t="shared" si="10"/>
        <v>-66.08695652173914</v>
      </c>
      <c r="AB29" s="8">
        <f t="shared" si="11"/>
        <v>3.07</v>
      </c>
      <c r="AC29" s="8">
        <f t="shared" si="12"/>
        <v>4.05</v>
      </c>
      <c r="AD29" s="4" t="str">
        <f t="shared" si="13"/>
        <v>NS</v>
      </c>
      <c r="AE29" s="10" t="s">
        <v>66</v>
      </c>
      <c r="AG29" s="8">
        <f t="shared" si="14"/>
        <v>3.07</v>
      </c>
      <c r="AH29" s="8">
        <f t="shared" si="15"/>
        <v>4.05</v>
      </c>
      <c r="AI29" s="4" t="str">
        <f t="shared" si="16"/>
        <v>NS</v>
      </c>
      <c r="AJ29" s="10" t="s">
        <v>66</v>
      </c>
    </row>
    <row r="30" spans="1:36" ht="15.75">
      <c r="A30" s="3" t="s">
        <v>30</v>
      </c>
      <c r="B30" s="1">
        <v>14.439666666666668</v>
      </c>
      <c r="D30" s="1">
        <v>24.366183333333336</v>
      </c>
      <c r="E30" s="1">
        <v>16.656929999999999</v>
      </c>
      <c r="F30" s="7"/>
      <c r="G30" s="8">
        <f t="shared" si="0"/>
        <v>-9.926516666666668</v>
      </c>
      <c r="H30" s="8">
        <f t="shared" si="1"/>
        <v>-2.2172633333333316</v>
      </c>
      <c r="I30" s="8">
        <f t="shared" si="2"/>
        <v>-9.926516666666668</v>
      </c>
      <c r="J30" s="8"/>
      <c r="K30" s="8">
        <f t="shared" si="3"/>
        <v>-40.738906585698345</v>
      </c>
      <c r="L30" s="8">
        <f t="shared" si="4"/>
        <v>-13.311356494464055</v>
      </c>
      <c r="M30" s="8">
        <f t="shared" si="5"/>
        <v>-40.738906585698345</v>
      </c>
      <c r="N30" s="8">
        <v>3.07</v>
      </c>
      <c r="O30" s="8">
        <v>4.05</v>
      </c>
      <c r="P30" s="4" t="str">
        <f t="shared" si="6"/>
        <v>NS</v>
      </c>
      <c r="Q30" s="8" t="s">
        <v>66</v>
      </c>
      <c r="R30" s="8"/>
      <c r="S30" s="8">
        <v>21.4</v>
      </c>
      <c r="T30" s="8">
        <v>27.6</v>
      </c>
      <c r="U30" s="9"/>
      <c r="V30" s="8">
        <f t="shared" si="7"/>
        <v>-6.960333333333331</v>
      </c>
      <c r="W30" s="8">
        <f t="shared" si="8"/>
        <v>-13.160333333333334</v>
      </c>
      <c r="Y30" s="8">
        <f t="shared" si="9"/>
        <v>-32.524922118380054</v>
      </c>
      <c r="Z30" s="8">
        <f t="shared" si="10"/>
        <v>-47.682367149758456</v>
      </c>
      <c r="AB30" s="8">
        <f t="shared" si="11"/>
        <v>3.07</v>
      </c>
      <c r="AC30" s="8">
        <f t="shared" si="12"/>
        <v>4.05</v>
      </c>
      <c r="AD30" s="4" t="str">
        <f t="shared" si="13"/>
        <v>NS</v>
      </c>
      <c r="AE30" s="10" t="s">
        <v>66</v>
      </c>
      <c r="AG30" s="8">
        <f t="shared" si="14"/>
        <v>3.07</v>
      </c>
      <c r="AH30" s="8">
        <f t="shared" si="15"/>
        <v>4.05</v>
      </c>
      <c r="AI30" s="4" t="str">
        <f t="shared" si="16"/>
        <v>NS</v>
      </c>
      <c r="AJ30" s="10" t="s">
        <v>66</v>
      </c>
    </row>
    <row r="31" spans="1:36" ht="15.75">
      <c r="A31" s="3" t="s">
        <v>31</v>
      </c>
      <c r="B31" s="1">
        <v>17.533333333333331</v>
      </c>
      <c r="D31" s="1">
        <v>24.366183333333336</v>
      </c>
      <c r="E31" s="1">
        <v>20.099310000000003</v>
      </c>
      <c r="F31" s="7"/>
      <c r="G31" s="8">
        <f t="shared" si="0"/>
        <v>-6.8328500000000041</v>
      </c>
      <c r="H31" s="8">
        <f t="shared" si="1"/>
        <v>-2.5659766666666712</v>
      </c>
      <c r="I31" s="8">
        <f t="shared" si="2"/>
        <v>-6.8328500000000041</v>
      </c>
      <c r="J31" s="8"/>
      <c r="K31" s="8">
        <f t="shared" si="3"/>
        <v>-28.042348309234605</v>
      </c>
      <c r="L31" s="8">
        <f t="shared" si="4"/>
        <v>-12.766491320680515</v>
      </c>
      <c r="M31" s="8">
        <f t="shared" si="5"/>
        <v>-28.042348309234605</v>
      </c>
      <c r="N31" s="8">
        <v>3.07</v>
      </c>
      <c r="O31" s="8">
        <v>4.05</v>
      </c>
      <c r="P31" s="4" t="str">
        <f t="shared" si="6"/>
        <v>NS</v>
      </c>
      <c r="Q31" s="8" t="s">
        <v>66</v>
      </c>
      <c r="R31" s="8"/>
      <c r="S31" s="8">
        <v>21.4</v>
      </c>
      <c r="T31" s="8">
        <v>27.6</v>
      </c>
      <c r="U31" s="9"/>
      <c r="V31" s="8">
        <f t="shared" si="7"/>
        <v>-3.8666666666666671</v>
      </c>
      <c r="W31" s="8">
        <f t="shared" si="8"/>
        <v>-10.06666666666667</v>
      </c>
      <c r="Y31" s="8">
        <f t="shared" si="9"/>
        <v>-18.068535825545176</v>
      </c>
      <c r="Z31" s="8">
        <f t="shared" si="10"/>
        <v>-36.473429951690832</v>
      </c>
      <c r="AB31" s="8">
        <f t="shared" si="11"/>
        <v>3.07</v>
      </c>
      <c r="AC31" s="8">
        <f t="shared" si="12"/>
        <v>4.05</v>
      </c>
      <c r="AD31" s="4" t="str">
        <f t="shared" si="13"/>
        <v>NS</v>
      </c>
      <c r="AE31" s="10" t="s">
        <v>68</v>
      </c>
      <c r="AG31" s="8">
        <f t="shared" si="14"/>
        <v>3.07</v>
      </c>
      <c r="AH31" s="8">
        <f t="shared" si="15"/>
        <v>4.05</v>
      </c>
      <c r="AI31" s="4" t="str">
        <f t="shared" si="16"/>
        <v>NS</v>
      </c>
      <c r="AJ31" s="10" t="s">
        <v>66</v>
      </c>
    </row>
    <row r="32" spans="1:36" ht="15.75">
      <c r="A32" s="3" t="s">
        <v>32</v>
      </c>
      <c r="B32" s="1">
        <v>20.296666666666667</v>
      </c>
      <c r="D32" s="1">
        <v>24.366183333333336</v>
      </c>
      <c r="E32" s="1">
        <v>16.429333333333332</v>
      </c>
      <c r="F32" s="7"/>
      <c r="G32" s="8">
        <f t="shared" si="0"/>
        <v>-4.0695166666666687</v>
      </c>
      <c r="H32" s="8">
        <f t="shared" si="1"/>
        <v>3.8673333333333346</v>
      </c>
      <c r="I32" s="8">
        <f t="shared" si="2"/>
        <v>-4.0695166666666687</v>
      </c>
      <c r="J32" s="8"/>
      <c r="K32" s="8">
        <f t="shared" si="3"/>
        <v>-16.701494078883925</v>
      </c>
      <c r="L32" s="8">
        <f t="shared" si="4"/>
        <v>23.539198182113303</v>
      </c>
      <c r="M32" s="8">
        <f t="shared" si="5"/>
        <v>-16.701494078883925</v>
      </c>
      <c r="N32" s="8">
        <v>3.07</v>
      </c>
      <c r="O32" s="8">
        <v>4.05</v>
      </c>
      <c r="P32" s="4" t="str">
        <f t="shared" si="6"/>
        <v>NS</v>
      </c>
      <c r="Q32" s="8" t="s">
        <v>66</v>
      </c>
      <c r="R32" s="8"/>
      <c r="S32" s="8">
        <v>21.4</v>
      </c>
      <c r="T32" s="8">
        <v>27.6</v>
      </c>
      <c r="U32" s="9"/>
      <c r="V32" s="8">
        <f t="shared" si="7"/>
        <v>-1.1033333333333317</v>
      </c>
      <c r="W32" s="8">
        <f t="shared" si="8"/>
        <v>-7.3033333333333346</v>
      </c>
      <c r="Y32" s="8">
        <f t="shared" si="9"/>
        <v>-5.1557632398753821</v>
      </c>
      <c r="Z32" s="8">
        <f t="shared" si="10"/>
        <v>-26.461352657004834</v>
      </c>
      <c r="AB32" s="8">
        <f t="shared" si="11"/>
        <v>3.07</v>
      </c>
      <c r="AC32" s="8">
        <f t="shared" si="12"/>
        <v>4.05</v>
      </c>
      <c r="AD32" s="4" t="str">
        <f t="shared" si="13"/>
        <v>NS</v>
      </c>
      <c r="AE32" s="10" t="s">
        <v>67</v>
      </c>
      <c r="AG32" s="8">
        <f t="shared" si="14"/>
        <v>3.07</v>
      </c>
      <c r="AH32" s="8">
        <f t="shared" si="15"/>
        <v>4.05</v>
      </c>
      <c r="AI32" s="4" t="str">
        <f t="shared" si="16"/>
        <v>NS</v>
      </c>
      <c r="AJ32" s="10" t="s">
        <v>66</v>
      </c>
    </row>
    <row r="33" spans="1:36" ht="15.75">
      <c r="A33" s="3" t="s">
        <v>33</v>
      </c>
      <c r="B33" s="1">
        <v>12.066666666666665</v>
      </c>
      <c r="D33" s="1">
        <v>32.177779999999998</v>
      </c>
      <c r="E33" s="1">
        <v>24.711219999999997</v>
      </c>
      <c r="F33" s="7"/>
      <c r="G33" s="8">
        <f t="shared" si="0"/>
        <v>-20.111113333333336</v>
      </c>
      <c r="H33" s="8">
        <f t="shared" si="1"/>
        <v>-12.644553333333333</v>
      </c>
      <c r="I33" s="8">
        <f t="shared" si="2"/>
        <v>-20.111113333333336</v>
      </c>
      <c r="J33" s="8"/>
      <c r="K33" s="8">
        <f t="shared" si="3"/>
        <v>-62.500002589778838</v>
      </c>
      <c r="L33" s="8">
        <f t="shared" si="4"/>
        <v>-51.169279919539925</v>
      </c>
      <c r="M33" s="8">
        <f t="shared" si="5"/>
        <v>-62.500002589778838</v>
      </c>
      <c r="N33" s="8">
        <v>3.07</v>
      </c>
      <c r="O33" s="8">
        <v>4.05</v>
      </c>
      <c r="P33" s="4" t="str">
        <f t="shared" si="6"/>
        <v>NS</v>
      </c>
      <c r="Q33" s="8" t="s">
        <v>66</v>
      </c>
      <c r="R33" s="8"/>
      <c r="S33" s="8">
        <v>21.4</v>
      </c>
      <c r="T33" s="8">
        <v>27.6</v>
      </c>
      <c r="U33" s="9"/>
      <c r="V33" s="8">
        <f t="shared" si="7"/>
        <v>-9.3333333333333339</v>
      </c>
      <c r="W33" s="8">
        <f t="shared" si="8"/>
        <v>-15.533333333333337</v>
      </c>
      <c r="Y33" s="8">
        <f t="shared" si="9"/>
        <v>-43.613707165109041</v>
      </c>
      <c r="Z33" s="8">
        <f t="shared" si="10"/>
        <v>-56.280193236714979</v>
      </c>
      <c r="AB33" s="8">
        <f t="shared" si="11"/>
        <v>3.07</v>
      </c>
      <c r="AC33" s="8">
        <f t="shared" si="12"/>
        <v>4.05</v>
      </c>
      <c r="AD33" s="4" t="str">
        <f t="shared" si="13"/>
        <v>NS</v>
      </c>
      <c r="AE33" s="10" t="s">
        <v>66</v>
      </c>
      <c r="AG33" s="8">
        <f t="shared" si="14"/>
        <v>3.07</v>
      </c>
      <c r="AH33" s="8">
        <f t="shared" si="15"/>
        <v>4.05</v>
      </c>
      <c r="AI33" s="4" t="str">
        <f t="shared" si="16"/>
        <v>NS</v>
      </c>
      <c r="AJ33" s="10" t="s">
        <v>66</v>
      </c>
    </row>
    <row r="34" spans="1:36" ht="15.75">
      <c r="A34" s="3" t="s">
        <v>34</v>
      </c>
      <c r="B34" s="1">
        <v>17.113333333333333</v>
      </c>
      <c r="D34" s="1">
        <v>32.177779999999998</v>
      </c>
      <c r="E34" s="1">
        <v>18.969952666666668</v>
      </c>
      <c r="F34" s="7"/>
      <c r="G34" s="8">
        <f t="shared" si="0"/>
        <v>-15.064446666666665</v>
      </c>
      <c r="H34" s="8">
        <f t="shared" si="1"/>
        <v>-1.8566193333333345</v>
      </c>
      <c r="I34" s="8">
        <f t="shared" si="2"/>
        <v>-15.064446666666665</v>
      </c>
      <c r="J34" s="8"/>
      <c r="K34" s="8">
        <f t="shared" si="3"/>
        <v>-46.816302015448755</v>
      </c>
      <c r="L34" s="8">
        <f t="shared" si="4"/>
        <v>-9.7871584919435275</v>
      </c>
      <c r="M34" s="8">
        <f t="shared" si="5"/>
        <v>-46.816302015448755</v>
      </c>
      <c r="N34" s="8">
        <v>3.07</v>
      </c>
      <c r="O34" s="8">
        <v>4.05</v>
      </c>
      <c r="P34" s="4" t="str">
        <f t="shared" si="6"/>
        <v>NS</v>
      </c>
      <c r="Q34" s="8" t="s">
        <v>66</v>
      </c>
      <c r="R34" s="8"/>
      <c r="S34" s="8">
        <v>21.4</v>
      </c>
      <c r="T34" s="8">
        <v>27.6</v>
      </c>
      <c r="U34" s="9"/>
      <c r="V34" s="8">
        <f t="shared" si="7"/>
        <v>-4.2866666666666653</v>
      </c>
      <c r="W34" s="8">
        <f t="shared" si="8"/>
        <v>-10.486666666666668</v>
      </c>
      <c r="Y34" s="8">
        <f t="shared" si="9"/>
        <v>-20.031152647975073</v>
      </c>
      <c r="Z34" s="8">
        <f t="shared" si="10"/>
        <v>-37.995169082125607</v>
      </c>
      <c r="AB34" s="8">
        <f t="shared" si="11"/>
        <v>3.07</v>
      </c>
      <c r="AC34" s="8">
        <f t="shared" si="12"/>
        <v>4.05</v>
      </c>
      <c r="AD34" s="4" t="str">
        <f t="shared" si="13"/>
        <v>NS</v>
      </c>
      <c r="AE34" s="10" t="s">
        <v>66</v>
      </c>
      <c r="AG34" s="8">
        <f t="shared" si="14"/>
        <v>3.07</v>
      </c>
      <c r="AH34" s="8">
        <f t="shared" si="15"/>
        <v>4.05</v>
      </c>
      <c r="AI34" s="4" t="str">
        <f t="shared" si="16"/>
        <v>NS</v>
      </c>
      <c r="AJ34" s="10" t="s">
        <v>66</v>
      </c>
    </row>
    <row r="35" spans="1:36" ht="15.75">
      <c r="A35" s="3" t="s">
        <v>35</v>
      </c>
      <c r="B35" s="1">
        <v>17.37</v>
      </c>
      <c r="D35" s="1">
        <v>32.177779999999998</v>
      </c>
      <c r="E35" s="1">
        <v>16.656929999999999</v>
      </c>
      <c r="F35" s="7"/>
      <c r="G35" s="8">
        <f t="shared" si="0"/>
        <v>-14.807779999999998</v>
      </c>
      <c r="H35" s="8">
        <f t="shared" si="1"/>
        <v>0.71307000000000187</v>
      </c>
      <c r="I35" s="8">
        <f t="shared" si="2"/>
        <v>-14.807779999999998</v>
      </c>
      <c r="J35" s="8"/>
      <c r="K35" s="8">
        <f t="shared" si="3"/>
        <v>-46.01865013683355</v>
      </c>
      <c r="L35" s="8">
        <f t="shared" si="4"/>
        <v>4.2809209139979689</v>
      </c>
      <c r="M35" s="8">
        <f t="shared" si="5"/>
        <v>-46.01865013683355</v>
      </c>
      <c r="N35" s="8">
        <v>3.07</v>
      </c>
      <c r="O35" s="8">
        <v>4.05</v>
      </c>
      <c r="P35" s="4" t="str">
        <f t="shared" si="6"/>
        <v>NS</v>
      </c>
      <c r="Q35" s="8" t="s">
        <v>66</v>
      </c>
      <c r="R35" s="8"/>
      <c r="S35" s="8">
        <v>21.4</v>
      </c>
      <c r="T35" s="8">
        <v>27.6</v>
      </c>
      <c r="U35" s="9"/>
      <c r="V35" s="8">
        <f t="shared" si="7"/>
        <v>-4.0299999999999976</v>
      </c>
      <c r="W35" s="8">
        <f t="shared" si="8"/>
        <v>-10.23</v>
      </c>
      <c r="Y35" s="8">
        <f t="shared" si="9"/>
        <v>-18.831775700934568</v>
      </c>
      <c r="Z35" s="8">
        <f t="shared" si="10"/>
        <v>-37.065217391304344</v>
      </c>
      <c r="AB35" s="8">
        <f t="shared" si="11"/>
        <v>3.07</v>
      </c>
      <c r="AC35" s="8">
        <f t="shared" si="12"/>
        <v>4.05</v>
      </c>
      <c r="AD35" s="4" t="str">
        <f t="shared" si="13"/>
        <v>NS</v>
      </c>
      <c r="AE35" s="10" t="s">
        <v>68</v>
      </c>
      <c r="AG35" s="8">
        <f t="shared" si="14"/>
        <v>3.07</v>
      </c>
      <c r="AH35" s="8">
        <f t="shared" si="15"/>
        <v>4.05</v>
      </c>
      <c r="AI35" s="4" t="str">
        <f t="shared" si="16"/>
        <v>NS</v>
      </c>
      <c r="AJ35" s="10" t="s">
        <v>66</v>
      </c>
    </row>
    <row r="36" spans="1:36" ht="15.75">
      <c r="A36" s="3" t="s">
        <v>36</v>
      </c>
      <c r="B36" s="1">
        <v>23.267666666666667</v>
      </c>
      <c r="D36" s="1">
        <v>32.177779999999998</v>
      </c>
      <c r="E36" s="1">
        <v>20.099310000000003</v>
      </c>
      <c r="F36" s="7"/>
      <c r="G36" s="8">
        <f t="shared" si="0"/>
        <v>-8.9101133333333316</v>
      </c>
      <c r="H36" s="8">
        <f t="shared" si="1"/>
        <v>3.1683566666666643</v>
      </c>
      <c r="I36" s="8">
        <f t="shared" si="2"/>
        <v>-8.9101133333333316</v>
      </c>
      <c r="J36" s="8"/>
      <c r="K36" s="8">
        <f t="shared" si="3"/>
        <v>-27.690267424705283</v>
      </c>
      <c r="L36" s="8">
        <f t="shared" si="4"/>
        <v>15.763509626284005</v>
      </c>
      <c r="M36" s="8">
        <f t="shared" si="5"/>
        <v>-27.690267424705283</v>
      </c>
      <c r="N36" s="8">
        <v>3.07</v>
      </c>
      <c r="O36" s="8">
        <v>4.05</v>
      </c>
      <c r="P36" s="4" t="str">
        <f t="shared" si="6"/>
        <v>NS</v>
      </c>
      <c r="Q36" s="8" t="s">
        <v>66</v>
      </c>
      <c r="R36" s="8"/>
      <c r="S36" s="8">
        <v>21.4</v>
      </c>
      <c r="T36" s="8">
        <v>27.6</v>
      </c>
      <c r="U36" s="9"/>
      <c r="V36" s="8">
        <f t="shared" si="7"/>
        <v>1.8676666666666684</v>
      </c>
      <c r="W36" s="8">
        <f t="shared" si="8"/>
        <v>-4.3323333333333345</v>
      </c>
      <c r="Y36" s="8">
        <f t="shared" si="9"/>
        <v>8.7274143302180764</v>
      </c>
      <c r="Z36" s="8">
        <f t="shared" si="10"/>
        <v>-15.696859903381647</v>
      </c>
      <c r="AB36" s="8">
        <f t="shared" si="11"/>
        <v>3.07</v>
      </c>
      <c r="AC36" s="8">
        <f t="shared" si="12"/>
        <v>4.05</v>
      </c>
      <c r="AD36" s="4" t="str">
        <f t="shared" si="13"/>
        <v>NS</v>
      </c>
      <c r="AE36" s="10" t="s">
        <v>67</v>
      </c>
      <c r="AG36" s="8">
        <f t="shared" si="14"/>
        <v>3.07</v>
      </c>
      <c r="AH36" s="8">
        <f t="shared" si="15"/>
        <v>4.05</v>
      </c>
      <c r="AI36" s="4" t="str">
        <f t="shared" si="16"/>
        <v>NS</v>
      </c>
      <c r="AJ36" s="10" t="s">
        <v>66</v>
      </c>
    </row>
    <row r="37" spans="1:36" ht="15.75">
      <c r="A37" s="3" t="s">
        <v>37</v>
      </c>
      <c r="B37" s="1">
        <v>14.856666666666667</v>
      </c>
      <c r="D37" s="1">
        <v>32.177779999999998</v>
      </c>
      <c r="E37" s="1">
        <v>16.429333333333332</v>
      </c>
      <c r="F37" s="7"/>
      <c r="G37" s="8">
        <f t="shared" si="0"/>
        <v>-17.321113333333329</v>
      </c>
      <c r="H37" s="8">
        <f t="shared" si="1"/>
        <v>-1.5726666666666649</v>
      </c>
      <c r="I37" s="8">
        <f t="shared" si="2"/>
        <v>-17.321113333333329</v>
      </c>
      <c r="J37" s="8"/>
      <c r="K37" s="8">
        <f t="shared" si="3"/>
        <v>-53.829423078078506</v>
      </c>
      <c r="L37" s="8">
        <f t="shared" si="4"/>
        <v>-9.5723096899853832</v>
      </c>
      <c r="M37" s="8">
        <f t="shared" si="5"/>
        <v>-53.829423078078506</v>
      </c>
      <c r="N37" s="8">
        <v>3.07</v>
      </c>
      <c r="O37" s="8">
        <v>4.05</v>
      </c>
      <c r="P37" s="4" t="str">
        <f t="shared" si="6"/>
        <v>NS</v>
      </c>
      <c r="Q37" s="8" t="s">
        <v>66</v>
      </c>
      <c r="R37" s="8"/>
      <c r="S37" s="8">
        <v>21.4</v>
      </c>
      <c r="T37" s="8">
        <v>27.6</v>
      </c>
      <c r="U37" s="9"/>
      <c r="V37" s="8">
        <f t="shared" si="7"/>
        <v>-6.5433333333333312</v>
      </c>
      <c r="W37" s="8">
        <f t="shared" si="8"/>
        <v>-12.743333333333334</v>
      </c>
      <c r="Y37" s="8">
        <f t="shared" si="9"/>
        <v>-30.576323987538935</v>
      </c>
      <c r="Z37" s="8">
        <f t="shared" si="10"/>
        <v>-46.171497584541065</v>
      </c>
      <c r="AB37" s="8">
        <f t="shared" si="11"/>
        <v>3.07</v>
      </c>
      <c r="AC37" s="8">
        <f t="shared" si="12"/>
        <v>4.05</v>
      </c>
      <c r="AD37" s="4" t="str">
        <f t="shared" si="13"/>
        <v>NS</v>
      </c>
      <c r="AE37" s="10" t="s">
        <v>66</v>
      </c>
      <c r="AG37" s="8">
        <f t="shared" si="14"/>
        <v>3.07</v>
      </c>
      <c r="AH37" s="8">
        <f t="shared" si="15"/>
        <v>4.05</v>
      </c>
      <c r="AI37" s="4" t="str">
        <f t="shared" si="16"/>
        <v>NS</v>
      </c>
      <c r="AJ37" s="10" t="s">
        <v>66</v>
      </c>
    </row>
    <row r="38" spans="1:36" ht="15.75">
      <c r="A38" s="3" t="s">
        <v>38</v>
      </c>
      <c r="B38" s="1">
        <v>22.344333333333335</v>
      </c>
      <c r="D38" s="1">
        <v>24.711219999999997</v>
      </c>
      <c r="E38" s="1">
        <v>18.969952666666668</v>
      </c>
      <c r="F38" s="7"/>
      <c r="G38" s="8">
        <f t="shared" si="0"/>
        <v>-2.3668866666666624</v>
      </c>
      <c r="H38" s="8">
        <f t="shared" si="1"/>
        <v>3.3743806666666671</v>
      </c>
      <c r="I38" s="8">
        <f t="shared" si="2"/>
        <v>-2.3668866666666624</v>
      </c>
      <c r="J38" s="8"/>
      <c r="K38" s="8">
        <f t="shared" si="3"/>
        <v>-9.5781862112298075</v>
      </c>
      <c r="L38" s="8">
        <f t="shared" si="4"/>
        <v>17.788028921105376</v>
      </c>
      <c r="M38" s="8">
        <f t="shared" si="5"/>
        <v>-9.5781862112298075</v>
      </c>
      <c r="N38" s="8">
        <v>3.07</v>
      </c>
      <c r="O38" s="8">
        <v>4.05</v>
      </c>
      <c r="P38" s="4" t="str">
        <f t="shared" si="6"/>
        <v>NS</v>
      </c>
      <c r="Q38" s="8" t="s">
        <v>67</v>
      </c>
      <c r="R38" s="8"/>
      <c r="S38" s="8">
        <v>21.4</v>
      </c>
      <c r="T38" s="8">
        <v>27.6</v>
      </c>
      <c r="U38" s="9"/>
      <c r="V38" s="8">
        <f t="shared" si="7"/>
        <v>0.94433333333333636</v>
      </c>
      <c r="W38" s="8">
        <f t="shared" si="8"/>
        <v>-5.2556666666666665</v>
      </c>
      <c r="Y38" s="8">
        <f t="shared" si="9"/>
        <v>4.4127725856697966</v>
      </c>
      <c r="Z38" s="8">
        <f t="shared" si="10"/>
        <v>-19.042270531400966</v>
      </c>
      <c r="AB38" s="8">
        <f t="shared" si="11"/>
        <v>3.07</v>
      </c>
      <c r="AC38" s="8">
        <f t="shared" si="12"/>
        <v>4.05</v>
      </c>
      <c r="AD38" s="4" t="str">
        <f t="shared" si="13"/>
        <v>NS</v>
      </c>
      <c r="AE38" s="10" t="s">
        <v>67</v>
      </c>
      <c r="AG38" s="8">
        <f t="shared" si="14"/>
        <v>3.07</v>
      </c>
      <c r="AH38" s="8">
        <f t="shared" si="15"/>
        <v>4.05</v>
      </c>
      <c r="AI38" s="4" t="str">
        <f t="shared" si="16"/>
        <v>NS</v>
      </c>
      <c r="AJ38" s="10" t="s">
        <v>66</v>
      </c>
    </row>
    <row r="39" spans="1:36" ht="15.75">
      <c r="A39" s="3" t="s">
        <v>39</v>
      </c>
      <c r="B39" s="1">
        <v>17.896000000000001</v>
      </c>
      <c r="D39" s="1">
        <v>24.711219999999997</v>
      </c>
      <c r="E39" s="1">
        <v>16.656929999999999</v>
      </c>
      <c r="F39" s="7"/>
      <c r="G39" s="8">
        <f t="shared" si="0"/>
        <v>-6.8152199999999965</v>
      </c>
      <c r="H39" s="8">
        <f t="shared" si="1"/>
        <v>1.2390700000000017</v>
      </c>
      <c r="I39" s="8">
        <f t="shared" si="2"/>
        <v>-6.8152199999999965</v>
      </c>
      <c r="J39" s="8"/>
      <c r="K39" s="8">
        <f t="shared" si="3"/>
        <v>-27.579455809951902</v>
      </c>
      <c r="L39" s="8">
        <f t="shared" si="4"/>
        <v>7.4387657269376879</v>
      </c>
      <c r="M39" s="8">
        <f t="shared" si="5"/>
        <v>-27.579455809951902</v>
      </c>
      <c r="N39" s="8">
        <v>3.07</v>
      </c>
      <c r="O39" s="8">
        <v>4.05</v>
      </c>
      <c r="P39" s="4" t="str">
        <f t="shared" si="6"/>
        <v>NS</v>
      </c>
      <c r="Q39" s="8" t="s">
        <v>66</v>
      </c>
      <c r="R39" s="8"/>
      <c r="S39" s="8">
        <v>21.4</v>
      </c>
      <c r="T39" s="8">
        <v>27.6</v>
      </c>
      <c r="U39" s="9"/>
      <c r="V39" s="8">
        <f t="shared" si="7"/>
        <v>-3.5039999999999978</v>
      </c>
      <c r="W39" s="8">
        <f t="shared" si="8"/>
        <v>-9.7040000000000006</v>
      </c>
      <c r="Y39" s="8">
        <f t="shared" si="9"/>
        <v>-16.373831775700925</v>
      </c>
      <c r="Z39" s="8">
        <f t="shared" si="10"/>
        <v>-35.159420289855078</v>
      </c>
      <c r="AB39" s="8">
        <f t="shared" si="11"/>
        <v>3.07</v>
      </c>
      <c r="AC39" s="8">
        <f t="shared" si="12"/>
        <v>4.05</v>
      </c>
      <c r="AD39" s="4" t="str">
        <f t="shared" si="13"/>
        <v>NS</v>
      </c>
      <c r="AE39" s="10" t="s">
        <v>68</v>
      </c>
      <c r="AG39" s="8">
        <f t="shared" si="14"/>
        <v>3.07</v>
      </c>
      <c r="AH39" s="8">
        <f t="shared" si="15"/>
        <v>4.05</v>
      </c>
      <c r="AI39" s="4" t="str">
        <f t="shared" si="16"/>
        <v>NS</v>
      </c>
      <c r="AJ39" s="10" t="s">
        <v>66</v>
      </c>
    </row>
    <row r="40" spans="1:36" ht="15.75">
      <c r="A40" s="3" t="s">
        <v>40</v>
      </c>
      <c r="B40" s="1">
        <v>17.333333333333332</v>
      </c>
      <c r="D40" s="1">
        <v>24.711219999999997</v>
      </c>
      <c r="E40" s="1">
        <v>20.099310000000003</v>
      </c>
      <c r="F40" s="7"/>
      <c r="G40" s="8">
        <f t="shared" si="0"/>
        <v>-7.3778866666666651</v>
      </c>
      <c r="H40" s="8">
        <f t="shared" si="1"/>
        <v>-2.7659766666666705</v>
      </c>
      <c r="I40" s="8">
        <f t="shared" si="2"/>
        <v>-7.3778866666666651</v>
      </c>
      <c r="J40" s="8"/>
      <c r="K40" s="8">
        <f t="shared" si="3"/>
        <v>-29.856424193814252</v>
      </c>
      <c r="L40" s="8">
        <f t="shared" si="4"/>
        <v>-13.761550355045374</v>
      </c>
      <c r="M40" s="8">
        <f t="shared" si="5"/>
        <v>-29.856424193814252</v>
      </c>
      <c r="N40" s="8">
        <v>3.07</v>
      </c>
      <c r="O40" s="8">
        <v>4.05</v>
      </c>
      <c r="P40" s="4" t="str">
        <f t="shared" si="6"/>
        <v>NS</v>
      </c>
      <c r="Q40" s="8" t="s">
        <v>66</v>
      </c>
      <c r="R40" s="8"/>
      <c r="S40" s="8">
        <v>21.4</v>
      </c>
      <c r="T40" s="8">
        <v>27.6</v>
      </c>
      <c r="U40" s="9"/>
      <c r="V40" s="8">
        <f t="shared" si="7"/>
        <v>-4.0666666666666664</v>
      </c>
      <c r="W40" s="8">
        <f t="shared" si="8"/>
        <v>-10.266666666666669</v>
      </c>
      <c r="Y40" s="8">
        <f t="shared" si="9"/>
        <v>-19.003115264797508</v>
      </c>
      <c r="Z40" s="8">
        <f t="shared" si="10"/>
        <v>-37.198067632850254</v>
      </c>
      <c r="AB40" s="8">
        <f t="shared" si="11"/>
        <v>3.07</v>
      </c>
      <c r="AC40" s="8">
        <f t="shared" si="12"/>
        <v>4.05</v>
      </c>
      <c r="AD40" s="4" t="str">
        <f t="shared" si="13"/>
        <v>NS</v>
      </c>
      <c r="AE40" s="10" t="s">
        <v>66</v>
      </c>
      <c r="AG40" s="8">
        <f t="shared" si="14"/>
        <v>3.07</v>
      </c>
      <c r="AH40" s="8">
        <f t="shared" si="15"/>
        <v>4.05</v>
      </c>
      <c r="AI40" s="4" t="str">
        <f t="shared" si="16"/>
        <v>NS</v>
      </c>
      <c r="AJ40" s="10" t="s">
        <v>66</v>
      </c>
    </row>
    <row r="41" spans="1:36" ht="15.75">
      <c r="A41" s="3" t="s">
        <v>41</v>
      </c>
      <c r="B41" s="1">
        <v>14.545999999999999</v>
      </c>
      <c r="D41" s="1">
        <v>24.711219999999997</v>
      </c>
      <c r="E41" s="1">
        <v>16.429333333333332</v>
      </c>
      <c r="F41" s="7"/>
      <c r="G41" s="8">
        <f t="shared" si="0"/>
        <v>-10.165219999999998</v>
      </c>
      <c r="H41" s="8">
        <f t="shared" si="1"/>
        <v>-1.8833333333333329</v>
      </c>
      <c r="I41" s="8">
        <f t="shared" si="2"/>
        <v>-10.165219999999998</v>
      </c>
      <c r="J41" s="8"/>
      <c r="K41" s="8">
        <f t="shared" si="3"/>
        <v>-41.136050749416661</v>
      </c>
      <c r="L41" s="8">
        <f t="shared" si="4"/>
        <v>-11.463236487583183</v>
      </c>
      <c r="M41" s="8">
        <f t="shared" si="5"/>
        <v>-41.136050749416661</v>
      </c>
      <c r="N41" s="8">
        <v>3.07</v>
      </c>
      <c r="O41" s="8">
        <v>4.05</v>
      </c>
      <c r="P41" s="4" t="str">
        <f t="shared" si="6"/>
        <v>NS</v>
      </c>
      <c r="Q41" s="8" t="s">
        <v>66</v>
      </c>
      <c r="R41" s="8"/>
      <c r="S41" s="8">
        <v>21.4</v>
      </c>
      <c r="T41" s="8">
        <v>27.6</v>
      </c>
      <c r="U41" s="9"/>
      <c r="V41" s="8">
        <f t="shared" si="7"/>
        <v>-6.8539999999999992</v>
      </c>
      <c r="W41" s="8">
        <f t="shared" si="8"/>
        <v>-13.054000000000002</v>
      </c>
      <c r="Y41" s="8">
        <f t="shared" si="9"/>
        <v>-32.028037383177569</v>
      </c>
      <c r="Z41" s="8">
        <f t="shared" si="10"/>
        <v>-47.297101449275367</v>
      </c>
      <c r="AB41" s="8">
        <f t="shared" si="11"/>
        <v>3.07</v>
      </c>
      <c r="AC41" s="8">
        <f t="shared" si="12"/>
        <v>4.05</v>
      </c>
      <c r="AD41" s="4" t="str">
        <f t="shared" si="13"/>
        <v>NS</v>
      </c>
      <c r="AE41" s="10" t="s">
        <v>66</v>
      </c>
      <c r="AG41" s="8">
        <f t="shared" si="14"/>
        <v>3.07</v>
      </c>
      <c r="AH41" s="8">
        <f t="shared" si="15"/>
        <v>4.05</v>
      </c>
      <c r="AI41" s="4" t="str">
        <f t="shared" si="16"/>
        <v>NS</v>
      </c>
      <c r="AJ41" s="10" t="s">
        <v>66</v>
      </c>
    </row>
    <row r="42" spans="1:36" ht="15.75">
      <c r="A42" s="3" t="s">
        <v>42</v>
      </c>
      <c r="B42" s="1">
        <v>14.155333333333333</v>
      </c>
      <c r="D42" s="1">
        <v>18.969952666666668</v>
      </c>
      <c r="E42" s="1">
        <v>16.656929999999999</v>
      </c>
      <c r="F42" s="7"/>
      <c r="G42" s="8">
        <f t="shared" si="0"/>
        <v>-4.8146193333333347</v>
      </c>
      <c r="H42" s="8">
        <f t="shared" si="1"/>
        <v>-2.501596666666666</v>
      </c>
      <c r="I42" s="8">
        <f t="shared" si="2"/>
        <v>-4.8146193333333347</v>
      </c>
      <c r="J42" s="8"/>
      <c r="K42" s="8">
        <f t="shared" si="3"/>
        <v>-25.380239043998319</v>
      </c>
      <c r="L42" s="8">
        <f t="shared" si="4"/>
        <v>-15.018353722244532</v>
      </c>
      <c r="M42" s="8">
        <f t="shared" si="5"/>
        <v>-25.380239043998319</v>
      </c>
      <c r="N42" s="8">
        <v>3.07</v>
      </c>
      <c r="O42" s="8">
        <v>4.05</v>
      </c>
      <c r="P42" s="4" t="str">
        <f t="shared" si="6"/>
        <v>NS</v>
      </c>
      <c r="Q42" s="8" t="s">
        <v>66</v>
      </c>
      <c r="R42" s="8"/>
      <c r="S42" s="8">
        <v>21.4</v>
      </c>
      <c r="T42" s="8">
        <v>27.6</v>
      </c>
      <c r="U42" s="9"/>
      <c r="V42" s="8">
        <f t="shared" si="7"/>
        <v>-7.2446666666666655</v>
      </c>
      <c r="W42" s="8">
        <f t="shared" si="8"/>
        <v>-13.444666666666668</v>
      </c>
      <c r="Y42" s="8">
        <f t="shared" si="9"/>
        <v>-33.853582554517132</v>
      </c>
      <c r="Z42" s="8">
        <f t="shared" si="10"/>
        <v>-48.712560386473434</v>
      </c>
      <c r="AB42" s="8">
        <f t="shared" si="11"/>
        <v>3.07</v>
      </c>
      <c r="AC42" s="8">
        <f t="shared" si="12"/>
        <v>4.05</v>
      </c>
      <c r="AD42" s="4" t="str">
        <f t="shared" si="13"/>
        <v>NS</v>
      </c>
      <c r="AE42" s="10" t="s">
        <v>66</v>
      </c>
      <c r="AG42" s="8">
        <f t="shared" si="14"/>
        <v>3.07</v>
      </c>
      <c r="AH42" s="8">
        <f t="shared" si="15"/>
        <v>4.05</v>
      </c>
      <c r="AI42" s="4" t="str">
        <f t="shared" si="16"/>
        <v>NS</v>
      </c>
      <c r="AJ42" s="10" t="s">
        <v>66</v>
      </c>
    </row>
    <row r="43" spans="1:36" ht="15.75">
      <c r="A43" s="3" t="s">
        <v>43</v>
      </c>
      <c r="B43" s="1">
        <v>15.216666666666669</v>
      </c>
      <c r="D43" s="1">
        <v>18.969952666666668</v>
      </c>
      <c r="E43" s="1">
        <v>20.099310000000003</v>
      </c>
      <c r="F43" s="7"/>
      <c r="G43" s="8">
        <f t="shared" si="0"/>
        <v>-3.7532859999999992</v>
      </c>
      <c r="H43" s="8">
        <f t="shared" si="1"/>
        <v>-4.8826433333333341</v>
      </c>
      <c r="I43" s="8">
        <f t="shared" si="2"/>
        <v>-4.8826433333333341</v>
      </c>
      <c r="J43" s="8"/>
      <c r="K43" s="8">
        <f t="shared" si="3"/>
        <v>-19.785426278870695</v>
      </c>
      <c r="L43" s="8">
        <f t="shared" si="4"/>
        <v>-24.292591802073471</v>
      </c>
      <c r="M43" s="8">
        <f t="shared" si="5"/>
        <v>-24.292591802073471</v>
      </c>
      <c r="N43" s="8">
        <v>3.07</v>
      </c>
      <c r="O43" s="8">
        <v>4.05</v>
      </c>
      <c r="P43" s="4" t="str">
        <f t="shared" si="6"/>
        <v>NS</v>
      </c>
      <c r="Q43" s="8" t="s">
        <v>66</v>
      </c>
      <c r="R43" s="8"/>
      <c r="S43" s="8">
        <v>21.4</v>
      </c>
      <c r="T43" s="8">
        <v>27.6</v>
      </c>
      <c r="U43" s="9"/>
      <c r="V43" s="8">
        <f t="shared" si="7"/>
        <v>-6.18333333333333</v>
      </c>
      <c r="W43" s="8">
        <f t="shared" si="8"/>
        <v>-12.383333333333333</v>
      </c>
      <c r="Y43" s="8">
        <f t="shared" si="9"/>
        <v>-28.894080996884718</v>
      </c>
      <c r="Z43" s="8">
        <f t="shared" si="10"/>
        <v>-44.867149758454097</v>
      </c>
      <c r="AB43" s="8">
        <f t="shared" si="11"/>
        <v>3.07</v>
      </c>
      <c r="AC43" s="8">
        <f t="shared" si="12"/>
        <v>4.05</v>
      </c>
      <c r="AD43" s="4" t="str">
        <f t="shared" si="13"/>
        <v>NS</v>
      </c>
      <c r="AE43" s="10" t="s">
        <v>66</v>
      </c>
      <c r="AG43" s="8">
        <f t="shared" si="14"/>
        <v>3.07</v>
      </c>
      <c r="AH43" s="8">
        <f t="shared" si="15"/>
        <v>4.05</v>
      </c>
      <c r="AI43" s="4" t="str">
        <f t="shared" si="16"/>
        <v>NS</v>
      </c>
      <c r="AJ43" s="10" t="s">
        <v>66</v>
      </c>
    </row>
    <row r="44" spans="1:36" ht="15.75">
      <c r="A44" s="3" t="s">
        <v>44</v>
      </c>
      <c r="B44" s="1">
        <v>10.010333333333334</v>
      </c>
      <c r="D44" s="1">
        <v>18.969952666666668</v>
      </c>
      <c r="E44" s="1">
        <v>16.429333333333332</v>
      </c>
      <c r="F44" s="7"/>
      <c r="G44" s="8">
        <f t="shared" si="0"/>
        <v>-8.9596193333333343</v>
      </c>
      <c r="H44" s="8">
        <f t="shared" si="1"/>
        <v>-6.4189999999999987</v>
      </c>
      <c r="I44" s="8">
        <f t="shared" si="2"/>
        <v>-8.9596193333333343</v>
      </c>
      <c r="J44" s="8"/>
      <c r="K44" s="8">
        <f t="shared" si="3"/>
        <v>-47.230583495745151</v>
      </c>
      <c r="L44" s="8">
        <f t="shared" si="4"/>
        <v>-39.070361954228204</v>
      </c>
      <c r="M44" s="8">
        <f t="shared" si="5"/>
        <v>-47.230583495745151</v>
      </c>
      <c r="N44" s="8">
        <v>3.07</v>
      </c>
      <c r="O44" s="8">
        <v>4.05</v>
      </c>
      <c r="P44" s="4" t="str">
        <f t="shared" si="6"/>
        <v>NS</v>
      </c>
      <c r="Q44" s="8" t="s">
        <v>66</v>
      </c>
      <c r="R44" s="8"/>
      <c r="S44" s="8">
        <v>21.4</v>
      </c>
      <c r="T44" s="8">
        <v>27.6</v>
      </c>
      <c r="U44" s="9"/>
      <c r="V44" s="8">
        <f t="shared" si="7"/>
        <v>-11.389666666666665</v>
      </c>
      <c r="W44" s="8">
        <f t="shared" si="8"/>
        <v>-17.589666666666666</v>
      </c>
      <c r="Y44" s="8">
        <f t="shared" si="9"/>
        <v>-53.222741433021802</v>
      </c>
      <c r="Z44" s="8">
        <f t="shared" si="10"/>
        <v>-63.730676328502412</v>
      </c>
      <c r="AB44" s="8">
        <f t="shared" si="11"/>
        <v>3.07</v>
      </c>
      <c r="AC44" s="8">
        <f t="shared" si="12"/>
        <v>4.05</v>
      </c>
      <c r="AD44" s="4" t="str">
        <f t="shared" si="13"/>
        <v>NS</v>
      </c>
      <c r="AE44" s="10" t="s">
        <v>66</v>
      </c>
      <c r="AG44" s="8">
        <f t="shared" si="14"/>
        <v>3.07</v>
      </c>
      <c r="AH44" s="8">
        <f t="shared" si="15"/>
        <v>4.05</v>
      </c>
      <c r="AI44" s="4" t="str">
        <f t="shared" si="16"/>
        <v>NS</v>
      </c>
      <c r="AJ44" s="10" t="s">
        <v>66</v>
      </c>
    </row>
    <row r="45" spans="1:36" ht="15.75">
      <c r="A45" s="3" t="s">
        <v>45</v>
      </c>
      <c r="B45" s="1">
        <v>15.163333333333334</v>
      </c>
      <c r="D45" s="1">
        <v>16.656929999999999</v>
      </c>
      <c r="E45" s="1">
        <v>20.099310000000003</v>
      </c>
      <c r="F45" s="7"/>
      <c r="G45" s="8">
        <f t="shared" si="0"/>
        <v>-1.4935966666666651</v>
      </c>
      <c r="H45" s="8">
        <f t="shared" si="1"/>
        <v>-4.9359766666666687</v>
      </c>
      <c r="I45" s="8">
        <f t="shared" si="2"/>
        <v>-4.9359766666666687</v>
      </c>
      <c r="J45" s="8"/>
      <c r="K45" s="8">
        <f t="shared" si="3"/>
        <v>-8.9668184153182207</v>
      </c>
      <c r="L45" s="8">
        <f t="shared" si="4"/>
        <v>-24.557940877904109</v>
      </c>
      <c r="M45" s="8">
        <f t="shared" si="5"/>
        <v>-24.557940877904109</v>
      </c>
      <c r="N45" s="8">
        <v>3.07</v>
      </c>
      <c r="O45" s="8">
        <v>4.05</v>
      </c>
      <c r="P45" s="4" t="str">
        <f t="shared" si="6"/>
        <v>NS</v>
      </c>
      <c r="Q45" s="8" t="s">
        <v>66</v>
      </c>
      <c r="R45" s="8"/>
      <c r="S45" s="8">
        <v>21.4</v>
      </c>
      <c r="T45" s="8">
        <v>27.6</v>
      </c>
      <c r="U45" s="9"/>
      <c r="V45" s="8">
        <f t="shared" si="7"/>
        <v>-6.2366666666666646</v>
      </c>
      <c r="W45" s="8">
        <f t="shared" si="8"/>
        <v>-12.436666666666667</v>
      </c>
      <c r="Y45" s="8">
        <f t="shared" si="9"/>
        <v>-29.14330218068535</v>
      </c>
      <c r="Z45" s="8">
        <f t="shared" si="10"/>
        <v>-45.060386473429951</v>
      </c>
      <c r="AB45" s="8">
        <f t="shared" si="11"/>
        <v>3.07</v>
      </c>
      <c r="AC45" s="8">
        <f t="shared" si="12"/>
        <v>4.05</v>
      </c>
      <c r="AD45" s="4" t="str">
        <f t="shared" si="13"/>
        <v>NS</v>
      </c>
      <c r="AE45" s="10" t="s">
        <v>66</v>
      </c>
      <c r="AG45" s="8">
        <f t="shared" si="14"/>
        <v>3.07</v>
      </c>
      <c r="AH45" s="8">
        <f t="shared" si="15"/>
        <v>4.05</v>
      </c>
      <c r="AI45" s="4" t="str">
        <f t="shared" si="16"/>
        <v>NS</v>
      </c>
      <c r="AJ45" s="10" t="s">
        <v>66</v>
      </c>
    </row>
    <row r="46" spans="1:36" ht="15.75">
      <c r="A46" s="3" t="s">
        <v>46</v>
      </c>
      <c r="B46" s="1">
        <v>13.926666666666668</v>
      </c>
      <c r="D46" s="1">
        <v>16.656929999999999</v>
      </c>
      <c r="E46" s="1">
        <v>16.429333333333332</v>
      </c>
      <c r="F46" s="7"/>
      <c r="G46" s="8">
        <f t="shared" si="0"/>
        <v>-2.7302633333333315</v>
      </c>
      <c r="H46" s="8">
        <f t="shared" si="1"/>
        <v>-2.5026666666666646</v>
      </c>
      <c r="I46" s="8">
        <f t="shared" si="2"/>
        <v>-2.7302633333333315</v>
      </c>
      <c r="J46" s="8"/>
      <c r="K46" s="8">
        <f t="shared" si="3"/>
        <v>-16.39115571316762</v>
      </c>
      <c r="L46" s="8">
        <f t="shared" si="4"/>
        <v>-15.232916734296371</v>
      </c>
      <c r="M46" s="8">
        <f t="shared" si="5"/>
        <v>-16.39115571316762</v>
      </c>
      <c r="N46" s="8">
        <v>3.07</v>
      </c>
      <c r="O46" s="8">
        <v>4.05</v>
      </c>
      <c r="P46" s="4" t="str">
        <f t="shared" si="6"/>
        <v>NS</v>
      </c>
      <c r="Q46" s="8" t="s">
        <v>67</v>
      </c>
      <c r="R46" s="8"/>
      <c r="S46" s="8">
        <v>21.4</v>
      </c>
      <c r="T46" s="8">
        <v>27.6</v>
      </c>
      <c r="U46" s="9"/>
      <c r="V46" s="8">
        <f t="shared" si="7"/>
        <v>-7.4733333333333309</v>
      </c>
      <c r="W46" s="8">
        <f t="shared" si="8"/>
        <v>-13.673333333333334</v>
      </c>
      <c r="Y46" s="8">
        <f t="shared" si="9"/>
        <v>-34.922118380062294</v>
      </c>
      <c r="Z46" s="8">
        <f t="shared" si="10"/>
        <v>-49.54106280193237</v>
      </c>
      <c r="AB46" s="8">
        <f t="shared" si="11"/>
        <v>3.07</v>
      </c>
      <c r="AC46" s="8">
        <f t="shared" si="12"/>
        <v>4.05</v>
      </c>
      <c r="AD46" s="4" t="str">
        <f t="shared" si="13"/>
        <v>NS</v>
      </c>
      <c r="AE46" s="10" t="s">
        <v>66</v>
      </c>
      <c r="AG46" s="8">
        <f t="shared" si="14"/>
        <v>3.07</v>
      </c>
      <c r="AH46" s="8">
        <f t="shared" si="15"/>
        <v>4.05</v>
      </c>
      <c r="AI46" s="4" t="str">
        <f t="shared" si="16"/>
        <v>NS</v>
      </c>
      <c r="AJ46" s="10" t="s">
        <v>66</v>
      </c>
    </row>
    <row r="47" spans="1:36" ht="15.75">
      <c r="A47" s="3" t="s">
        <v>47</v>
      </c>
      <c r="B47" s="1">
        <v>20.210000000000004</v>
      </c>
      <c r="D47" s="1">
        <v>20.099310000000003</v>
      </c>
      <c r="E47" s="1">
        <v>16.429333333333332</v>
      </c>
      <c r="F47" s="7"/>
      <c r="G47" s="8">
        <f t="shared" si="0"/>
        <v>0.11069000000000173</v>
      </c>
      <c r="H47" s="8">
        <f t="shared" si="1"/>
        <v>3.7806666666666722</v>
      </c>
      <c r="I47" s="8">
        <f t="shared" si="2"/>
        <v>0.11069000000000173</v>
      </c>
      <c r="J47" s="8"/>
      <c r="K47" s="8">
        <f t="shared" si="3"/>
        <v>0.550715422569241</v>
      </c>
      <c r="L47" s="8">
        <f t="shared" si="4"/>
        <v>23.011686414543128</v>
      </c>
      <c r="M47" s="8">
        <f t="shared" si="5"/>
        <v>0.550715422569241</v>
      </c>
      <c r="N47" s="8">
        <v>3.07</v>
      </c>
      <c r="O47" s="8">
        <v>4.05</v>
      </c>
      <c r="P47" s="4" t="str">
        <f t="shared" si="6"/>
        <v>NS</v>
      </c>
      <c r="Q47" s="8" t="s">
        <v>67</v>
      </c>
      <c r="R47" s="8"/>
      <c r="S47" s="8">
        <v>21.4</v>
      </c>
      <c r="T47" s="8">
        <v>27.6</v>
      </c>
      <c r="U47" s="9"/>
      <c r="V47" s="8">
        <f t="shared" si="7"/>
        <v>-1.1899999999999942</v>
      </c>
      <c r="W47" s="8">
        <f t="shared" si="8"/>
        <v>-7.389999999999997</v>
      </c>
      <c r="Y47" s="8">
        <f t="shared" si="9"/>
        <v>-5.5607476635513748</v>
      </c>
      <c r="Z47" s="8">
        <f t="shared" si="10"/>
        <v>-26.775362318840568</v>
      </c>
      <c r="AB47" s="8">
        <f t="shared" si="11"/>
        <v>3.07</v>
      </c>
      <c r="AC47" s="8">
        <f t="shared" si="12"/>
        <v>4.05</v>
      </c>
      <c r="AD47" s="4" t="str">
        <f t="shared" si="13"/>
        <v>NS</v>
      </c>
      <c r="AE47" s="10" t="s">
        <v>67</v>
      </c>
      <c r="AG47" s="8">
        <f t="shared" si="14"/>
        <v>3.07</v>
      </c>
      <c r="AH47" s="8">
        <f t="shared" si="15"/>
        <v>4.05</v>
      </c>
      <c r="AI47" s="4" t="str">
        <f t="shared" si="16"/>
        <v>NS</v>
      </c>
      <c r="AJ47" s="10" t="s">
        <v>66</v>
      </c>
    </row>
    <row r="48" spans="1:36">
      <c r="I48" s="8"/>
      <c r="J48" s="8"/>
      <c r="L48" s="5" t="s">
        <v>63</v>
      </c>
      <c r="M48" s="8">
        <f>MAX(M3:M47)</f>
        <v>58.490980431353222</v>
      </c>
      <c r="N48" s="8"/>
      <c r="O48" s="8"/>
      <c r="P48" s="4"/>
      <c r="Q48" s="8"/>
      <c r="X48" s="5" t="s">
        <v>63</v>
      </c>
      <c r="Y48" s="8">
        <f>MAX(Y3:Y47)</f>
        <v>65.638629283489109</v>
      </c>
      <c r="Z48" s="8">
        <f>MAX(Z3:Z47)</f>
        <v>28.429951690821241</v>
      </c>
    </row>
    <row r="49" spans="1:26" s="5" customFormat="1">
      <c r="L49" s="5" t="s">
        <v>64</v>
      </c>
      <c r="M49" s="8">
        <f>MIN(M3:M47)</f>
        <v>-62.500002589778838</v>
      </c>
      <c r="N49" s="8"/>
      <c r="O49" s="8"/>
      <c r="P49" s="8"/>
      <c r="Q49" s="8"/>
      <c r="X49" s="5" t="s">
        <v>64</v>
      </c>
      <c r="Y49" s="8">
        <f>MIN(Y3:Y47)</f>
        <v>-56.261682242990638</v>
      </c>
      <c r="Z49" s="8">
        <f>MIN(Z3:Z47)</f>
        <v>-66.08695652173914</v>
      </c>
    </row>
    <row r="50" spans="1:26" s="5" customFormat="1" ht="15.75">
      <c r="A50" s="3" t="s">
        <v>48</v>
      </c>
      <c r="B50" s="1">
        <v>20.276653333333332</v>
      </c>
      <c r="P50" s="9"/>
    </row>
    <row r="51" spans="1:26" s="5" customFormat="1" ht="15.75">
      <c r="A51" s="3" t="s">
        <v>49</v>
      </c>
      <c r="B51" s="1">
        <v>21.11908</v>
      </c>
      <c r="P51" s="9"/>
    </row>
    <row r="52" spans="1:26" s="5" customFormat="1" ht="15.75">
      <c r="A52" s="3" t="s">
        <v>50</v>
      </c>
      <c r="B52" s="1">
        <v>26.760953333333333</v>
      </c>
      <c r="P52" s="9"/>
    </row>
    <row r="53" spans="1:26" s="5" customFormat="1" ht="15.75">
      <c r="A53" s="3" t="s">
        <v>51</v>
      </c>
      <c r="B53" s="1">
        <v>24.366183333333336</v>
      </c>
      <c r="P53" s="9"/>
    </row>
    <row r="54" spans="1:26" s="5" customFormat="1" ht="15.75">
      <c r="A54" s="3" t="s">
        <v>52</v>
      </c>
      <c r="B54" s="1">
        <v>32.177779999999998</v>
      </c>
      <c r="P54" s="9"/>
    </row>
    <row r="55" spans="1:26" s="5" customFormat="1" ht="15.75">
      <c r="A55" s="3" t="s">
        <v>53</v>
      </c>
      <c r="B55" s="1">
        <v>24.711219999999997</v>
      </c>
      <c r="P55" s="9"/>
    </row>
    <row r="56" spans="1:26" s="5" customFormat="1" ht="15.75">
      <c r="A56" s="3" t="s">
        <v>54</v>
      </c>
      <c r="B56" s="1">
        <v>18.969952666666668</v>
      </c>
      <c r="P56" s="9"/>
    </row>
    <row r="57" spans="1:26" s="5" customFormat="1" ht="15.75">
      <c r="A57" s="3" t="s">
        <v>55</v>
      </c>
      <c r="B57" s="1">
        <v>16.656929999999999</v>
      </c>
      <c r="P57" s="9"/>
    </row>
    <row r="58" spans="1:26" s="5" customFormat="1" ht="15.75">
      <c r="A58" s="3" t="s">
        <v>56</v>
      </c>
      <c r="B58" s="1">
        <v>20.099310000000003</v>
      </c>
      <c r="P58" s="9"/>
    </row>
    <row r="59" spans="1:26" s="5" customFormat="1" ht="15.75">
      <c r="A59" s="3" t="s">
        <v>57</v>
      </c>
      <c r="B59" s="1">
        <v>16.429333333333332</v>
      </c>
      <c r="P59" s="9"/>
    </row>
  </sheetData>
  <mergeCells count="2">
    <mergeCell ref="AB1:AE1"/>
    <mergeCell ref="AG1:AJ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E1 </vt:lpstr>
      <vt:lpstr>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2014-05-29T15:08:39Z</dcterms:created>
  <dcterms:modified xsi:type="dcterms:W3CDTF">2022-09-14T05:46:53Z</dcterms:modified>
</cp:coreProperties>
</file>