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55" windowWidth="20115" windowHeight="7815" activeTab="1"/>
  </bookViews>
  <sheets>
    <sheet name="E1 " sheetId="1" r:id="rId1"/>
    <sheet name="E2" sheetId="2" r:id="rId2"/>
  </sheets>
  <calcPr calcId="125725"/>
</workbook>
</file>

<file path=xl/calcChain.xml><?xml version="1.0" encoding="utf-8"?>
<calcChain xmlns="http://schemas.openxmlformats.org/spreadsheetml/2006/main">
  <c r="AC4" i="2"/>
  <c r="AH4" s="1"/>
  <c r="AC5"/>
  <c r="AH5" s="1"/>
  <c r="AC6"/>
  <c r="AH6" s="1"/>
  <c r="AC7"/>
  <c r="AH7" s="1"/>
  <c r="AC8"/>
  <c r="AH8" s="1"/>
  <c r="AC9"/>
  <c r="AH9" s="1"/>
  <c r="AC10"/>
  <c r="AH10" s="1"/>
  <c r="AC11"/>
  <c r="AH11" s="1"/>
  <c r="AC12"/>
  <c r="AH12" s="1"/>
  <c r="AC13"/>
  <c r="AH13" s="1"/>
  <c r="AC14"/>
  <c r="AH14" s="1"/>
  <c r="AC15"/>
  <c r="AH15" s="1"/>
  <c r="AC16"/>
  <c r="AH16" s="1"/>
  <c r="AC17"/>
  <c r="AH17" s="1"/>
  <c r="AC18"/>
  <c r="AH18" s="1"/>
  <c r="AC19"/>
  <c r="AH19" s="1"/>
  <c r="AC20"/>
  <c r="AH20" s="1"/>
  <c r="AC21"/>
  <c r="AH21" s="1"/>
  <c r="AC22"/>
  <c r="AH22" s="1"/>
  <c r="AC23"/>
  <c r="AH23" s="1"/>
  <c r="AC24"/>
  <c r="AH24" s="1"/>
  <c r="AC25"/>
  <c r="AH25" s="1"/>
  <c r="AC26"/>
  <c r="AH26" s="1"/>
  <c r="AC27"/>
  <c r="AH27" s="1"/>
  <c r="AC28"/>
  <c r="AH28" s="1"/>
  <c r="AC29"/>
  <c r="AH29" s="1"/>
  <c r="AC30"/>
  <c r="AH30" s="1"/>
  <c r="AC31"/>
  <c r="AH31" s="1"/>
  <c r="AC32"/>
  <c r="AH32" s="1"/>
  <c r="AC33"/>
  <c r="AH33" s="1"/>
  <c r="AC34"/>
  <c r="AH34" s="1"/>
  <c r="AC35"/>
  <c r="AH35" s="1"/>
  <c r="AC36"/>
  <c r="AH36" s="1"/>
  <c r="AC37"/>
  <c r="AH37" s="1"/>
  <c r="AC38"/>
  <c r="AH38" s="1"/>
  <c r="AC39"/>
  <c r="AH39" s="1"/>
  <c r="AC40"/>
  <c r="AH40" s="1"/>
  <c r="AC41"/>
  <c r="AH41" s="1"/>
  <c r="AC42"/>
  <c r="AH42" s="1"/>
  <c r="AC43"/>
  <c r="AH43" s="1"/>
  <c r="AC44"/>
  <c r="AH44" s="1"/>
  <c r="AC45"/>
  <c r="AH45" s="1"/>
  <c r="AC46"/>
  <c r="AH46" s="1"/>
  <c r="AC47"/>
  <c r="AH47" s="1"/>
  <c r="AB4"/>
  <c r="AG4" s="1"/>
  <c r="AB5"/>
  <c r="AG5" s="1"/>
  <c r="AB6"/>
  <c r="AG6" s="1"/>
  <c r="AB7"/>
  <c r="AG7" s="1"/>
  <c r="AB8"/>
  <c r="AG8" s="1"/>
  <c r="AB9"/>
  <c r="AG9" s="1"/>
  <c r="AB10"/>
  <c r="AG10" s="1"/>
  <c r="AB11"/>
  <c r="AG11" s="1"/>
  <c r="AB12"/>
  <c r="AG12" s="1"/>
  <c r="AB13"/>
  <c r="AG13" s="1"/>
  <c r="AB14"/>
  <c r="AG14" s="1"/>
  <c r="AB15"/>
  <c r="AG15" s="1"/>
  <c r="AB16"/>
  <c r="AG16" s="1"/>
  <c r="AB17"/>
  <c r="AG17" s="1"/>
  <c r="AB18"/>
  <c r="AG18" s="1"/>
  <c r="AB19"/>
  <c r="AG19" s="1"/>
  <c r="AB20"/>
  <c r="AG20" s="1"/>
  <c r="AB21"/>
  <c r="AG21" s="1"/>
  <c r="AB22"/>
  <c r="AG22" s="1"/>
  <c r="AB23"/>
  <c r="AG23" s="1"/>
  <c r="AB24"/>
  <c r="AG24" s="1"/>
  <c r="AB25"/>
  <c r="AG25" s="1"/>
  <c r="AB26"/>
  <c r="AG26" s="1"/>
  <c r="AB27"/>
  <c r="AG27" s="1"/>
  <c r="AB28"/>
  <c r="AG28" s="1"/>
  <c r="AB29"/>
  <c r="AG29" s="1"/>
  <c r="AB30"/>
  <c r="AG30" s="1"/>
  <c r="AB31"/>
  <c r="AG31" s="1"/>
  <c r="AB32"/>
  <c r="AG32" s="1"/>
  <c r="AB33"/>
  <c r="AG33" s="1"/>
  <c r="AB34"/>
  <c r="AG34" s="1"/>
  <c r="AB35"/>
  <c r="AG35" s="1"/>
  <c r="AB36"/>
  <c r="AG36" s="1"/>
  <c r="AB37"/>
  <c r="AG37" s="1"/>
  <c r="AB38"/>
  <c r="AG38" s="1"/>
  <c r="AB39"/>
  <c r="AG39" s="1"/>
  <c r="AB40"/>
  <c r="AG40" s="1"/>
  <c r="AB41"/>
  <c r="AG41" s="1"/>
  <c r="AB42"/>
  <c r="AG42" s="1"/>
  <c r="AB43"/>
  <c r="AG43" s="1"/>
  <c r="AB44"/>
  <c r="AG44" s="1"/>
  <c r="AB45"/>
  <c r="AG45" s="1"/>
  <c r="AB46"/>
  <c r="AG46" s="1"/>
  <c r="AB47"/>
  <c r="AG47" s="1"/>
  <c r="AC3"/>
  <c r="AH3" s="1"/>
  <c r="AB3"/>
  <c r="AG3" s="1"/>
  <c r="AC4" i="1"/>
  <c r="AH4" s="1"/>
  <c r="AC5"/>
  <c r="AH5" s="1"/>
  <c r="AC6"/>
  <c r="AH6" s="1"/>
  <c r="AC7"/>
  <c r="AH7" s="1"/>
  <c r="AC8"/>
  <c r="AH8" s="1"/>
  <c r="AC9"/>
  <c r="AH9" s="1"/>
  <c r="AC10"/>
  <c r="AH10" s="1"/>
  <c r="AC11"/>
  <c r="AH11" s="1"/>
  <c r="AC12"/>
  <c r="AH12" s="1"/>
  <c r="AC13"/>
  <c r="AH13" s="1"/>
  <c r="AC14"/>
  <c r="AH14" s="1"/>
  <c r="AC15"/>
  <c r="AH15" s="1"/>
  <c r="AC16"/>
  <c r="AH16" s="1"/>
  <c r="AC17"/>
  <c r="AH17" s="1"/>
  <c r="AC18"/>
  <c r="AH18" s="1"/>
  <c r="AC19"/>
  <c r="AH19" s="1"/>
  <c r="AC20"/>
  <c r="AH20" s="1"/>
  <c r="AC21"/>
  <c r="AH21" s="1"/>
  <c r="AC22"/>
  <c r="AH22" s="1"/>
  <c r="AC23"/>
  <c r="AH23" s="1"/>
  <c r="AC24"/>
  <c r="AH24" s="1"/>
  <c r="AC25"/>
  <c r="AH25" s="1"/>
  <c r="AC26"/>
  <c r="AH26" s="1"/>
  <c r="AC27"/>
  <c r="AH27" s="1"/>
  <c r="AC28"/>
  <c r="AH28" s="1"/>
  <c r="AC29"/>
  <c r="AH29" s="1"/>
  <c r="AC30"/>
  <c r="AH30" s="1"/>
  <c r="AC31"/>
  <c r="AH31" s="1"/>
  <c r="AC32"/>
  <c r="AH32" s="1"/>
  <c r="AC33"/>
  <c r="AH33" s="1"/>
  <c r="AC34"/>
  <c r="AH34" s="1"/>
  <c r="AC35"/>
  <c r="AH35" s="1"/>
  <c r="AC36"/>
  <c r="AH36" s="1"/>
  <c r="AC37"/>
  <c r="AH37" s="1"/>
  <c r="AC38"/>
  <c r="AH38" s="1"/>
  <c r="AC39"/>
  <c r="AH39" s="1"/>
  <c r="AC40"/>
  <c r="AH40" s="1"/>
  <c r="AC41"/>
  <c r="AH41" s="1"/>
  <c r="AC42"/>
  <c r="AH42" s="1"/>
  <c r="AC43"/>
  <c r="AH43" s="1"/>
  <c r="AC44"/>
  <c r="AH44" s="1"/>
  <c r="AC45"/>
  <c r="AH45" s="1"/>
  <c r="AC46"/>
  <c r="AH46" s="1"/>
  <c r="AC47"/>
  <c r="AH47" s="1"/>
  <c r="AC3"/>
  <c r="AH3" s="1"/>
  <c r="AB4"/>
  <c r="AG4" s="1"/>
  <c r="AB5"/>
  <c r="AG5" s="1"/>
  <c r="AB6"/>
  <c r="AG6" s="1"/>
  <c r="AB7"/>
  <c r="AG7" s="1"/>
  <c r="AB8"/>
  <c r="AG8" s="1"/>
  <c r="AB9"/>
  <c r="AG9" s="1"/>
  <c r="AB10"/>
  <c r="AG10" s="1"/>
  <c r="AB11"/>
  <c r="AG11" s="1"/>
  <c r="AB12"/>
  <c r="AG12" s="1"/>
  <c r="AB13"/>
  <c r="AG13" s="1"/>
  <c r="AB14"/>
  <c r="AG14" s="1"/>
  <c r="AB15"/>
  <c r="AG15" s="1"/>
  <c r="AB16"/>
  <c r="AG16" s="1"/>
  <c r="AB17"/>
  <c r="AG17" s="1"/>
  <c r="AB18"/>
  <c r="AG18" s="1"/>
  <c r="AB19"/>
  <c r="AG19" s="1"/>
  <c r="AB20"/>
  <c r="AG20" s="1"/>
  <c r="AB21"/>
  <c r="AG21" s="1"/>
  <c r="AB22"/>
  <c r="AG22" s="1"/>
  <c r="AB23"/>
  <c r="AG23" s="1"/>
  <c r="AB24"/>
  <c r="AG24" s="1"/>
  <c r="AB25"/>
  <c r="AG25" s="1"/>
  <c r="AB26"/>
  <c r="AG26" s="1"/>
  <c r="AB27"/>
  <c r="AG27" s="1"/>
  <c r="AB28"/>
  <c r="AG28" s="1"/>
  <c r="AB29"/>
  <c r="AG29" s="1"/>
  <c r="AB30"/>
  <c r="AG30" s="1"/>
  <c r="AB31"/>
  <c r="AG31" s="1"/>
  <c r="AB32"/>
  <c r="AG32" s="1"/>
  <c r="AB33"/>
  <c r="AG33" s="1"/>
  <c r="AB34"/>
  <c r="AG34" s="1"/>
  <c r="AB35"/>
  <c r="AG35" s="1"/>
  <c r="AB36"/>
  <c r="AG36" s="1"/>
  <c r="AB37"/>
  <c r="AG37" s="1"/>
  <c r="AB38"/>
  <c r="AG38" s="1"/>
  <c r="AB39"/>
  <c r="AG39" s="1"/>
  <c r="AB40"/>
  <c r="AG40" s="1"/>
  <c r="AB41"/>
  <c r="AG41" s="1"/>
  <c r="AB42"/>
  <c r="AG42" s="1"/>
  <c r="AB43"/>
  <c r="AG43" s="1"/>
  <c r="AB44"/>
  <c r="AG44" s="1"/>
  <c r="AB45"/>
  <c r="AG45" s="1"/>
  <c r="AB46"/>
  <c r="AG46" s="1"/>
  <c r="AB47"/>
  <c r="AG47" s="1"/>
  <c r="AB3"/>
  <c r="AG3" s="1"/>
  <c r="K3" l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G33" l="1"/>
  <c r="G34"/>
  <c r="G35"/>
  <c r="G36"/>
  <c r="G37"/>
  <c r="G38"/>
  <c r="G39"/>
  <c r="G40"/>
  <c r="G41"/>
  <c r="G42"/>
  <c r="G43"/>
  <c r="G44"/>
  <c r="G45"/>
  <c r="G46"/>
  <c r="G47"/>
  <c r="G47" i="2" l="1"/>
  <c r="G33"/>
  <c r="G34"/>
  <c r="G35"/>
  <c r="G36"/>
  <c r="G37"/>
  <c r="G38"/>
  <c r="G39"/>
  <c r="G40"/>
  <c r="G41"/>
  <c r="G42"/>
  <c r="G43"/>
  <c r="G44"/>
  <c r="G45"/>
  <c r="G46"/>
  <c r="Z47"/>
  <c r="Y47"/>
  <c r="W47"/>
  <c r="AI47" s="1"/>
  <c r="V47"/>
  <c r="AD47" s="1"/>
  <c r="L47"/>
  <c r="K47"/>
  <c r="H47"/>
  <c r="Z46"/>
  <c r="Y46"/>
  <c r="W46"/>
  <c r="AI46" s="1"/>
  <c r="V46"/>
  <c r="AD46" s="1"/>
  <c r="L46"/>
  <c r="K46"/>
  <c r="H46"/>
  <c r="Z45"/>
  <c r="Y45"/>
  <c r="W45"/>
  <c r="AI45" s="1"/>
  <c r="V45"/>
  <c r="AD45" s="1"/>
  <c r="L45"/>
  <c r="K45"/>
  <c r="H45"/>
  <c r="Z44"/>
  <c r="Y44"/>
  <c r="W44"/>
  <c r="AI44" s="1"/>
  <c r="V44"/>
  <c r="AD44" s="1"/>
  <c r="L44"/>
  <c r="K44"/>
  <c r="H44"/>
  <c r="Z43"/>
  <c r="Y43"/>
  <c r="W43"/>
  <c r="AI43" s="1"/>
  <c r="V43"/>
  <c r="AD43" s="1"/>
  <c r="L43"/>
  <c r="K43"/>
  <c r="H43"/>
  <c r="Z42"/>
  <c r="Y42"/>
  <c r="W42"/>
  <c r="AI42" s="1"/>
  <c r="V42"/>
  <c r="AD42" s="1"/>
  <c r="L42"/>
  <c r="K42"/>
  <c r="H42"/>
  <c r="Z41"/>
  <c r="Y41"/>
  <c r="W41"/>
  <c r="AI41" s="1"/>
  <c r="V41"/>
  <c r="AD41" s="1"/>
  <c r="L41"/>
  <c r="K41"/>
  <c r="H41"/>
  <c r="Z40"/>
  <c r="Y40"/>
  <c r="W40"/>
  <c r="AI40" s="1"/>
  <c r="V40"/>
  <c r="AD40" s="1"/>
  <c r="L40"/>
  <c r="K40"/>
  <c r="H40"/>
  <c r="Z39"/>
  <c r="Y39"/>
  <c r="W39"/>
  <c r="AI39" s="1"/>
  <c r="V39"/>
  <c r="AD39" s="1"/>
  <c r="L39"/>
  <c r="K39"/>
  <c r="H39"/>
  <c r="Z38"/>
  <c r="Y38"/>
  <c r="W38"/>
  <c r="AI38" s="1"/>
  <c r="V38"/>
  <c r="AD38" s="1"/>
  <c r="L38"/>
  <c r="K38"/>
  <c r="H38"/>
  <c r="Z37"/>
  <c r="Y37"/>
  <c r="W37"/>
  <c r="AI37" s="1"/>
  <c r="V37"/>
  <c r="AD37" s="1"/>
  <c r="L37"/>
  <c r="K37"/>
  <c r="H37"/>
  <c r="Z36"/>
  <c r="Y36"/>
  <c r="W36"/>
  <c r="AI36" s="1"/>
  <c r="V36"/>
  <c r="AD36" s="1"/>
  <c r="L36"/>
  <c r="K36"/>
  <c r="H36"/>
  <c r="Z35"/>
  <c r="Y35"/>
  <c r="W35"/>
  <c r="AI35" s="1"/>
  <c r="V35"/>
  <c r="AD35" s="1"/>
  <c r="L35"/>
  <c r="K35"/>
  <c r="H35"/>
  <c r="Z34"/>
  <c r="Y34"/>
  <c r="W34"/>
  <c r="AI34" s="1"/>
  <c r="V34"/>
  <c r="AD34" s="1"/>
  <c r="L34"/>
  <c r="K34"/>
  <c r="H34"/>
  <c r="Z33"/>
  <c r="Y33"/>
  <c r="W33"/>
  <c r="AI33" s="1"/>
  <c r="V33"/>
  <c r="AD33" s="1"/>
  <c r="L33"/>
  <c r="K33"/>
  <c r="H33"/>
  <c r="Z32"/>
  <c r="Y32"/>
  <c r="W32"/>
  <c r="AI32" s="1"/>
  <c r="V32"/>
  <c r="AD32" s="1"/>
  <c r="L32"/>
  <c r="K32"/>
  <c r="H32"/>
  <c r="G32"/>
  <c r="Z31"/>
  <c r="Y31"/>
  <c r="W31"/>
  <c r="AI31" s="1"/>
  <c r="V31"/>
  <c r="AD31" s="1"/>
  <c r="L31"/>
  <c r="K31"/>
  <c r="H31"/>
  <c r="G31"/>
  <c r="Z30"/>
  <c r="Y30"/>
  <c r="W30"/>
  <c r="AI30" s="1"/>
  <c r="V30"/>
  <c r="AD30" s="1"/>
  <c r="L30"/>
  <c r="K30"/>
  <c r="H30"/>
  <c r="G30"/>
  <c r="Z29"/>
  <c r="Y29"/>
  <c r="W29"/>
  <c r="AI29" s="1"/>
  <c r="V29"/>
  <c r="AD29" s="1"/>
  <c r="L29"/>
  <c r="K29"/>
  <c r="H29"/>
  <c r="G29"/>
  <c r="Z28"/>
  <c r="Y28"/>
  <c r="W28"/>
  <c r="AI28" s="1"/>
  <c r="V28"/>
  <c r="AD28" s="1"/>
  <c r="L28"/>
  <c r="K28"/>
  <c r="H28"/>
  <c r="G28"/>
  <c r="Z27"/>
  <c r="Y27"/>
  <c r="W27"/>
  <c r="AI27" s="1"/>
  <c r="V27"/>
  <c r="AD27" s="1"/>
  <c r="L27"/>
  <c r="K27"/>
  <c r="H27"/>
  <c r="G27"/>
  <c r="Z26"/>
  <c r="Y26"/>
  <c r="W26"/>
  <c r="AI26" s="1"/>
  <c r="V26"/>
  <c r="AD26" s="1"/>
  <c r="L26"/>
  <c r="K26"/>
  <c r="H26"/>
  <c r="G26"/>
  <c r="Z25"/>
  <c r="Y25"/>
  <c r="W25"/>
  <c r="AI25" s="1"/>
  <c r="V25"/>
  <c r="AD25" s="1"/>
  <c r="L25"/>
  <c r="K25"/>
  <c r="H25"/>
  <c r="G25"/>
  <c r="Z24"/>
  <c r="Y24"/>
  <c r="W24"/>
  <c r="AI24" s="1"/>
  <c r="V24"/>
  <c r="AD24" s="1"/>
  <c r="L24"/>
  <c r="K24"/>
  <c r="H24"/>
  <c r="G24"/>
  <c r="Z23"/>
  <c r="Y23"/>
  <c r="W23"/>
  <c r="AI23" s="1"/>
  <c r="V23"/>
  <c r="AD23" s="1"/>
  <c r="L23"/>
  <c r="K23"/>
  <c r="H23"/>
  <c r="G23"/>
  <c r="Z22"/>
  <c r="Y22"/>
  <c r="W22"/>
  <c r="AI22" s="1"/>
  <c r="V22"/>
  <c r="AD22" s="1"/>
  <c r="L22"/>
  <c r="K22"/>
  <c r="H22"/>
  <c r="G22"/>
  <c r="Z21"/>
  <c r="Y21"/>
  <c r="W21"/>
  <c r="AI21" s="1"/>
  <c r="V21"/>
  <c r="AD21" s="1"/>
  <c r="L21"/>
  <c r="K21"/>
  <c r="H21"/>
  <c r="G21"/>
  <c r="Z20"/>
  <c r="Y20"/>
  <c r="W20"/>
  <c r="AI20" s="1"/>
  <c r="V20"/>
  <c r="AD20" s="1"/>
  <c r="L20"/>
  <c r="K20"/>
  <c r="H20"/>
  <c r="G20"/>
  <c r="Z19"/>
  <c r="Y19"/>
  <c r="W19"/>
  <c r="AI19" s="1"/>
  <c r="V19"/>
  <c r="AD19" s="1"/>
  <c r="L19"/>
  <c r="K19"/>
  <c r="H19"/>
  <c r="G19"/>
  <c r="Z18"/>
  <c r="Y18"/>
  <c r="W18"/>
  <c r="AI18" s="1"/>
  <c r="V18"/>
  <c r="AD18" s="1"/>
  <c r="L18"/>
  <c r="K18"/>
  <c r="H18"/>
  <c r="G18"/>
  <c r="Z17"/>
  <c r="Y17"/>
  <c r="W17"/>
  <c r="AI17" s="1"/>
  <c r="V17"/>
  <c r="AD17" s="1"/>
  <c r="L17"/>
  <c r="K17"/>
  <c r="H17"/>
  <c r="G17"/>
  <c r="Z16"/>
  <c r="Y16"/>
  <c r="W16"/>
  <c r="AI16" s="1"/>
  <c r="V16"/>
  <c r="AD16" s="1"/>
  <c r="L16"/>
  <c r="K16"/>
  <c r="H16"/>
  <c r="G16"/>
  <c r="Z15"/>
  <c r="Y15"/>
  <c r="W15"/>
  <c r="AI15" s="1"/>
  <c r="V15"/>
  <c r="AD15" s="1"/>
  <c r="L15"/>
  <c r="K15"/>
  <c r="H15"/>
  <c r="G15"/>
  <c r="Z14"/>
  <c r="Y14"/>
  <c r="W14"/>
  <c r="AI14" s="1"/>
  <c r="V14"/>
  <c r="AD14" s="1"/>
  <c r="L14"/>
  <c r="K14"/>
  <c r="H14"/>
  <c r="G14"/>
  <c r="Z13"/>
  <c r="Y13"/>
  <c r="W13"/>
  <c r="AI13" s="1"/>
  <c r="V13"/>
  <c r="AD13" s="1"/>
  <c r="L13"/>
  <c r="K13"/>
  <c r="H13"/>
  <c r="G13"/>
  <c r="Z12"/>
  <c r="Y12"/>
  <c r="W12"/>
  <c r="AI12" s="1"/>
  <c r="V12"/>
  <c r="AD12" s="1"/>
  <c r="L12"/>
  <c r="K12"/>
  <c r="H12"/>
  <c r="G12"/>
  <c r="Z11"/>
  <c r="Y11"/>
  <c r="W11"/>
  <c r="AI11" s="1"/>
  <c r="V11"/>
  <c r="AD11" s="1"/>
  <c r="L11"/>
  <c r="K11"/>
  <c r="H11"/>
  <c r="G11"/>
  <c r="Z10"/>
  <c r="Y10"/>
  <c r="W10"/>
  <c r="AI10" s="1"/>
  <c r="V10"/>
  <c r="AD10" s="1"/>
  <c r="L10"/>
  <c r="K10"/>
  <c r="H10"/>
  <c r="G10"/>
  <c r="Z9"/>
  <c r="Y9"/>
  <c r="W9"/>
  <c r="AI9" s="1"/>
  <c r="V9"/>
  <c r="AD9" s="1"/>
  <c r="L9"/>
  <c r="K9"/>
  <c r="H9"/>
  <c r="G9"/>
  <c r="Z8"/>
  <c r="Y8"/>
  <c r="W8"/>
  <c r="AI8" s="1"/>
  <c r="V8"/>
  <c r="AD8" s="1"/>
  <c r="L8"/>
  <c r="K8"/>
  <c r="H8"/>
  <c r="G8"/>
  <c r="Z7"/>
  <c r="Y7"/>
  <c r="W7"/>
  <c r="AI7" s="1"/>
  <c r="V7"/>
  <c r="AD7" s="1"/>
  <c r="L7"/>
  <c r="K7"/>
  <c r="H7"/>
  <c r="G7"/>
  <c r="Z6"/>
  <c r="Y6"/>
  <c r="W6"/>
  <c r="AI6" s="1"/>
  <c r="V6"/>
  <c r="AD6" s="1"/>
  <c r="L6"/>
  <c r="K6"/>
  <c r="H6"/>
  <c r="G6"/>
  <c r="Z5"/>
  <c r="Y5"/>
  <c r="W5"/>
  <c r="AI5" s="1"/>
  <c r="V5"/>
  <c r="AD5" s="1"/>
  <c r="L5"/>
  <c r="K5"/>
  <c r="H5"/>
  <c r="G5"/>
  <c r="Z4"/>
  <c r="Y4"/>
  <c r="W4"/>
  <c r="AI4" s="1"/>
  <c r="V4"/>
  <c r="AD4" s="1"/>
  <c r="L4"/>
  <c r="K4"/>
  <c r="H4"/>
  <c r="G4"/>
  <c r="Z3"/>
  <c r="Y3"/>
  <c r="W3"/>
  <c r="AI3" s="1"/>
  <c r="V3"/>
  <c r="AD3" s="1"/>
  <c r="L3"/>
  <c r="K3"/>
  <c r="H3"/>
  <c r="G3"/>
  <c r="Z4" i="1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3"/>
  <c r="W35"/>
  <c r="AI35" s="1"/>
  <c r="W36"/>
  <c r="AI36" s="1"/>
  <c r="W37"/>
  <c r="AI37" s="1"/>
  <c r="W38"/>
  <c r="AI38" s="1"/>
  <c r="W39"/>
  <c r="AI39" s="1"/>
  <c r="W40"/>
  <c r="AI40" s="1"/>
  <c r="W41"/>
  <c r="AI41" s="1"/>
  <c r="W42"/>
  <c r="AI42" s="1"/>
  <c r="W43"/>
  <c r="AI43" s="1"/>
  <c r="W44"/>
  <c r="AI44" s="1"/>
  <c r="W45"/>
  <c r="AI45" s="1"/>
  <c r="W46"/>
  <c r="AI46" s="1"/>
  <c r="W47"/>
  <c r="AI47" s="1"/>
  <c r="V35"/>
  <c r="AD35" s="1"/>
  <c r="V36"/>
  <c r="AD36" s="1"/>
  <c r="V37"/>
  <c r="AD37" s="1"/>
  <c r="V38"/>
  <c r="AD38" s="1"/>
  <c r="V39"/>
  <c r="AD39" s="1"/>
  <c r="V40"/>
  <c r="AD40" s="1"/>
  <c r="V41"/>
  <c r="AD41" s="1"/>
  <c r="V42"/>
  <c r="AD42" s="1"/>
  <c r="V43"/>
  <c r="AD43" s="1"/>
  <c r="V44"/>
  <c r="AD44" s="1"/>
  <c r="V45"/>
  <c r="AD45" s="1"/>
  <c r="V46"/>
  <c r="AD46" s="1"/>
  <c r="V47"/>
  <c r="AD47" s="1"/>
  <c r="W4"/>
  <c r="AI4" s="1"/>
  <c r="W5"/>
  <c r="AI5" s="1"/>
  <c r="W6"/>
  <c r="AI6" s="1"/>
  <c r="W7"/>
  <c r="AI7" s="1"/>
  <c r="W8"/>
  <c r="AI8" s="1"/>
  <c r="W9"/>
  <c r="AI9" s="1"/>
  <c r="W10"/>
  <c r="AI10" s="1"/>
  <c r="W11"/>
  <c r="AI11" s="1"/>
  <c r="W12"/>
  <c r="AI12" s="1"/>
  <c r="W13"/>
  <c r="AI13" s="1"/>
  <c r="W14"/>
  <c r="AI14" s="1"/>
  <c r="W15"/>
  <c r="AI15" s="1"/>
  <c r="W16"/>
  <c r="AI16" s="1"/>
  <c r="W17"/>
  <c r="AI17" s="1"/>
  <c r="W18"/>
  <c r="AI18" s="1"/>
  <c r="W19"/>
  <c r="AI19" s="1"/>
  <c r="W20"/>
  <c r="AI20" s="1"/>
  <c r="W21"/>
  <c r="AI21" s="1"/>
  <c r="W22"/>
  <c r="AI22" s="1"/>
  <c r="W23"/>
  <c r="AI23" s="1"/>
  <c r="W24"/>
  <c r="AI24" s="1"/>
  <c r="W25"/>
  <c r="AI25" s="1"/>
  <c r="W26"/>
  <c r="AI26" s="1"/>
  <c r="W27"/>
  <c r="AI27" s="1"/>
  <c r="W28"/>
  <c r="AI28" s="1"/>
  <c r="W29"/>
  <c r="AI29" s="1"/>
  <c r="W30"/>
  <c r="AI30" s="1"/>
  <c r="W31"/>
  <c r="AI31" s="1"/>
  <c r="W32"/>
  <c r="AI32" s="1"/>
  <c r="W33"/>
  <c r="AI33" s="1"/>
  <c r="W34"/>
  <c r="AI34" s="1"/>
  <c r="W3"/>
  <c r="AI3" s="1"/>
  <c r="V4"/>
  <c r="AD4" s="1"/>
  <c r="V5"/>
  <c r="AD5" s="1"/>
  <c r="V6"/>
  <c r="AD6" s="1"/>
  <c r="V7"/>
  <c r="AD7" s="1"/>
  <c r="V8"/>
  <c r="AD8" s="1"/>
  <c r="V9"/>
  <c r="AD9" s="1"/>
  <c r="V10"/>
  <c r="AD10" s="1"/>
  <c r="V11"/>
  <c r="AD11" s="1"/>
  <c r="V12"/>
  <c r="AD12" s="1"/>
  <c r="V13"/>
  <c r="AD13" s="1"/>
  <c r="V14"/>
  <c r="AD14" s="1"/>
  <c r="V15"/>
  <c r="AD15" s="1"/>
  <c r="V16"/>
  <c r="AD16" s="1"/>
  <c r="V17"/>
  <c r="AD17" s="1"/>
  <c r="V18"/>
  <c r="AD18" s="1"/>
  <c r="V19"/>
  <c r="AD19" s="1"/>
  <c r="V20"/>
  <c r="AD20" s="1"/>
  <c r="V21"/>
  <c r="AD21" s="1"/>
  <c r="V22"/>
  <c r="AD22" s="1"/>
  <c r="V23"/>
  <c r="AD23" s="1"/>
  <c r="V24"/>
  <c r="AD24" s="1"/>
  <c r="V25"/>
  <c r="AD25" s="1"/>
  <c r="V26"/>
  <c r="AD26" s="1"/>
  <c r="V27"/>
  <c r="AD27" s="1"/>
  <c r="V28"/>
  <c r="AD28" s="1"/>
  <c r="V29"/>
  <c r="AD29" s="1"/>
  <c r="V30"/>
  <c r="AD30" s="1"/>
  <c r="V31"/>
  <c r="AD31" s="1"/>
  <c r="V32"/>
  <c r="AD32" s="1"/>
  <c r="V33"/>
  <c r="AD33" s="1"/>
  <c r="V34"/>
  <c r="AD34" s="1"/>
  <c r="V3"/>
  <c r="AD3" s="1"/>
  <c r="M14" i="2" l="1"/>
  <c r="M8"/>
  <c r="M15"/>
  <c r="M5"/>
  <c r="M21"/>
  <c r="M24"/>
  <c r="M27"/>
  <c r="M28"/>
  <c r="M19"/>
  <c r="M18"/>
  <c r="M22"/>
  <c r="M6"/>
  <c r="M20"/>
  <c r="M4"/>
  <c r="M16"/>
  <c r="M26"/>
  <c r="M10"/>
  <c r="M9"/>
  <c r="M17"/>
  <c r="M23"/>
  <c r="M7"/>
  <c r="M13"/>
  <c r="M12"/>
  <c r="M11"/>
  <c r="M47"/>
  <c r="M25"/>
  <c r="M3"/>
  <c r="M33"/>
  <c r="M37"/>
  <c r="M41"/>
  <c r="M45"/>
  <c r="I7"/>
  <c r="P7" s="1"/>
  <c r="I8"/>
  <c r="P8" s="1"/>
  <c r="I9"/>
  <c r="P9" s="1"/>
  <c r="I14"/>
  <c r="P14" s="1"/>
  <c r="I15"/>
  <c r="P15" s="1"/>
  <c r="I16"/>
  <c r="P16" s="1"/>
  <c r="I17"/>
  <c r="P17" s="1"/>
  <c r="M29"/>
  <c r="M30"/>
  <c r="M31"/>
  <c r="M32"/>
  <c r="M36"/>
  <c r="M40"/>
  <c r="M44"/>
  <c r="I45"/>
  <c r="I41"/>
  <c r="P41" s="1"/>
  <c r="I37"/>
  <c r="P37" s="1"/>
  <c r="I33"/>
  <c r="P33" s="1"/>
  <c r="I46"/>
  <c r="P46" s="1"/>
  <c r="I42"/>
  <c r="P42" s="1"/>
  <c r="I38"/>
  <c r="P38" s="1"/>
  <c r="I34"/>
  <c r="P34" s="1"/>
  <c r="I27"/>
  <c r="P27" s="1"/>
  <c r="I28"/>
  <c r="P28" s="1"/>
  <c r="I6"/>
  <c r="P6" s="1"/>
  <c r="I20"/>
  <c r="P20" s="1"/>
  <c r="I23"/>
  <c r="P23" s="1"/>
  <c r="I25"/>
  <c r="P25" s="1"/>
  <c r="I30"/>
  <c r="P30" s="1"/>
  <c r="I31"/>
  <c r="P31" s="1"/>
  <c r="I32"/>
  <c r="P32" s="1"/>
  <c r="M34"/>
  <c r="M38"/>
  <c r="M42"/>
  <c r="P45"/>
  <c r="M46"/>
  <c r="I43"/>
  <c r="P43" s="1"/>
  <c r="I39"/>
  <c r="P39" s="1"/>
  <c r="I35"/>
  <c r="P35" s="1"/>
  <c r="I29"/>
  <c r="P29" s="1"/>
  <c r="I3"/>
  <c r="P3" s="1"/>
  <c r="I4"/>
  <c r="P4" s="1"/>
  <c r="I5"/>
  <c r="P5" s="1"/>
  <c r="I10"/>
  <c r="P10" s="1"/>
  <c r="I11"/>
  <c r="P11" s="1"/>
  <c r="I12"/>
  <c r="P12" s="1"/>
  <c r="I13"/>
  <c r="P13" s="1"/>
  <c r="I18"/>
  <c r="P18" s="1"/>
  <c r="I19"/>
  <c r="P19" s="1"/>
  <c r="I21"/>
  <c r="P21" s="1"/>
  <c r="I22"/>
  <c r="P22" s="1"/>
  <c r="I24"/>
  <c r="P24" s="1"/>
  <c r="I26"/>
  <c r="P26" s="1"/>
  <c r="M35"/>
  <c r="M39"/>
  <c r="M43"/>
  <c r="I44"/>
  <c r="P44" s="1"/>
  <c r="I40"/>
  <c r="P40" s="1"/>
  <c r="I36"/>
  <c r="P36" s="1"/>
  <c r="I47"/>
  <c r="P47" s="1"/>
  <c r="Z49" i="1"/>
  <c r="Y49"/>
  <c r="Z48"/>
  <c r="Y48"/>
  <c r="Y48" i="2"/>
  <c r="Y49"/>
  <c r="Z49"/>
  <c r="Z48"/>
  <c r="L4" i="1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3"/>
  <c r="M3" s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M48" i="2" l="1"/>
  <c r="M48" i="1"/>
  <c r="I31"/>
  <c r="P31" s="1"/>
  <c r="I29"/>
  <c r="P29" s="1"/>
  <c r="I27"/>
  <c r="P27" s="1"/>
  <c r="I25"/>
  <c r="P25" s="1"/>
  <c r="I23"/>
  <c r="P23" s="1"/>
  <c r="I21"/>
  <c r="P21" s="1"/>
  <c r="I19"/>
  <c r="P19" s="1"/>
  <c r="I17"/>
  <c r="P17" s="1"/>
  <c r="I15"/>
  <c r="P15" s="1"/>
  <c r="I13"/>
  <c r="P13" s="1"/>
  <c r="I11"/>
  <c r="P11" s="1"/>
  <c r="I9"/>
  <c r="P9" s="1"/>
  <c r="I7"/>
  <c r="P7" s="1"/>
  <c r="I5"/>
  <c r="P5" s="1"/>
  <c r="I4"/>
  <c r="P4" s="1"/>
  <c r="I32"/>
  <c r="P32" s="1"/>
  <c r="I30"/>
  <c r="P30" s="1"/>
  <c r="I28"/>
  <c r="P28" s="1"/>
  <c r="I26"/>
  <c r="P26" s="1"/>
  <c r="I24"/>
  <c r="P24" s="1"/>
  <c r="I22"/>
  <c r="P22" s="1"/>
  <c r="I20"/>
  <c r="P20" s="1"/>
  <c r="I18"/>
  <c r="P18" s="1"/>
  <c r="I16"/>
  <c r="P16" s="1"/>
  <c r="I14"/>
  <c r="P14" s="1"/>
  <c r="I12"/>
  <c r="P12" s="1"/>
  <c r="I10"/>
  <c r="P10" s="1"/>
  <c r="I8"/>
  <c r="P8" s="1"/>
  <c r="I6"/>
  <c r="P6" s="1"/>
  <c r="I47"/>
  <c r="P47" s="1"/>
  <c r="I45"/>
  <c r="P45" s="1"/>
  <c r="I43"/>
  <c r="P43" s="1"/>
  <c r="I41"/>
  <c r="P41" s="1"/>
  <c r="I39"/>
  <c r="P39" s="1"/>
  <c r="I37"/>
  <c r="P37" s="1"/>
  <c r="I35"/>
  <c r="P35" s="1"/>
  <c r="I33"/>
  <c r="P33" s="1"/>
  <c r="I46"/>
  <c r="P46" s="1"/>
  <c r="I44"/>
  <c r="P44" s="1"/>
  <c r="I42"/>
  <c r="P42" s="1"/>
  <c r="I40"/>
  <c r="P40" s="1"/>
  <c r="I38"/>
  <c r="P38" s="1"/>
  <c r="I36"/>
  <c r="P36" s="1"/>
  <c r="I34"/>
  <c r="P34" s="1"/>
  <c r="M49" i="2"/>
  <c r="M49" i="1" l="1"/>
  <c r="G3"/>
  <c r="I3" l="1"/>
  <c r="P3" s="1"/>
</calcChain>
</file>

<file path=xl/sharedStrings.xml><?xml version="1.0" encoding="utf-8"?>
<sst xmlns="http://schemas.openxmlformats.org/spreadsheetml/2006/main" count="438" uniqueCount="80">
  <si>
    <t>F 1</t>
  </si>
  <si>
    <t>BP1</t>
  </si>
  <si>
    <t>BP2</t>
  </si>
  <si>
    <t>GW 451 x GW-496</t>
  </si>
  <si>
    <t>GW 451 x LOK-1</t>
  </si>
  <si>
    <t>GW 451 x GW-322</t>
  </si>
  <si>
    <t>GW 451 x GW-366</t>
  </si>
  <si>
    <t>GW 451 x HI-1544</t>
  </si>
  <si>
    <t>GW 451 x GW-173</t>
  </si>
  <si>
    <t>GW 451 x GW-11</t>
  </si>
  <si>
    <t>GW 451 x HD-2864</t>
  </si>
  <si>
    <t>GW 451 x USA-385</t>
  </si>
  <si>
    <t>GW-496 x LOK-1</t>
  </si>
  <si>
    <t>GW-496 x GW-322</t>
  </si>
  <si>
    <t>GW-496 x GW-366</t>
  </si>
  <si>
    <t>GW-496 x HI-1544</t>
  </si>
  <si>
    <t>GW-496 x GW-173</t>
  </si>
  <si>
    <t>GW-496 x GW-11</t>
  </si>
  <si>
    <t>GW-496 x HD-2864</t>
  </si>
  <si>
    <t>GW-496 x USA-385</t>
  </si>
  <si>
    <t>LOK-1 x GW-322</t>
  </si>
  <si>
    <t>LOK-1 x GW-366</t>
  </si>
  <si>
    <t>LOK-1 x HI-1544</t>
  </si>
  <si>
    <t>LOK-1 x GW-173</t>
  </si>
  <si>
    <t>LOK-1 x GW-11</t>
  </si>
  <si>
    <t>LOK-1 x HD-2864</t>
  </si>
  <si>
    <t>LOK-1 x USA-385</t>
  </si>
  <si>
    <t>GW-322 x GW-366</t>
  </si>
  <si>
    <t>GW-322 x HI-1544</t>
  </si>
  <si>
    <t>GW-322 x GW-173</t>
  </si>
  <si>
    <t>GW-322 x GW-11</t>
  </si>
  <si>
    <t>GW-322 x HD-2864</t>
  </si>
  <si>
    <t>GW-322 x USA-385</t>
  </si>
  <si>
    <t>GW-366 x HI-1544</t>
  </si>
  <si>
    <t>GW-366 x GW-173</t>
  </si>
  <si>
    <t>GW-366 x GW-11</t>
  </si>
  <si>
    <t>GW-366 x HD-2864</t>
  </si>
  <si>
    <t>GW-366 x USA-385</t>
  </si>
  <si>
    <t>HI-1544 x GW-173</t>
  </si>
  <si>
    <t>HI-1544 x GW-11</t>
  </si>
  <si>
    <t>HI-1544 x HD-2864</t>
  </si>
  <si>
    <t>HI-1544 x USA-385</t>
  </si>
  <si>
    <t>GW-173 x GW-11</t>
  </si>
  <si>
    <t>GW-173 x HD-2864</t>
  </si>
  <si>
    <t>GW-173 x USA-385</t>
  </si>
  <si>
    <t>GW-11 x HD-2864</t>
  </si>
  <si>
    <t>GW-11 x USA-385</t>
  </si>
  <si>
    <t>HD-2864 x USA-385</t>
  </si>
  <si>
    <t>GW - 451 (P1)</t>
  </si>
  <si>
    <t>GW - 496 (P2)</t>
  </si>
  <si>
    <t>LOK-1 (P3)</t>
  </si>
  <si>
    <t>GW-322 (P4)</t>
  </si>
  <si>
    <t>GW-366 (P5)</t>
  </si>
  <si>
    <t>HI-1544 (P6)</t>
  </si>
  <si>
    <t>GW-173 (P7)</t>
  </si>
  <si>
    <t>GW-11 (P8)</t>
  </si>
  <si>
    <t>HD-2864 (P9)</t>
  </si>
  <si>
    <t>USA-385 (P10)</t>
  </si>
  <si>
    <t>BP1 d</t>
  </si>
  <si>
    <t>BP2 d</t>
  </si>
  <si>
    <t>BP1 %</t>
  </si>
  <si>
    <t>BP2 %</t>
  </si>
  <si>
    <t>Final</t>
  </si>
  <si>
    <t>max</t>
  </si>
  <si>
    <t>min</t>
  </si>
  <si>
    <t>sign</t>
  </si>
  <si>
    <t>**</t>
  </si>
  <si>
    <t>NS</t>
  </si>
  <si>
    <t>*</t>
  </si>
  <si>
    <t>final</t>
  </si>
  <si>
    <t>SH1</t>
  </si>
  <si>
    <t>SH2</t>
  </si>
  <si>
    <t>CH1</t>
  </si>
  <si>
    <t>CH2</t>
  </si>
  <si>
    <t>SH1d</t>
  </si>
  <si>
    <t>SH2 d</t>
  </si>
  <si>
    <t>HETEROBELTIOSIS</t>
  </si>
  <si>
    <t>STANDARD HETEROSIS</t>
  </si>
  <si>
    <t>SH 1 %</t>
  </si>
  <si>
    <t>SH 2 %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</si>
</sst>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DDD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/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2" fillId="5" borderId="0" xfId="0" applyFont="1" applyFill="1"/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59"/>
  <sheetViews>
    <sheetView topLeftCell="U4" zoomScaleNormal="100" workbookViewId="0">
      <selection activeCell="Z49" sqref="Z3:Z49"/>
    </sheetView>
  </sheetViews>
  <sheetFormatPr defaultRowHeight="15"/>
  <cols>
    <col min="1" max="1" width="20.85546875" style="5" bestFit="1" customWidth="1"/>
    <col min="2" max="15" width="9.140625" style="5"/>
    <col min="16" max="16" width="9.140625" style="9"/>
    <col min="17" max="21" width="9.140625" style="5"/>
    <col min="22" max="22" width="7.85546875" style="5" customWidth="1"/>
    <col min="23" max="30" width="9.140625" style="5"/>
    <col min="31" max="31" width="9.140625" style="11"/>
    <col min="32" max="35" width="9.140625" style="5"/>
    <col min="36" max="36" width="9.140625" style="11"/>
    <col min="37" max="16384" width="9.140625" style="5"/>
  </cols>
  <sheetData>
    <row r="1" spans="1:40">
      <c r="C1" s="12"/>
      <c r="D1" s="12" t="s">
        <v>76</v>
      </c>
      <c r="E1" s="12"/>
      <c r="S1" s="12" t="s">
        <v>77</v>
      </c>
      <c r="AB1" s="19" t="s">
        <v>70</v>
      </c>
      <c r="AC1" s="19"/>
      <c r="AD1" s="19"/>
      <c r="AE1" s="19"/>
      <c r="AG1" s="19" t="s">
        <v>71</v>
      </c>
      <c r="AH1" s="19"/>
      <c r="AI1" s="19"/>
      <c r="AJ1" s="19"/>
      <c r="AN1" s="8"/>
    </row>
    <row r="2" spans="1:40" s="12" customFormat="1">
      <c r="B2" s="6" t="s">
        <v>0</v>
      </c>
      <c r="D2" s="13" t="s">
        <v>1</v>
      </c>
      <c r="E2" s="13" t="s">
        <v>2</v>
      </c>
      <c r="F2" s="13"/>
      <c r="G2" s="14" t="s">
        <v>58</v>
      </c>
      <c r="H2" s="14" t="s">
        <v>59</v>
      </c>
      <c r="I2" s="14" t="s">
        <v>62</v>
      </c>
      <c r="J2" s="14"/>
      <c r="K2" s="15" t="s">
        <v>60</v>
      </c>
      <c r="L2" s="15" t="s">
        <v>61</v>
      </c>
      <c r="M2" s="15" t="s">
        <v>62</v>
      </c>
      <c r="N2" s="16">
        <v>0.01</v>
      </c>
      <c r="O2" s="16">
        <v>0.05</v>
      </c>
      <c r="P2" s="15" t="s">
        <v>65</v>
      </c>
      <c r="Q2" s="15" t="s">
        <v>69</v>
      </c>
      <c r="R2" s="15"/>
      <c r="S2" s="15" t="s">
        <v>72</v>
      </c>
      <c r="T2" s="15" t="s">
        <v>73</v>
      </c>
      <c r="V2" s="17" t="s">
        <v>74</v>
      </c>
      <c r="W2" s="12" t="s">
        <v>75</v>
      </c>
      <c r="Y2" s="15" t="s">
        <v>78</v>
      </c>
      <c r="Z2" s="15" t="s">
        <v>79</v>
      </c>
      <c r="AB2" s="16">
        <v>0.01</v>
      </c>
      <c r="AC2" s="16">
        <v>0.05</v>
      </c>
      <c r="AD2" s="15" t="s">
        <v>65</v>
      </c>
      <c r="AE2" s="18" t="s">
        <v>69</v>
      </c>
      <c r="AG2" s="16">
        <v>0.01</v>
      </c>
      <c r="AH2" s="16">
        <v>0.05</v>
      </c>
      <c r="AI2" s="15" t="s">
        <v>65</v>
      </c>
      <c r="AJ2" s="18" t="s">
        <v>69</v>
      </c>
      <c r="AN2" s="8"/>
    </row>
    <row r="3" spans="1:40" ht="15.75">
      <c r="A3" s="2" t="s">
        <v>3</v>
      </c>
      <c r="B3" s="1">
        <v>25.887911827222222</v>
      </c>
      <c r="D3" s="1">
        <v>22.18097704944444</v>
      </c>
      <c r="E3" s="1">
        <v>28.725938171666666</v>
      </c>
      <c r="F3" s="7"/>
      <c r="G3" s="8">
        <f>(B3-D3)</f>
        <v>3.7069347777777821</v>
      </c>
      <c r="H3" s="8">
        <f>B3-E3</f>
        <v>-2.8380263444444438</v>
      </c>
      <c r="I3" s="8">
        <f>MIN(G3:H3)</f>
        <v>-2.8380263444444438</v>
      </c>
      <c r="J3" s="8"/>
      <c r="K3" s="8">
        <f>(B3-D3)/D3 *100</f>
        <v>16.71222493722669</v>
      </c>
      <c r="L3" s="8">
        <f t="shared" ref="L3:L47" si="0">(B3-E3)/E3 *100</f>
        <v>-9.8796645995836698</v>
      </c>
      <c r="M3" s="8">
        <f t="shared" ref="M3:M47" si="1">MIN(K3:L3)</f>
        <v>-9.8796645995836698</v>
      </c>
      <c r="N3" s="8">
        <v>1.0900000000000001</v>
      </c>
      <c r="O3" s="8">
        <v>1.44</v>
      </c>
      <c r="P3" s="4" t="str">
        <f t="shared" ref="P3:P47" si="2">IF(I3&gt;=O3,"**",IF(I3&gt;=N3,"*","NS"))</f>
        <v>NS</v>
      </c>
      <c r="Q3" s="8" t="s">
        <v>66</v>
      </c>
      <c r="R3" s="8"/>
      <c r="S3" s="8">
        <v>25.8</v>
      </c>
      <c r="T3" s="8">
        <v>18.5</v>
      </c>
      <c r="U3" s="9"/>
      <c r="V3" s="8">
        <f t="shared" ref="V3:V47" si="3">B3-S3</f>
        <v>8.7911827222221461E-2</v>
      </c>
      <c r="W3" s="8">
        <f t="shared" ref="W3:W47" si="4">B3-T3</f>
        <v>7.3879118272222222</v>
      </c>
      <c r="Y3" s="8">
        <f t="shared" ref="Y3:Y47" si="5">(B3-S3)/S3 *100</f>
        <v>0.34074351636519945</v>
      </c>
      <c r="Z3" s="8">
        <f t="shared" ref="Z3:Z47" si="6">(B3-T3)/T3 *100</f>
        <v>39.934658525525521</v>
      </c>
      <c r="AB3" s="8">
        <f>N3</f>
        <v>1.0900000000000001</v>
      </c>
      <c r="AC3" s="8">
        <f>O3</f>
        <v>1.44</v>
      </c>
      <c r="AD3" s="4" t="str">
        <f>IF(V3&gt;=AC3,"**",IF(V3&gt;=AB3,"*","NS"))</f>
        <v>NS</v>
      </c>
      <c r="AE3" s="10" t="s">
        <v>67</v>
      </c>
      <c r="AG3" s="8">
        <f>AB3</f>
        <v>1.0900000000000001</v>
      </c>
      <c r="AH3" s="8">
        <f>AC3</f>
        <v>1.44</v>
      </c>
      <c r="AI3" s="4" t="str">
        <f>IF(W3&gt;=AH3,"**",IF(W3&gt;=AG3,"*","NS"))</f>
        <v>**</v>
      </c>
      <c r="AJ3" s="10" t="s">
        <v>67</v>
      </c>
      <c r="AN3" s="8"/>
    </row>
    <row r="4" spans="1:40" ht="15.75">
      <c r="A4" s="2" t="s">
        <v>4</v>
      </c>
      <c r="B4" s="1">
        <v>21.662849232777777</v>
      </c>
      <c r="D4" s="1">
        <v>22.18097704944444</v>
      </c>
      <c r="E4" s="1">
        <v>27.783832482777779</v>
      </c>
      <c r="F4" s="7"/>
      <c r="G4" s="8">
        <f t="shared" ref="G4:G47" si="7">(B4-D4)</f>
        <v>-0.51812781666666297</v>
      </c>
      <c r="H4" s="8">
        <f t="shared" ref="H4:H47" si="8">B4-E4</f>
        <v>-6.1209832500000019</v>
      </c>
      <c r="I4" s="8">
        <f t="shared" ref="I4:I47" si="9">MIN(G4:H4)</f>
        <v>-6.1209832500000019</v>
      </c>
      <c r="J4" s="8"/>
      <c r="K4" s="8">
        <f t="shared" ref="K4:K47" si="10">(B4-D4)/D4 *100</f>
        <v>-2.3359107018220389</v>
      </c>
      <c r="L4" s="8">
        <f t="shared" si="0"/>
        <v>-22.030737673768311</v>
      </c>
      <c r="M4" s="8">
        <f t="shared" si="1"/>
        <v>-22.030737673768311</v>
      </c>
      <c r="N4" s="8">
        <v>1.0900000000000001</v>
      </c>
      <c r="O4" s="8">
        <v>1.44</v>
      </c>
      <c r="P4" s="4" t="str">
        <f t="shared" si="2"/>
        <v>NS</v>
      </c>
      <c r="Q4" s="8" t="s">
        <v>66</v>
      </c>
      <c r="R4" s="8"/>
      <c r="S4" s="8">
        <v>25.8</v>
      </c>
      <c r="T4" s="8">
        <v>18.5</v>
      </c>
      <c r="U4" s="9"/>
      <c r="V4" s="8">
        <f t="shared" si="3"/>
        <v>-4.1371507672222236</v>
      </c>
      <c r="W4" s="8">
        <f t="shared" si="4"/>
        <v>3.1628492327777771</v>
      </c>
      <c r="Y4" s="8">
        <f t="shared" si="5"/>
        <v>-16.035468090008617</v>
      </c>
      <c r="Z4" s="8">
        <f t="shared" si="6"/>
        <v>17.096482339339335</v>
      </c>
      <c r="AB4" s="8">
        <f t="shared" ref="AB4:AB47" si="11">N4</f>
        <v>1.0900000000000001</v>
      </c>
      <c r="AC4" s="8">
        <f t="shared" ref="AC4:AC47" si="12">O4</f>
        <v>1.44</v>
      </c>
      <c r="AD4" s="4" t="str">
        <f t="shared" ref="AD4:AD47" si="13">IF(V4&gt;=AC4,"**",IF(V4&gt;=AB4,"*","NS"))</f>
        <v>NS</v>
      </c>
      <c r="AE4" s="10" t="s">
        <v>66</v>
      </c>
      <c r="AG4" s="8">
        <f t="shared" ref="AG4:AG47" si="14">AB4</f>
        <v>1.0900000000000001</v>
      </c>
      <c r="AH4" s="8">
        <f t="shared" ref="AH4:AH47" si="15">AC4</f>
        <v>1.44</v>
      </c>
      <c r="AI4" s="4" t="str">
        <f t="shared" ref="AI4:AI47" si="16">IF(W4&gt;=AH4,"**",IF(W4&gt;=AG4,"*","NS"))</f>
        <v>**</v>
      </c>
      <c r="AJ4" s="10" t="s">
        <v>67</v>
      </c>
      <c r="AN4" s="8"/>
    </row>
    <row r="5" spans="1:40" ht="15.75">
      <c r="A5" s="2" t="s">
        <v>5</v>
      </c>
      <c r="B5" s="1">
        <v>24.355731171666665</v>
      </c>
      <c r="D5" s="1">
        <v>22.18097704944444</v>
      </c>
      <c r="E5" s="1">
        <v>23.575188354999998</v>
      </c>
      <c r="F5" s="7"/>
      <c r="G5" s="8">
        <f t="shared" si="7"/>
        <v>2.1747541222222253</v>
      </c>
      <c r="H5" s="8">
        <f t="shared" si="8"/>
        <v>0.78054281666666725</v>
      </c>
      <c r="I5" s="8">
        <f t="shared" si="9"/>
        <v>0.78054281666666725</v>
      </c>
      <c r="J5" s="8"/>
      <c r="K5" s="8">
        <f t="shared" si="10"/>
        <v>9.8045911925989557</v>
      </c>
      <c r="L5" s="8">
        <f t="shared" si="0"/>
        <v>3.3108656648383636</v>
      </c>
      <c r="M5" s="8">
        <f t="shared" si="1"/>
        <v>3.3108656648383636</v>
      </c>
      <c r="N5" s="8">
        <v>1.0900000000000001</v>
      </c>
      <c r="O5" s="8">
        <v>1.44</v>
      </c>
      <c r="P5" s="4" t="str">
        <f t="shared" si="2"/>
        <v>NS</v>
      </c>
      <c r="Q5" s="8" t="s">
        <v>67</v>
      </c>
      <c r="R5" s="8"/>
      <c r="S5" s="8">
        <v>25.8</v>
      </c>
      <c r="T5" s="8">
        <v>18.5</v>
      </c>
      <c r="U5" s="9"/>
      <c r="V5" s="8">
        <f t="shared" si="3"/>
        <v>-1.4442688283333354</v>
      </c>
      <c r="W5" s="8">
        <f t="shared" si="4"/>
        <v>5.8557311716666653</v>
      </c>
      <c r="Y5" s="8">
        <f t="shared" si="5"/>
        <v>-5.5979411950904474</v>
      </c>
      <c r="Z5" s="8">
        <f t="shared" si="6"/>
        <v>31.652600927927921</v>
      </c>
      <c r="AB5" s="8">
        <f t="shared" si="11"/>
        <v>1.0900000000000001</v>
      </c>
      <c r="AC5" s="8">
        <f t="shared" si="12"/>
        <v>1.44</v>
      </c>
      <c r="AD5" s="4" t="str">
        <f t="shared" si="13"/>
        <v>NS</v>
      </c>
      <c r="AE5" s="10" t="s">
        <v>66</v>
      </c>
      <c r="AG5" s="8">
        <f t="shared" si="14"/>
        <v>1.0900000000000001</v>
      </c>
      <c r="AH5" s="8">
        <f t="shared" si="15"/>
        <v>1.44</v>
      </c>
      <c r="AI5" s="4" t="str">
        <f t="shared" si="16"/>
        <v>**</v>
      </c>
      <c r="AJ5" s="10" t="s">
        <v>67</v>
      </c>
      <c r="AN5" s="8"/>
    </row>
    <row r="6" spans="1:40" ht="15.75">
      <c r="A6" s="2" t="s">
        <v>6</v>
      </c>
      <c r="B6" s="1">
        <v>24.239358805000006</v>
      </c>
      <c r="D6" s="1">
        <v>22.18097704944444</v>
      </c>
      <c r="E6" s="1">
        <v>22.912592771666667</v>
      </c>
      <c r="F6" s="7"/>
      <c r="G6" s="8">
        <f t="shared" si="7"/>
        <v>2.0583817555555655</v>
      </c>
      <c r="H6" s="8">
        <f t="shared" si="8"/>
        <v>1.3267660333333389</v>
      </c>
      <c r="I6" s="8">
        <f t="shared" si="9"/>
        <v>1.3267660333333389</v>
      </c>
      <c r="J6" s="8"/>
      <c r="K6" s="8">
        <f t="shared" si="10"/>
        <v>9.2799417760865541</v>
      </c>
      <c r="L6" s="8">
        <f t="shared" si="0"/>
        <v>5.7905538956463971</v>
      </c>
      <c r="M6" s="8">
        <f t="shared" si="1"/>
        <v>5.7905538956463971</v>
      </c>
      <c r="N6" s="8">
        <v>1.0900000000000001</v>
      </c>
      <c r="O6" s="8">
        <v>1.44</v>
      </c>
      <c r="P6" s="4" t="str">
        <f t="shared" si="2"/>
        <v>*</v>
      </c>
      <c r="Q6" s="8" t="s">
        <v>68</v>
      </c>
      <c r="R6" s="8"/>
      <c r="S6" s="8">
        <v>25.8</v>
      </c>
      <c r="T6" s="8">
        <v>18.5</v>
      </c>
      <c r="U6" s="9"/>
      <c r="V6" s="8">
        <f t="shared" si="3"/>
        <v>-1.5606411949999952</v>
      </c>
      <c r="W6" s="8">
        <f t="shared" si="4"/>
        <v>5.7393588050000055</v>
      </c>
      <c r="Y6" s="8">
        <f t="shared" si="5"/>
        <v>-6.0489968798449425</v>
      </c>
      <c r="Z6" s="8">
        <f t="shared" si="6"/>
        <v>31.02356110810814</v>
      </c>
      <c r="AB6" s="8">
        <f t="shared" si="11"/>
        <v>1.0900000000000001</v>
      </c>
      <c r="AC6" s="8">
        <f t="shared" si="12"/>
        <v>1.44</v>
      </c>
      <c r="AD6" s="4" t="str">
        <f t="shared" si="13"/>
        <v>NS</v>
      </c>
      <c r="AE6" s="10" t="s">
        <v>66</v>
      </c>
      <c r="AG6" s="8">
        <f t="shared" si="14"/>
        <v>1.0900000000000001</v>
      </c>
      <c r="AH6" s="8">
        <f t="shared" si="15"/>
        <v>1.44</v>
      </c>
      <c r="AI6" s="4" t="str">
        <f t="shared" si="16"/>
        <v>**</v>
      </c>
      <c r="AJ6" s="10" t="s">
        <v>67</v>
      </c>
      <c r="AN6" s="8"/>
    </row>
    <row r="7" spans="1:40" ht="15.75">
      <c r="A7" s="2" t="s">
        <v>7</v>
      </c>
      <c r="B7" s="1">
        <v>29.092299371666666</v>
      </c>
      <c r="D7" s="1">
        <v>22.18097704944444</v>
      </c>
      <c r="E7" s="1">
        <v>25.407770060555553</v>
      </c>
      <c r="F7" s="7"/>
      <c r="G7" s="8">
        <f t="shared" si="7"/>
        <v>6.911322322222226</v>
      </c>
      <c r="H7" s="8">
        <f t="shared" si="8"/>
        <v>3.6845293111111133</v>
      </c>
      <c r="I7" s="8">
        <f t="shared" si="9"/>
        <v>3.6845293111111133</v>
      </c>
      <c r="J7" s="8"/>
      <c r="K7" s="8">
        <f t="shared" si="10"/>
        <v>31.15878217093837</v>
      </c>
      <c r="L7" s="8">
        <f t="shared" si="0"/>
        <v>14.501584760605116</v>
      </c>
      <c r="M7" s="8">
        <f t="shared" si="1"/>
        <v>14.501584760605116</v>
      </c>
      <c r="N7" s="8">
        <v>1.0900000000000001</v>
      </c>
      <c r="O7" s="8">
        <v>1.44</v>
      </c>
      <c r="P7" s="4" t="str">
        <f t="shared" si="2"/>
        <v>**</v>
      </c>
      <c r="Q7" s="8" t="s">
        <v>66</v>
      </c>
      <c r="R7" s="8"/>
      <c r="S7" s="8">
        <v>25.8</v>
      </c>
      <c r="T7" s="8">
        <v>18.5</v>
      </c>
      <c r="U7" s="9"/>
      <c r="V7" s="8">
        <f t="shared" si="3"/>
        <v>3.2922993716666653</v>
      </c>
      <c r="W7" s="8">
        <f t="shared" si="4"/>
        <v>10.592299371666666</v>
      </c>
      <c r="Y7" s="8">
        <f t="shared" si="5"/>
        <v>12.760850277777772</v>
      </c>
      <c r="Z7" s="8">
        <f t="shared" si="6"/>
        <v>57.255672279279281</v>
      </c>
      <c r="AB7" s="8">
        <f t="shared" si="11"/>
        <v>1.0900000000000001</v>
      </c>
      <c r="AC7" s="8">
        <f t="shared" si="12"/>
        <v>1.44</v>
      </c>
      <c r="AD7" s="4" t="str">
        <f t="shared" si="13"/>
        <v>**</v>
      </c>
      <c r="AE7" s="10" t="s">
        <v>66</v>
      </c>
      <c r="AG7" s="8">
        <f t="shared" si="14"/>
        <v>1.0900000000000001</v>
      </c>
      <c r="AH7" s="8">
        <f t="shared" si="15"/>
        <v>1.44</v>
      </c>
      <c r="AI7" s="4" t="str">
        <f t="shared" si="16"/>
        <v>**</v>
      </c>
      <c r="AJ7" s="10" t="s">
        <v>67</v>
      </c>
      <c r="AN7" s="8"/>
    </row>
    <row r="8" spans="1:40" ht="15.75">
      <c r="A8" s="2" t="s">
        <v>8</v>
      </c>
      <c r="B8" s="1">
        <v>23.227206421666665</v>
      </c>
      <c r="D8" s="1">
        <v>22.18097704944444</v>
      </c>
      <c r="E8" s="1">
        <v>28.696861043888891</v>
      </c>
      <c r="F8" s="7"/>
      <c r="G8" s="8">
        <f t="shared" si="7"/>
        <v>1.0462293722222249</v>
      </c>
      <c r="H8" s="8">
        <f t="shared" si="8"/>
        <v>-5.469654622222226</v>
      </c>
      <c r="I8" s="8">
        <f t="shared" si="9"/>
        <v>-5.469654622222226</v>
      </c>
      <c r="J8" s="8"/>
      <c r="K8" s="8">
        <f t="shared" si="10"/>
        <v>4.7167866856813214</v>
      </c>
      <c r="L8" s="8">
        <f t="shared" si="0"/>
        <v>-19.060114671973892</v>
      </c>
      <c r="M8" s="8">
        <f t="shared" si="1"/>
        <v>-19.060114671973892</v>
      </c>
      <c r="N8" s="8">
        <v>1.0900000000000001</v>
      </c>
      <c r="O8" s="8">
        <v>1.44</v>
      </c>
      <c r="P8" s="4" t="str">
        <f t="shared" si="2"/>
        <v>NS</v>
      </c>
      <c r="Q8" s="8" t="s">
        <v>66</v>
      </c>
      <c r="R8" s="8"/>
      <c r="S8" s="8">
        <v>25.8</v>
      </c>
      <c r="T8" s="8">
        <v>18.5</v>
      </c>
      <c r="U8" s="9"/>
      <c r="V8" s="8">
        <f t="shared" si="3"/>
        <v>-2.5727935783333358</v>
      </c>
      <c r="W8" s="8">
        <f t="shared" si="4"/>
        <v>4.7272064216666649</v>
      </c>
      <c r="Y8" s="8">
        <f t="shared" si="5"/>
        <v>-9.972068133074945</v>
      </c>
      <c r="Z8" s="8">
        <f t="shared" si="6"/>
        <v>25.552467144144135</v>
      </c>
      <c r="AB8" s="8">
        <f t="shared" si="11"/>
        <v>1.0900000000000001</v>
      </c>
      <c r="AC8" s="8">
        <f t="shared" si="12"/>
        <v>1.44</v>
      </c>
      <c r="AD8" s="4" t="str">
        <f t="shared" si="13"/>
        <v>NS</v>
      </c>
      <c r="AE8" s="10" t="s">
        <v>66</v>
      </c>
      <c r="AG8" s="8">
        <f t="shared" si="14"/>
        <v>1.0900000000000001</v>
      </c>
      <c r="AH8" s="8">
        <f t="shared" si="15"/>
        <v>1.44</v>
      </c>
      <c r="AI8" s="4" t="str">
        <f t="shared" si="16"/>
        <v>**</v>
      </c>
      <c r="AJ8" s="10" t="s">
        <v>67</v>
      </c>
      <c r="AN8" s="8"/>
    </row>
    <row r="9" spans="1:40" ht="15.75">
      <c r="A9" s="2" t="s">
        <v>9</v>
      </c>
      <c r="B9" s="1">
        <v>27.088398871666666</v>
      </c>
      <c r="D9" s="1">
        <v>22.18097704944444</v>
      </c>
      <c r="E9" s="1">
        <v>31.353333333333335</v>
      </c>
      <c r="F9" s="7"/>
      <c r="G9" s="8">
        <f t="shared" si="7"/>
        <v>4.9074218222222257</v>
      </c>
      <c r="H9" s="8">
        <f t="shared" si="8"/>
        <v>-4.2649344616666696</v>
      </c>
      <c r="I9" s="8">
        <f t="shared" si="9"/>
        <v>-4.2649344616666696</v>
      </c>
      <c r="J9" s="8"/>
      <c r="K9" s="8">
        <f t="shared" si="10"/>
        <v>22.124461926464779</v>
      </c>
      <c r="L9" s="8">
        <f t="shared" si="0"/>
        <v>-13.602810317882211</v>
      </c>
      <c r="M9" s="8">
        <f t="shared" si="1"/>
        <v>-13.602810317882211</v>
      </c>
      <c r="N9" s="8">
        <v>1.0900000000000001</v>
      </c>
      <c r="O9" s="8">
        <v>1.44</v>
      </c>
      <c r="P9" s="4" t="str">
        <f t="shared" si="2"/>
        <v>NS</v>
      </c>
      <c r="Q9" s="8" t="s">
        <v>66</v>
      </c>
      <c r="R9" s="8"/>
      <c r="S9" s="8">
        <v>25.8</v>
      </c>
      <c r="T9" s="8">
        <v>18.5</v>
      </c>
      <c r="U9" s="9"/>
      <c r="V9" s="8">
        <f t="shared" si="3"/>
        <v>1.288398871666665</v>
      </c>
      <c r="W9" s="8">
        <f t="shared" si="4"/>
        <v>8.5883988716666657</v>
      </c>
      <c r="Y9" s="8">
        <f t="shared" si="5"/>
        <v>4.9937940762273838</v>
      </c>
      <c r="Z9" s="8">
        <f t="shared" si="6"/>
        <v>46.42377768468468</v>
      </c>
      <c r="AB9" s="8">
        <f t="shared" si="11"/>
        <v>1.0900000000000001</v>
      </c>
      <c r="AC9" s="8">
        <f t="shared" si="12"/>
        <v>1.44</v>
      </c>
      <c r="AD9" s="4" t="str">
        <f t="shared" si="13"/>
        <v>*</v>
      </c>
      <c r="AE9" s="10" t="s">
        <v>68</v>
      </c>
      <c r="AG9" s="8">
        <f t="shared" si="14"/>
        <v>1.0900000000000001</v>
      </c>
      <c r="AH9" s="8">
        <f t="shared" si="15"/>
        <v>1.44</v>
      </c>
      <c r="AI9" s="4" t="str">
        <f t="shared" si="16"/>
        <v>**</v>
      </c>
      <c r="AJ9" s="10" t="s">
        <v>67</v>
      </c>
      <c r="AN9" s="8"/>
    </row>
    <row r="10" spans="1:40" ht="15.75">
      <c r="A10" s="2" t="s">
        <v>10</v>
      </c>
      <c r="B10" s="1">
        <v>29.966666666666669</v>
      </c>
      <c r="D10" s="1">
        <v>22.18097704944444</v>
      </c>
      <c r="E10" s="1">
        <v>34.437981055000002</v>
      </c>
      <c r="F10" s="7"/>
      <c r="G10" s="8">
        <f t="shared" si="7"/>
        <v>7.7856896172222285</v>
      </c>
      <c r="H10" s="8">
        <f t="shared" si="8"/>
        <v>-4.4713143883333331</v>
      </c>
      <c r="I10" s="8">
        <f t="shared" si="9"/>
        <v>-4.4713143883333331</v>
      </c>
      <c r="J10" s="8"/>
      <c r="K10" s="8">
        <f t="shared" si="10"/>
        <v>35.100751422567448</v>
      </c>
      <c r="L10" s="8">
        <f t="shared" si="0"/>
        <v>-12.983671665282333</v>
      </c>
      <c r="M10" s="8">
        <f t="shared" si="1"/>
        <v>-12.983671665282333</v>
      </c>
      <c r="N10" s="8">
        <v>1.0900000000000001</v>
      </c>
      <c r="O10" s="8">
        <v>1.44</v>
      </c>
      <c r="P10" s="4" t="str">
        <f t="shared" si="2"/>
        <v>NS</v>
      </c>
      <c r="Q10" s="8" t="s">
        <v>66</v>
      </c>
      <c r="R10" s="8"/>
      <c r="S10" s="8">
        <v>25.8</v>
      </c>
      <c r="T10" s="8">
        <v>18.5</v>
      </c>
      <c r="U10" s="9"/>
      <c r="V10" s="8">
        <f t="shared" si="3"/>
        <v>4.1666666666666679</v>
      </c>
      <c r="W10" s="8">
        <f t="shared" si="4"/>
        <v>11.466666666666669</v>
      </c>
      <c r="Y10" s="8">
        <f t="shared" si="5"/>
        <v>16.149870801033593</v>
      </c>
      <c r="Z10" s="8">
        <f t="shared" si="6"/>
        <v>61.981981981981995</v>
      </c>
      <c r="AB10" s="8">
        <f t="shared" si="11"/>
        <v>1.0900000000000001</v>
      </c>
      <c r="AC10" s="8">
        <f t="shared" si="12"/>
        <v>1.44</v>
      </c>
      <c r="AD10" s="4" t="str">
        <f t="shared" si="13"/>
        <v>**</v>
      </c>
      <c r="AE10" s="10" t="s">
        <v>66</v>
      </c>
      <c r="AG10" s="8">
        <f t="shared" si="14"/>
        <v>1.0900000000000001</v>
      </c>
      <c r="AH10" s="8">
        <f t="shared" si="15"/>
        <v>1.44</v>
      </c>
      <c r="AI10" s="4" t="str">
        <f t="shared" si="16"/>
        <v>**</v>
      </c>
      <c r="AJ10" s="10" t="s">
        <v>67</v>
      </c>
      <c r="AN10" s="8"/>
    </row>
    <row r="11" spans="1:40" ht="15.75">
      <c r="A11" s="2" t="s">
        <v>11</v>
      </c>
      <c r="B11" s="1">
        <v>26.349576610555555</v>
      </c>
      <c r="D11" s="1">
        <v>22.18097704944444</v>
      </c>
      <c r="E11" s="1">
        <v>23.183339210555555</v>
      </c>
      <c r="F11" s="7"/>
      <c r="G11" s="8">
        <f t="shared" si="7"/>
        <v>4.1685995611111153</v>
      </c>
      <c r="H11" s="8">
        <f t="shared" si="8"/>
        <v>3.1662374</v>
      </c>
      <c r="I11" s="8">
        <f t="shared" si="9"/>
        <v>3.1662374</v>
      </c>
      <c r="J11" s="8"/>
      <c r="K11" s="8">
        <f t="shared" si="10"/>
        <v>18.79357952455717</v>
      </c>
      <c r="L11" s="8">
        <f t="shared" si="0"/>
        <v>13.657382878469843</v>
      </c>
      <c r="M11" s="8">
        <f t="shared" si="1"/>
        <v>13.657382878469843</v>
      </c>
      <c r="N11" s="8">
        <v>1.0900000000000001</v>
      </c>
      <c r="O11" s="8">
        <v>1.44</v>
      </c>
      <c r="P11" s="4" t="str">
        <f t="shared" si="2"/>
        <v>**</v>
      </c>
      <c r="Q11" s="8" t="s">
        <v>66</v>
      </c>
      <c r="R11" s="8"/>
      <c r="S11" s="8">
        <v>25.8</v>
      </c>
      <c r="T11" s="8">
        <v>18.5</v>
      </c>
      <c r="U11" s="9"/>
      <c r="V11" s="8">
        <f t="shared" si="3"/>
        <v>0.54957661055555462</v>
      </c>
      <c r="W11" s="8">
        <f t="shared" si="4"/>
        <v>7.8495766105555553</v>
      </c>
      <c r="Y11" s="8">
        <f t="shared" si="5"/>
        <v>2.1301419013781189</v>
      </c>
      <c r="Z11" s="8">
        <f t="shared" si="6"/>
        <v>42.430143840840842</v>
      </c>
      <c r="AB11" s="8">
        <f t="shared" si="11"/>
        <v>1.0900000000000001</v>
      </c>
      <c r="AC11" s="8">
        <f t="shared" si="12"/>
        <v>1.44</v>
      </c>
      <c r="AD11" s="4" t="str">
        <f t="shared" si="13"/>
        <v>NS</v>
      </c>
      <c r="AE11" s="10" t="s">
        <v>67</v>
      </c>
      <c r="AG11" s="8">
        <f t="shared" si="14"/>
        <v>1.0900000000000001</v>
      </c>
      <c r="AH11" s="8">
        <f t="shared" si="15"/>
        <v>1.44</v>
      </c>
      <c r="AI11" s="4" t="str">
        <f t="shared" si="16"/>
        <v>**</v>
      </c>
      <c r="AJ11" s="10" t="s">
        <v>67</v>
      </c>
      <c r="AN11" s="8"/>
    </row>
    <row r="12" spans="1:40" ht="15.75">
      <c r="A12" s="2" t="s">
        <v>12</v>
      </c>
      <c r="B12" s="1">
        <v>23.708322827222219</v>
      </c>
      <c r="D12" s="1">
        <v>28.725938171666666</v>
      </c>
      <c r="E12" s="1">
        <v>27.783832482777779</v>
      </c>
      <c r="F12" s="7"/>
      <c r="G12" s="8">
        <f t="shared" si="7"/>
        <v>-5.0176153444444473</v>
      </c>
      <c r="H12" s="8">
        <f t="shared" si="8"/>
        <v>-4.0755096555555603</v>
      </c>
      <c r="I12" s="8">
        <f t="shared" si="9"/>
        <v>-5.0176153444444473</v>
      </c>
      <c r="J12" s="8"/>
      <c r="K12" s="8">
        <f t="shared" si="10"/>
        <v>-17.467193984959163</v>
      </c>
      <c r="L12" s="8">
        <f t="shared" si="0"/>
        <v>-14.668637446190424</v>
      </c>
      <c r="M12" s="8">
        <f t="shared" si="1"/>
        <v>-17.467193984959163</v>
      </c>
      <c r="N12" s="8">
        <v>1.0900000000000001</v>
      </c>
      <c r="O12" s="8">
        <v>1.44</v>
      </c>
      <c r="P12" s="4" t="str">
        <f t="shared" si="2"/>
        <v>NS</v>
      </c>
      <c r="Q12" s="8" t="s">
        <v>66</v>
      </c>
      <c r="R12" s="8"/>
      <c r="S12" s="8">
        <v>25.8</v>
      </c>
      <c r="T12" s="8">
        <v>18.5</v>
      </c>
      <c r="U12" s="9"/>
      <c r="V12" s="8">
        <f t="shared" si="3"/>
        <v>-2.0916771727777821</v>
      </c>
      <c r="W12" s="8">
        <f t="shared" si="4"/>
        <v>5.2083228272222186</v>
      </c>
      <c r="Y12" s="8">
        <f t="shared" si="5"/>
        <v>-8.1072758634797744</v>
      </c>
      <c r="Z12" s="8">
        <f t="shared" si="6"/>
        <v>28.153096363363346</v>
      </c>
      <c r="AB12" s="8">
        <f t="shared" si="11"/>
        <v>1.0900000000000001</v>
      </c>
      <c r="AC12" s="8">
        <f t="shared" si="12"/>
        <v>1.44</v>
      </c>
      <c r="AD12" s="4" t="str">
        <f t="shared" si="13"/>
        <v>NS</v>
      </c>
      <c r="AE12" s="10" t="s">
        <v>66</v>
      </c>
      <c r="AG12" s="8">
        <f t="shared" si="14"/>
        <v>1.0900000000000001</v>
      </c>
      <c r="AH12" s="8">
        <f t="shared" si="15"/>
        <v>1.44</v>
      </c>
      <c r="AI12" s="4" t="str">
        <f t="shared" si="16"/>
        <v>**</v>
      </c>
      <c r="AJ12" s="10" t="s">
        <v>67</v>
      </c>
      <c r="AN12" s="8"/>
    </row>
    <row r="13" spans="1:40" ht="15.75">
      <c r="A13" s="2" t="s">
        <v>13</v>
      </c>
      <c r="B13" s="1">
        <v>27.201546149444443</v>
      </c>
      <c r="D13" s="1">
        <v>28.725938171666666</v>
      </c>
      <c r="E13" s="1">
        <v>23.575188354999998</v>
      </c>
      <c r="F13" s="7"/>
      <c r="G13" s="8">
        <f t="shared" si="7"/>
        <v>-1.5243920222222229</v>
      </c>
      <c r="H13" s="8">
        <f t="shared" si="8"/>
        <v>3.6263577944444449</v>
      </c>
      <c r="I13" s="8">
        <f t="shared" si="9"/>
        <v>-1.5243920222222229</v>
      </c>
      <c r="J13" s="8"/>
      <c r="K13" s="8">
        <f t="shared" si="10"/>
        <v>-5.3066744525885694</v>
      </c>
      <c r="L13" s="8">
        <f t="shared" si="0"/>
        <v>15.38209468292685</v>
      </c>
      <c r="M13" s="8">
        <f t="shared" si="1"/>
        <v>-5.3066744525885694</v>
      </c>
      <c r="N13" s="8">
        <v>1.0900000000000001</v>
      </c>
      <c r="O13" s="8">
        <v>1.44</v>
      </c>
      <c r="P13" s="4" t="str">
        <f t="shared" si="2"/>
        <v>NS</v>
      </c>
      <c r="Q13" s="8" t="s">
        <v>66</v>
      </c>
      <c r="R13" s="8"/>
      <c r="S13" s="8">
        <v>25.8</v>
      </c>
      <c r="T13" s="8">
        <v>18.5</v>
      </c>
      <c r="U13" s="9"/>
      <c r="V13" s="8">
        <f t="shared" si="3"/>
        <v>1.4015461494444423</v>
      </c>
      <c r="W13" s="8">
        <f t="shared" si="4"/>
        <v>8.701546149444443</v>
      </c>
      <c r="Y13" s="8">
        <f t="shared" si="5"/>
        <v>5.4323494164513262</v>
      </c>
      <c r="Z13" s="8">
        <f t="shared" si="6"/>
        <v>47.035384591591587</v>
      </c>
      <c r="AB13" s="8">
        <f t="shared" si="11"/>
        <v>1.0900000000000001</v>
      </c>
      <c r="AC13" s="8">
        <f t="shared" si="12"/>
        <v>1.44</v>
      </c>
      <c r="AD13" s="4" t="str">
        <f t="shared" si="13"/>
        <v>*</v>
      </c>
      <c r="AE13" s="10" t="s">
        <v>68</v>
      </c>
      <c r="AG13" s="8">
        <f t="shared" si="14"/>
        <v>1.0900000000000001</v>
      </c>
      <c r="AH13" s="8">
        <f t="shared" si="15"/>
        <v>1.44</v>
      </c>
      <c r="AI13" s="4" t="str">
        <f t="shared" si="16"/>
        <v>**</v>
      </c>
      <c r="AJ13" s="10" t="s">
        <v>67</v>
      </c>
      <c r="AN13" s="8"/>
    </row>
    <row r="14" spans="1:40" ht="15.75">
      <c r="A14" s="2" t="s">
        <v>14</v>
      </c>
      <c r="B14" s="1">
        <v>23.166401293888885</v>
      </c>
      <c r="D14" s="1">
        <v>28.725938171666666</v>
      </c>
      <c r="E14" s="1">
        <v>22.912592771666667</v>
      </c>
      <c r="F14" s="7"/>
      <c r="G14" s="8">
        <f t="shared" si="7"/>
        <v>-5.5595368777777807</v>
      </c>
      <c r="H14" s="8">
        <f t="shared" si="8"/>
        <v>0.25380852222221861</v>
      </c>
      <c r="I14" s="8">
        <f t="shared" si="9"/>
        <v>-5.5595368777777807</v>
      </c>
      <c r="J14" s="8"/>
      <c r="K14" s="8">
        <f t="shared" si="10"/>
        <v>-19.353717342681374</v>
      </c>
      <c r="L14" s="8">
        <f t="shared" si="0"/>
        <v>1.1077250172057089</v>
      </c>
      <c r="M14" s="8">
        <f t="shared" si="1"/>
        <v>-19.353717342681374</v>
      </c>
      <c r="N14" s="8">
        <v>1.0900000000000001</v>
      </c>
      <c r="O14" s="8">
        <v>1.44</v>
      </c>
      <c r="P14" s="4" t="str">
        <f t="shared" si="2"/>
        <v>NS</v>
      </c>
      <c r="Q14" s="8" t="s">
        <v>66</v>
      </c>
      <c r="R14" s="8"/>
      <c r="S14" s="8">
        <v>25.8</v>
      </c>
      <c r="T14" s="8">
        <v>18.5</v>
      </c>
      <c r="U14" s="9"/>
      <c r="V14" s="8">
        <f t="shared" si="3"/>
        <v>-2.6335987061111155</v>
      </c>
      <c r="W14" s="8">
        <f t="shared" si="4"/>
        <v>4.6664012938888852</v>
      </c>
      <c r="Y14" s="8">
        <f t="shared" si="5"/>
        <v>-10.2077469229113</v>
      </c>
      <c r="Z14" s="8">
        <f t="shared" si="6"/>
        <v>25.223790777777761</v>
      </c>
      <c r="AB14" s="8">
        <f t="shared" si="11"/>
        <v>1.0900000000000001</v>
      </c>
      <c r="AC14" s="8">
        <f t="shared" si="12"/>
        <v>1.44</v>
      </c>
      <c r="AD14" s="4" t="str">
        <f t="shared" si="13"/>
        <v>NS</v>
      </c>
      <c r="AE14" s="10" t="s">
        <v>66</v>
      </c>
      <c r="AG14" s="8">
        <f t="shared" si="14"/>
        <v>1.0900000000000001</v>
      </c>
      <c r="AH14" s="8">
        <f t="shared" si="15"/>
        <v>1.44</v>
      </c>
      <c r="AI14" s="4" t="str">
        <f t="shared" si="16"/>
        <v>**</v>
      </c>
      <c r="AJ14" s="10" t="s">
        <v>67</v>
      </c>
      <c r="AN14" s="8"/>
    </row>
    <row r="15" spans="1:40" ht="15.75">
      <c r="A15" s="2" t="s">
        <v>15</v>
      </c>
      <c r="B15" s="1">
        <v>21.876298055000003</v>
      </c>
      <c r="D15" s="1">
        <v>28.725938171666666</v>
      </c>
      <c r="E15" s="1">
        <v>25.407770060555553</v>
      </c>
      <c r="F15" s="7"/>
      <c r="G15" s="8">
        <f t="shared" si="7"/>
        <v>-6.8496401166666629</v>
      </c>
      <c r="H15" s="8">
        <f t="shared" si="8"/>
        <v>-3.5314720055555497</v>
      </c>
      <c r="I15" s="8">
        <f t="shared" si="9"/>
        <v>-6.8496401166666629</v>
      </c>
      <c r="J15" s="8"/>
      <c r="K15" s="8">
        <f t="shared" si="10"/>
        <v>-23.844791685246637</v>
      </c>
      <c r="L15" s="8">
        <f t="shared" si="0"/>
        <v>-13.899181223455754</v>
      </c>
      <c r="M15" s="8">
        <f t="shared" si="1"/>
        <v>-23.844791685246637</v>
      </c>
      <c r="N15" s="8">
        <v>1.0900000000000001</v>
      </c>
      <c r="O15" s="8">
        <v>1.44</v>
      </c>
      <c r="P15" s="4" t="str">
        <f t="shared" si="2"/>
        <v>NS</v>
      </c>
      <c r="Q15" s="8" t="s">
        <v>66</v>
      </c>
      <c r="R15" s="8"/>
      <c r="S15" s="8">
        <v>25.8</v>
      </c>
      <c r="T15" s="8">
        <v>18.5</v>
      </c>
      <c r="U15" s="9"/>
      <c r="V15" s="8">
        <f t="shared" si="3"/>
        <v>-3.9237019449999977</v>
      </c>
      <c r="W15" s="8">
        <f t="shared" si="4"/>
        <v>3.376298055000003</v>
      </c>
      <c r="Y15" s="8">
        <f t="shared" si="5"/>
        <v>-15.208147073643403</v>
      </c>
      <c r="Z15" s="8">
        <f t="shared" si="6"/>
        <v>18.250259756756773</v>
      </c>
      <c r="AB15" s="8">
        <f t="shared" si="11"/>
        <v>1.0900000000000001</v>
      </c>
      <c r="AC15" s="8">
        <f t="shared" si="12"/>
        <v>1.44</v>
      </c>
      <c r="AD15" s="4" t="str">
        <f t="shared" si="13"/>
        <v>NS</v>
      </c>
      <c r="AE15" s="10" t="s">
        <v>66</v>
      </c>
      <c r="AG15" s="8">
        <f t="shared" si="14"/>
        <v>1.0900000000000001</v>
      </c>
      <c r="AH15" s="8">
        <f t="shared" si="15"/>
        <v>1.44</v>
      </c>
      <c r="AI15" s="4" t="str">
        <f t="shared" si="16"/>
        <v>**</v>
      </c>
      <c r="AJ15" s="10" t="s">
        <v>67</v>
      </c>
      <c r="AN15" s="8"/>
    </row>
    <row r="16" spans="1:40" ht="15.75">
      <c r="A16" s="2" t="s">
        <v>16</v>
      </c>
      <c r="B16" s="1">
        <v>41.547026643888884</v>
      </c>
      <c r="D16" s="1">
        <v>28.725938171666666</v>
      </c>
      <c r="E16" s="1">
        <v>28.696861043888891</v>
      </c>
      <c r="F16" s="7"/>
      <c r="G16" s="8">
        <f t="shared" si="7"/>
        <v>12.821088472222218</v>
      </c>
      <c r="H16" s="8">
        <f t="shared" si="8"/>
        <v>12.850165599999993</v>
      </c>
      <c r="I16" s="8">
        <f t="shared" si="9"/>
        <v>12.821088472222218</v>
      </c>
      <c r="J16" s="8"/>
      <c r="K16" s="8">
        <f t="shared" si="10"/>
        <v>44.632444711128976</v>
      </c>
      <c r="L16" s="8">
        <f t="shared" si="0"/>
        <v>44.778993703691114</v>
      </c>
      <c r="M16" s="8">
        <f t="shared" si="1"/>
        <v>44.632444711128976</v>
      </c>
      <c r="N16" s="8">
        <v>1.0900000000000001</v>
      </c>
      <c r="O16" s="8">
        <v>1.44</v>
      </c>
      <c r="P16" s="4" t="str">
        <f t="shared" si="2"/>
        <v>**</v>
      </c>
      <c r="Q16" s="8" t="s">
        <v>66</v>
      </c>
      <c r="R16" s="8"/>
      <c r="S16" s="8">
        <v>25.8</v>
      </c>
      <c r="T16" s="8">
        <v>18.5</v>
      </c>
      <c r="U16" s="9"/>
      <c r="V16" s="8">
        <f t="shared" si="3"/>
        <v>15.747026643888884</v>
      </c>
      <c r="W16" s="8">
        <f t="shared" si="4"/>
        <v>23.047026643888884</v>
      </c>
      <c r="Y16" s="8">
        <f t="shared" si="5"/>
        <v>61.034986991817377</v>
      </c>
      <c r="Z16" s="8">
        <f t="shared" si="6"/>
        <v>124.57852239939938</v>
      </c>
      <c r="AB16" s="8">
        <f t="shared" si="11"/>
        <v>1.0900000000000001</v>
      </c>
      <c r="AC16" s="8">
        <f t="shared" si="12"/>
        <v>1.44</v>
      </c>
      <c r="AD16" s="4" t="str">
        <f t="shared" si="13"/>
        <v>**</v>
      </c>
      <c r="AE16" s="10" t="s">
        <v>66</v>
      </c>
      <c r="AG16" s="8">
        <f t="shared" si="14"/>
        <v>1.0900000000000001</v>
      </c>
      <c r="AH16" s="8">
        <f t="shared" si="15"/>
        <v>1.44</v>
      </c>
      <c r="AI16" s="4" t="str">
        <f t="shared" si="16"/>
        <v>**</v>
      </c>
      <c r="AJ16" s="10" t="s">
        <v>67</v>
      </c>
      <c r="AN16" s="8"/>
    </row>
    <row r="17" spans="1:40" ht="15.75">
      <c r="A17" s="2" t="s">
        <v>17</v>
      </c>
      <c r="B17" s="1">
        <v>25.221678543888888</v>
      </c>
      <c r="D17" s="1">
        <v>28.725938171666666</v>
      </c>
      <c r="E17" s="1">
        <v>31.353333333333335</v>
      </c>
      <c r="F17" s="7"/>
      <c r="G17" s="8">
        <f t="shared" si="7"/>
        <v>-3.5042596277777776</v>
      </c>
      <c r="H17" s="8">
        <f t="shared" si="8"/>
        <v>-6.1316547894444469</v>
      </c>
      <c r="I17" s="8">
        <f t="shared" si="9"/>
        <v>-6.1316547894444469</v>
      </c>
      <c r="J17" s="8"/>
      <c r="K17" s="8">
        <f t="shared" si="10"/>
        <v>-12.198938836518639</v>
      </c>
      <c r="L17" s="8">
        <f t="shared" si="0"/>
        <v>-19.556628076050757</v>
      </c>
      <c r="M17" s="8">
        <f t="shared" si="1"/>
        <v>-19.556628076050757</v>
      </c>
      <c r="N17" s="8">
        <v>1.0900000000000001</v>
      </c>
      <c r="O17" s="8">
        <v>1.44</v>
      </c>
      <c r="P17" s="4" t="str">
        <f t="shared" si="2"/>
        <v>NS</v>
      </c>
      <c r="Q17" s="8" t="s">
        <v>66</v>
      </c>
      <c r="R17" s="8"/>
      <c r="S17" s="8">
        <v>25.8</v>
      </c>
      <c r="T17" s="8">
        <v>18.5</v>
      </c>
      <c r="U17" s="9"/>
      <c r="V17" s="8">
        <f t="shared" si="3"/>
        <v>-0.5783214561111123</v>
      </c>
      <c r="W17" s="8">
        <f t="shared" si="4"/>
        <v>6.7216785438888884</v>
      </c>
      <c r="Y17" s="8">
        <f t="shared" si="5"/>
        <v>-2.2415560314384195</v>
      </c>
      <c r="Z17" s="8">
        <f t="shared" si="6"/>
        <v>36.333397534534534</v>
      </c>
      <c r="AB17" s="8">
        <f t="shared" si="11"/>
        <v>1.0900000000000001</v>
      </c>
      <c r="AC17" s="8">
        <f t="shared" si="12"/>
        <v>1.44</v>
      </c>
      <c r="AD17" s="4" t="str">
        <f t="shared" si="13"/>
        <v>NS</v>
      </c>
      <c r="AE17" s="10" t="s">
        <v>67</v>
      </c>
      <c r="AG17" s="8">
        <f t="shared" si="14"/>
        <v>1.0900000000000001</v>
      </c>
      <c r="AH17" s="8">
        <f t="shared" si="15"/>
        <v>1.44</v>
      </c>
      <c r="AI17" s="4" t="str">
        <f t="shared" si="16"/>
        <v>**</v>
      </c>
      <c r="AJ17" s="10" t="s">
        <v>67</v>
      </c>
      <c r="AN17" s="8"/>
    </row>
    <row r="18" spans="1:40" ht="15.75">
      <c r="A18" s="3" t="s">
        <v>18</v>
      </c>
      <c r="B18" s="1">
        <v>24.945169316111109</v>
      </c>
      <c r="D18" s="1">
        <v>28.725938171666666</v>
      </c>
      <c r="E18" s="1">
        <v>34.437981055000002</v>
      </c>
      <c r="F18" s="7"/>
      <c r="G18" s="8">
        <f t="shared" si="7"/>
        <v>-3.7807688555555572</v>
      </c>
      <c r="H18" s="8">
        <f t="shared" si="8"/>
        <v>-9.4928117388888928</v>
      </c>
      <c r="I18" s="8">
        <f t="shared" si="9"/>
        <v>-9.4928117388888928</v>
      </c>
      <c r="J18" s="8"/>
      <c r="K18" s="8">
        <f t="shared" si="10"/>
        <v>-13.161515676047278</v>
      </c>
      <c r="L18" s="8">
        <f t="shared" si="0"/>
        <v>-27.564948490238645</v>
      </c>
      <c r="M18" s="8">
        <f t="shared" si="1"/>
        <v>-27.564948490238645</v>
      </c>
      <c r="N18" s="8">
        <v>1.0900000000000001</v>
      </c>
      <c r="O18" s="8">
        <v>1.44</v>
      </c>
      <c r="P18" s="4" t="str">
        <f t="shared" si="2"/>
        <v>NS</v>
      </c>
      <c r="Q18" s="8" t="s">
        <v>66</v>
      </c>
      <c r="R18" s="8"/>
      <c r="S18" s="8">
        <v>25.8</v>
      </c>
      <c r="T18" s="8">
        <v>18.5</v>
      </c>
      <c r="U18" s="9"/>
      <c r="V18" s="8">
        <f t="shared" si="3"/>
        <v>-0.85483068388889194</v>
      </c>
      <c r="W18" s="8">
        <f t="shared" si="4"/>
        <v>6.4451693161111088</v>
      </c>
      <c r="Y18" s="8">
        <f t="shared" si="5"/>
        <v>-3.3132972243755496</v>
      </c>
      <c r="Z18" s="8">
        <f t="shared" si="6"/>
        <v>34.838753060060043</v>
      </c>
      <c r="AB18" s="8">
        <f t="shared" si="11"/>
        <v>1.0900000000000001</v>
      </c>
      <c r="AC18" s="8">
        <f t="shared" si="12"/>
        <v>1.44</v>
      </c>
      <c r="AD18" s="4" t="str">
        <f t="shared" si="13"/>
        <v>NS</v>
      </c>
      <c r="AE18" s="10" t="s">
        <v>67</v>
      </c>
      <c r="AG18" s="8">
        <f t="shared" si="14"/>
        <v>1.0900000000000001</v>
      </c>
      <c r="AH18" s="8">
        <f t="shared" si="15"/>
        <v>1.44</v>
      </c>
      <c r="AI18" s="4" t="str">
        <f t="shared" si="16"/>
        <v>**</v>
      </c>
      <c r="AJ18" s="10" t="s">
        <v>67</v>
      </c>
      <c r="AN18" s="8"/>
    </row>
    <row r="19" spans="1:40" ht="15.75">
      <c r="A19" s="3" t="s">
        <v>19</v>
      </c>
      <c r="B19" s="1">
        <v>27.770702527222223</v>
      </c>
      <c r="D19" s="1">
        <v>28.725938171666666</v>
      </c>
      <c r="E19" s="1">
        <v>23.183339210555555</v>
      </c>
      <c r="F19" s="7"/>
      <c r="G19" s="8">
        <f t="shared" si="7"/>
        <v>-0.95523564444444276</v>
      </c>
      <c r="H19" s="8">
        <f t="shared" si="8"/>
        <v>4.5873633166666679</v>
      </c>
      <c r="I19" s="8">
        <f t="shared" si="9"/>
        <v>-0.95523564444444276</v>
      </c>
      <c r="J19" s="8"/>
      <c r="K19" s="8">
        <f t="shared" si="10"/>
        <v>-3.3253418521474885</v>
      </c>
      <c r="L19" s="8">
        <f t="shared" si="0"/>
        <v>19.787327765872508</v>
      </c>
      <c r="M19" s="8">
        <f t="shared" si="1"/>
        <v>-3.3253418521474885</v>
      </c>
      <c r="N19" s="8">
        <v>1.0900000000000001</v>
      </c>
      <c r="O19" s="8">
        <v>1.44</v>
      </c>
      <c r="P19" s="4" t="str">
        <f t="shared" si="2"/>
        <v>NS</v>
      </c>
      <c r="Q19" s="8" t="s">
        <v>67</v>
      </c>
      <c r="R19" s="8"/>
      <c r="S19" s="8">
        <v>25.8</v>
      </c>
      <c r="T19" s="8">
        <v>18.5</v>
      </c>
      <c r="U19" s="9"/>
      <c r="V19" s="8">
        <f t="shared" si="3"/>
        <v>1.9707025272222225</v>
      </c>
      <c r="W19" s="8">
        <f t="shared" si="4"/>
        <v>9.2707025272222232</v>
      </c>
      <c r="Y19" s="8">
        <f t="shared" si="5"/>
        <v>7.638381888458226</v>
      </c>
      <c r="Z19" s="8">
        <f t="shared" si="6"/>
        <v>50.111905552552557</v>
      </c>
      <c r="AB19" s="8">
        <f t="shared" si="11"/>
        <v>1.0900000000000001</v>
      </c>
      <c r="AC19" s="8">
        <f t="shared" si="12"/>
        <v>1.44</v>
      </c>
      <c r="AD19" s="4" t="str">
        <f t="shared" si="13"/>
        <v>**</v>
      </c>
      <c r="AE19" s="10" t="s">
        <v>66</v>
      </c>
      <c r="AG19" s="8">
        <f t="shared" si="14"/>
        <v>1.0900000000000001</v>
      </c>
      <c r="AH19" s="8">
        <f t="shared" si="15"/>
        <v>1.44</v>
      </c>
      <c r="AI19" s="4" t="str">
        <f t="shared" si="16"/>
        <v>**</v>
      </c>
      <c r="AJ19" s="10" t="s">
        <v>67</v>
      </c>
      <c r="AN19" s="8"/>
    </row>
    <row r="20" spans="1:40" ht="15.75">
      <c r="A20" s="3" t="s">
        <v>20</v>
      </c>
      <c r="B20" s="1">
        <v>26.209382116111112</v>
      </c>
      <c r="D20" s="1">
        <v>27.783832482777779</v>
      </c>
      <c r="E20" s="1">
        <v>23.575188354999998</v>
      </c>
      <c r="F20" s="7"/>
      <c r="G20" s="8">
        <f t="shared" si="7"/>
        <v>-1.5744503666666674</v>
      </c>
      <c r="H20" s="8">
        <f t="shared" si="8"/>
        <v>2.6341937611111135</v>
      </c>
      <c r="I20" s="8">
        <f t="shared" si="9"/>
        <v>-1.5744503666666674</v>
      </c>
      <c r="J20" s="8"/>
      <c r="K20" s="8">
        <f>(B20-D20)/D20 *100</f>
        <v>-5.6667861341397519</v>
      </c>
      <c r="L20" s="8">
        <f t="shared" si="0"/>
        <v>11.173585217835321</v>
      </c>
      <c r="M20" s="8">
        <f t="shared" si="1"/>
        <v>-5.6667861341397519</v>
      </c>
      <c r="N20" s="8">
        <v>1.0900000000000001</v>
      </c>
      <c r="O20" s="8">
        <v>1.44</v>
      </c>
      <c r="P20" s="4" t="str">
        <f t="shared" si="2"/>
        <v>NS</v>
      </c>
      <c r="Q20" s="8" t="s">
        <v>66</v>
      </c>
      <c r="R20" s="8"/>
      <c r="S20" s="8">
        <v>25.8</v>
      </c>
      <c r="T20" s="8">
        <v>18.5</v>
      </c>
      <c r="U20" s="9"/>
      <c r="V20" s="8">
        <f t="shared" si="3"/>
        <v>0.40938211611111086</v>
      </c>
      <c r="W20" s="8">
        <f t="shared" si="4"/>
        <v>7.7093821161111116</v>
      </c>
      <c r="Y20" s="8">
        <f t="shared" si="5"/>
        <v>1.5867523880275614</v>
      </c>
      <c r="Z20" s="8">
        <f t="shared" si="6"/>
        <v>41.672335762762764</v>
      </c>
      <c r="AB20" s="8">
        <f t="shared" si="11"/>
        <v>1.0900000000000001</v>
      </c>
      <c r="AC20" s="8">
        <f t="shared" si="12"/>
        <v>1.44</v>
      </c>
      <c r="AD20" s="4" t="str">
        <f t="shared" si="13"/>
        <v>NS</v>
      </c>
      <c r="AE20" s="10" t="s">
        <v>67</v>
      </c>
      <c r="AG20" s="8">
        <f t="shared" si="14"/>
        <v>1.0900000000000001</v>
      </c>
      <c r="AH20" s="8">
        <f t="shared" si="15"/>
        <v>1.44</v>
      </c>
      <c r="AI20" s="4" t="str">
        <f t="shared" si="16"/>
        <v>**</v>
      </c>
      <c r="AJ20" s="10" t="s">
        <v>67</v>
      </c>
      <c r="AN20" s="8"/>
    </row>
    <row r="21" spans="1:40" ht="15.75">
      <c r="A21" s="3" t="s">
        <v>21</v>
      </c>
      <c r="B21" s="1">
        <v>27.211692710555553</v>
      </c>
      <c r="D21" s="1">
        <v>27.783832482777779</v>
      </c>
      <c r="E21" s="1">
        <v>22.912592771666667</v>
      </c>
      <c r="F21" s="7"/>
      <c r="G21" s="8">
        <f t="shared" si="7"/>
        <v>-0.57213977222222567</v>
      </c>
      <c r="H21" s="8">
        <f t="shared" si="8"/>
        <v>4.2990999388888866</v>
      </c>
      <c r="I21" s="8">
        <f t="shared" si="9"/>
        <v>-0.57213977222222567</v>
      </c>
      <c r="J21" s="8"/>
      <c r="K21" s="8">
        <f>(B21-D21)/D21 *100</f>
        <v>-2.0592543256113967</v>
      </c>
      <c r="L21" s="8">
        <f t="shared" si="0"/>
        <v>18.763044329950656</v>
      </c>
      <c r="M21" s="8">
        <f t="shared" si="1"/>
        <v>-2.0592543256113967</v>
      </c>
      <c r="N21" s="8">
        <v>1.0900000000000001</v>
      </c>
      <c r="O21" s="8">
        <v>1.44</v>
      </c>
      <c r="P21" s="4" t="str">
        <f t="shared" si="2"/>
        <v>NS</v>
      </c>
      <c r="Q21" s="8" t="s">
        <v>67</v>
      </c>
      <c r="R21" s="8"/>
      <c r="S21" s="8">
        <v>25.8</v>
      </c>
      <c r="T21" s="8">
        <v>18.5</v>
      </c>
      <c r="U21" s="9"/>
      <c r="V21" s="8">
        <f t="shared" si="3"/>
        <v>1.4116927105555526</v>
      </c>
      <c r="W21" s="8">
        <f t="shared" si="4"/>
        <v>8.7116927105555533</v>
      </c>
      <c r="Y21" s="8">
        <f t="shared" si="5"/>
        <v>5.4716771726959399</v>
      </c>
      <c r="Z21" s="8">
        <f t="shared" si="6"/>
        <v>47.090230867867852</v>
      </c>
      <c r="AB21" s="8">
        <f t="shared" si="11"/>
        <v>1.0900000000000001</v>
      </c>
      <c r="AC21" s="8">
        <f t="shared" si="12"/>
        <v>1.44</v>
      </c>
      <c r="AD21" s="4" t="str">
        <f t="shared" si="13"/>
        <v>*</v>
      </c>
      <c r="AE21" s="10" t="s">
        <v>68</v>
      </c>
      <c r="AG21" s="8">
        <f t="shared" si="14"/>
        <v>1.0900000000000001</v>
      </c>
      <c r="AH21" s="8">
        <f t="shared" si="15"/>
        <v>1.44</v>
      </c>
      <c r="AI21" s="4" t="str">
        <f t="shared" si="16"/>
        <v>**</v>
      </c>
      <c r="AJ21" s="10" t="s">
        <v>67</v>
      </c>
      <c r="AN21" s="8"/>
    </row>
    <row r="22" spans="1:40" ht="15.75">
      <c r="A22" s="3" t="s">
        <v>22</v>
      </c>
      <c r="B22" s="1">
        <v>30.506666666666671</v>
      </c>
      <c r="D22" s="1">
        <v>27.783832482777779</v>
      </c>
      <c r="E22" s="1">
        <v>25.407770060555553</v>
      </c>
      <c r="F22" s="7"/>
      <c r="G22" s="8">
        <f t="shared" si="7"/>
        <v>2.7228341838888923</v>
      </c>
      <c r="H22" s="8">
        <f t="shared" si="8"/>
        <v>5.0988966061111185</v>
      </c>
      <c r="I22" s="8">
        <f t="shared" si="9"/>
        <v>2.7228341838888923</v>
      </c>
      <c r="J22" s="8"/>
      <c r="K22" s="8">
        <f t="shared" si="10"/>
        <v>9.8000669474835096</v>
      </c>
      <c r="L22" s="8">
        <f t="shared" si="0"/>
        <v>20.068257048763723</v>
      </c>
      <c r="M22" s="8">
        <f t="shared" si="1"/>
        <v>9.8000669474835096</v>
      </c>
      <c r="N22" s="8">
        <v>1.0900000000000001</v>
      </c>
      <c r="O22" s="8">
        <v>1.44</v>
      </c>
      <c r="P22" s="4" t="str">
        <f t="shared" si="2"/>
        <v>**</v>
      </c>
      <c r="Q22" s="8" t="s">
        <v>66</v>
      </c>
      <c r="R22" s="8"/>
      <c r="S22" s="8">
        <v>25.8</v>
      </c>
      <c r="T22" s="8">
        <v>18.5</v>
      </c>
      <c r="U22" s="9"/>
      <c r="V22" s="8">
        <f t="shared" si="3"/>
        <v>4.7066666666666706</v>
      </c>
      <c r="W22" s="8">
        <f t="shared" si="4"/>
        <v>12.006666666666671</v>
      </c>
      <c r="Y22" s="8">
        <f t="shared" si="5"/>
        <v>18.242894056847561</v>
      </c>
      <c r="Z22" s="8">
        <f t="shared" si="6"/>
        <v>64.900900900900922</v>
      </c>
      <c r="AB22" s="8">
        <f t="shared" si="11"/>
        <v>1.0900000000000001</v>
      </c>
      <c r="AC22" s="8">
        <f t="shared" si="12"/>
        <v>1.44</v>
      </c>
      <c r="AD22" s="4" t="str">
        <f t="shared" si="13"/>
        <v>**</v>
      </c>
      <c r="AE22" s="10" t="s">
        <v>66</v>
      </c>
      <c r="AG22" s="8">
        <f t="shared" si="14"/>
        <v>1.0900000000000001</v>
      </c>
      <c r="AH22" s="8">
        <f t="shared" si="15"/>
        <v>1.44</v>
      </c>
      <c r="AI22" s="4" t="str">
        <f t="shared" si="16"/>
        <v>**</v>
      </c>
      <c r="AJ22" s="10" t="s">
        <v>67</v>
      </c>
      <c r="AN22" s="8"/>
    </row>
    <row r="23" spans="1:40" ht="15.75">
      <c r="A23" s="3" t="s">
        <v>23</v>
      </c>
      <c r="B23" s="1">
        <v>28.76386336055555</v>
      </c>
      <c r="D23" s="1">
        <v>27.783832482777779</v>
      </c>
      <c r="E23" s="1">
        <v>28.696861043888891</v>
      </c>
      <c r="F23" s="7"/>
      <c r="G23" s="8">
        <f t="shared" si="7"/>
        <v>0.98003087777777154</v>
      </c>
      <c r="H23" s="8">
        <f t="shared" si="8"/>
        <v>6.7002316666659567E-2</v>
      </c>
      <c r="I23" s="8">
        <f t="shared" si="9"/>
        <v>6.7002316666659567E-2</v>
      </c>
      <c r="J23" s="8"/>
      <c r="K23" s="8">
        <f t="shared" si="10"/>
        <v>3.5273423073841887</v>
      </c>
      <c r="L23" s="8">
        <f t="shared" si="0"/>
        <v>0.23348308570817705</v>
      </c>
      <c r="M23" s="8">
        <f t="shared" si="1"/>
        <v>0.23348308570817705</v>
      </c>
      <c r="N23" s="8">
        <v>1.0900000000000001</v>
      </c>
      <c r="O23" s="8">
        <v>1.44</v>
      </c>
      <c r="P23" s="4" t="str">
        <f t="shared" si="2"/>
        <v>NS</v>
      </c>
      <c r="Q23" s="8" t="s">
        <v>67</v>
      </c>
      <c r="R23" s="8"/>
      <c r="S23" s="8">
        <v>25.8</v>
      </c>
      <c r="T23" s="8">
        <v>18.5</v>
      </c>
      <c r="U23" s="9"/>
      <c r="V23" s="8">
        <f t="shared" si="3"/>
        <v>2.9638633605555498</v>
      </c>
      <c r="W23" s="8">
        <f t="shared" si="4"/>
        <v>10.26386336055555</v>
      </c>
      <c r="Y23" s="8">
        <f t="shared" si="5"/>
        <v>11.487842482773448</v>
      </c>
      <c r="Z23" s="8">
        <f t="shared" si="6"/>
        <v>55.480342489489466</v>
      </c>
      <c r="AB23" s="8">
        <f t="shared" si="11"/>
        <v>1.0900000000000001</v>
      </c>
      <c r="AC23" s="8">
        <f t="shared" si="12"/>
        <v>1.44</v>
      </c>
      <c r="AD23" s="4" t="str">
        <f t="shared" si="13"/>
        <v>**</v>
      </c>
      <c r="AE23" s="10" t="s">
        <v>66</v>
      </c>
      <c r="AG23" s="8">
        <f t="shared" si="14"/>
        <v>1.0900000000000001</v>
      </c>
      <c r="AH23" s="8">
        <f t="shared" si="15"/>
        <v>1.44</v>
      </c>
      <c r="AI23" s="4" t="str">
        <f t="shared" si="16"/>
        <v>**</v>
      </c>
      <c r="AJ23" s="10" t="s">
        <v>67</v>
      </c>
      <c r="AN23" s="8"/>
    </row>
    <row r="24" spans="1:40" ht="15.75">
      <c r="A24" s="3" t="s">
        <v>24</v>
      </c>
      <c r="B24" s="1">
        <v>25.239510032777776</v>
      </c>
      <c r="D24" s="1">
        <v>27.783832482777779</v>
      </c>
      <c r="E24" s="1">
        <v>31.353333333333335</v>
      </c>
      <c r="F24" s="7"/>
      <c r="G24" s="8">
        <f t="shared" si="7"/>
        <v>-2.5443224500000028</v>
      </c>
      <c r="H24" s="8">
        <f t="shared" si="8"/>
        <v>-6.1138233005555591</v>
      </c>
      <c r="I24" s="8">
        <f t="shared" si="9"/>
        <v>-6.1138233005555591</v>
      </c>
      <c r="J24" s="8"/>
      <c r="K24" s="8">
        <f t="shared" si="10"/>
        <v>-9.1575647512888612</v>
      </c>
      <c r="L24" s="8">
        <f t="shared" si="0"/>
        <v>-19.499755370685389</v>
      </c>
      <c r="M24" s="8">
        <f t="shared" si="1"/>
        <v>-19.499755370685389</v>
      </c>
      <c r="N24" s="8">
        <v>1.0900000000000001</v>
      </c>
      <c r="O24" s="8">
        <v>1.44</v>
      </c>
      <c r="P24" s="4" t="str">
        <f t="shared" si="2"/>
        <v>NS</v>
      </c>
      <c r="Q24" s="8" t="s">
        <v>66</v>
      </c>
      <c r="R24" s="8"/>
      <c r="S24" s="8">
        <v>25.8</v>
      </c>
      <c r="T24" s="8">
        <v>18.5</v>
      </c>
      <c r="U24" s="9"/>
      <c r="V24" s="8">
        <f t="shared" si="3"/>
        <v>-0.56048996722222455</v>
      </c>
      <c r="W24" s="8">
        <f t="shared" si="4"/>
        <v>6.7395100327777762</v>
      </c>
      <c r="Y24" s="8">
        <f t="shared" si="5"/>
        <v>-2.172441733419475</v>
      </c>
      <c r="Z24" s="8">
        <f t="shared" si="6"/>
        <v>36.429783960960954</v>
      </c>
      <c r="AB24" s="8">
        <f t="shared" si="11"/>
        <v>1.0900000000000001</v>
      </c>
      <c r="AC24" s="8">
        <f t="shared" si="12"/>
        <v>1.44</v>
      </c>
      <c r="AD24" s="4" t="str">
        <f t="shared" si="13"/>
        <v>NS</v>
      </c>
      <c r="AE24" s="10" t="s">
        <v>67</v>
      </c>
      <c r="AG24" s="8">
        <f t="shared" si="14"/>
        <v>1.0900000000000001</v>
      </c>
      <c r="AH24" s="8">
        <f t="shared" si="15"/>
        <v>1.44</v>
      </c>
      <c r="AI24" s="4" t="str">
        <f t="shared" si="16"/>
        <v>**</v>
      </c>
      <c r="AJ24" s="10" t="s">
        <v>67</v>
      </c>
      <c r="AN24" s="8"/>
    </row>
    <row r="25" spans="1:40" ht="15.75">
      <c r="A25" s="3" t="s">
        <v>25</v>
      </c>
      <c r="B25" s="1">
        <v>25.643161738333333</v>
      </c>
      <c r="D25" s="1">
        <v>27.783832482777779</v>
      </c>
      <c r="E25" s="1">
        <v>34.437981055000002</v>
      </c>
      <c r="F25" s="7"/>
      <c r="G25" s="8">
        <f t="shared" si="7"/>
        <v>-2.1406707444444457</v>
      </c>
      <c r="H25" s="8">
        <f t="shared" si="8"/>
        <v>-8.7948193166666684</v>
      </c>
      <c r="I25" s="8">
        <f t="shared" si="9"/>
        <v>-8.7948193166666684</v>
      </c>
      <c r="J25" s="8"/>
      <c r="K25" s="8">
        <f t="shared" si="10"/>
        <v>-7.7047352836271674</v>
      </c>
      <c r="L25" s="8">
        <f t="shared" si="0"/>
        <v>-25.538138552956084</v>
      </c>
      <c r="M25" s="8">
        <f t="shared" si="1"/>
        <v>-25.538138552956084</v>
      </c>
      <c r="N25" s="8">
        <v>1.0900000000000001</v>
      </c>
      <c r="O25" s="8">
        <v>1.44</v>
      </c>
      <c r="P25" s="4" t="str">
        <f t="shared" si="2"/>
        <v>NS</v>
      </c>
      <c r="Q25" s="8" t="s">
        <v>66</v>
      </c>
      <c r="R25" s="8"/>
      <c r="S25" s="8">
        <v>25.8</v>
      </c>
      <c r="T25" s="8">
        <v>18.5</v>
      </c>
      <c r="U25" s="9"/>
      <c r="V25" s="8">
        <f t="shared" si="3"/>
        <v>-0.15683826166666748</v>
      </c>
      <c r="W25" s="8">
        <f t="shared" si="4"/>
        <v>7.1431617383333332</v>
      </c>
      <c r="Y25" s="8">
        <f t="shared" si="5"/>
        <v>-0.60790023901809098</v>
      </c>
      <c r="Z25" s="8">
        <f t="shared" si="6"/>
        <v>38.611685072072071</v>
      </c>
      <c r="AB25" s="8">
        <f t="shared" si="11"/>
        <v>1.0900000000000001</v>
      </c>
      <c r="AC25" s="8">
        <f t="shared" si="12"/>
        <v>1.44</v>
      </c>
      <c r="AD25" s="4" t="str">
        <f t="shared" si="13"/>
        <v>NS</v>
      </c>
      <c r="AE25" s="10" t="s">
        <v>67</v>
      </c>
      <c r="AG25" s="8">
        <f t="shared" si="14"/>
        <v>1.0900000000000001</v>
      </c>
      <c r="AH25" s="8">
        <f t="shared" si="15"/>
        <v>1.44</v>
      </c>
      <c r="AI25" s="4" t="str">
        <f t="shared" si="16"/>
        <v>**</v>
      </c>
      <c r="AJ25" s="10" t="s">
        <v>68</v>
      </c>
      <c r="AN25" s="8"/>
    </row>
    <row r="26" spans="1:40" ht="15.75">
      <c r="A26" s="3" t="s">
        <v>26</v>
      </c>
      <c r="B26" s="1">
        <v>25.12442796611111</v>
      </c>
      <c r="D26" s="1">
        <v>27.783832482777779</v>
      </c>
      <c r="E26" s="1">
        <v>23.183339210555555</v>
      </c>
      <c r="F26" s="7"/>
      <c r="G26" s="8">
        <f t="shared" si="7"/>
        <v>-2.6594045166666689</v>
      </c>
      <c r="H26" s="8">
        <f t="shared" si="8"/>
        <v>1.9410887555555547</v>
      </c>
      <c r="I26" s="8">
        <f t="shared" si="9"/>
        <v>-2.6594045166666689</v>
      </c>
      <c r="J26" s="8"/>
      <c r="K26" s="8">
        <f t="shared" si="10"/>
        <v>-9.5717699072478215</v>
      </c>
      <c r="L26" s="8">
        <f t="shared" si="0"/>
        <v>8.372774680671375</v>
      </c>
      <c r="M26" s="8">
        <f t="shared" si="1"/>
        <v>-9.5717699072478215</v>
      </c>
      <c r="N26" s="8">
        <v>1.0900000000000001</v>
      </c>
      <c r="O26" s="8">
        <v>1.44</v>
      </c>
      <c r="P26" s="4" t="str">
        <f t="shared" si="2"/>
        <v>NS</v>
      </c>
      <c r="Q26" s="8" t="s">
        <v>66</v>
      </c>
      <c r="R26" s="8"/>
      <c r="S26" s="8">
        <v>25.8</v>
      </c>
      <c r="T26" s="8">
        <v>18.5</v>
      </c>
      <c r="U26" s="9"/>
      <c r="V26" s="8">
        <f t="shared" si="3"/>
        <v>-0.67557203388889064</v>
      </c>
      <c r="W26" s="8">
        <f t="shared" si="4"/>
        <v>6.6244279661111101</v>
      </c>
      <c r="Y26" s="8">
        <f t="shared" si="5"/>
        <v>-2.6184962553832971</v>
      </c>
      <c r="Z26" s="8">
        <f t="shared" si="6"/>
        <v>35.807718735735726</v>
      </c>
      <c r="AB26" s="8">
        <f t="shared" si="11"/>
        <v>1.0900000000000001</v>
      </c>
      <c r="AC26" s="8">
        <f t="shared" si="12"/>
        <v>1.44</v>
      </c>
      <c r="AD26" s="4" t="str">
        <f t="shared" si="13"/>
        <v>NS</v>
      </c>
      <c r="AE26" s="10" t="s">
        <v>67</v>
      </c>
      <c r="AG26" s="8">
        <f t="shared" si="14"/>
        <v>1.0900000000000001</v>
      </c>
      <c r="AH26" s="8">
        <f t="shared" si="15"/>
        <v>1.44</v>
      </c>
      <c r="AI26" s="4" t="str">
        <f t="shared" si="16"/>
        <v>**</v>
      </c>
      <c r="AJ26" s="10" t="s">
        <v>67</v>
      </c>
      <c r="AN26" s="8"/>
    </row>
    <row r="27" spans="1:40" ht="15.75">
      <c r="A27" s="3" t="s">
        <v>27</v>
      </c>
      <c r="B27" s="1">
        <v>26.265497060555557</v>
      </c>
      <c r="D27" s="1">
        <v>23.575188354999998</v>
      </c>
      <c r="E27" s="1">
        <v>22.912592771666667</v>
      </c>
      <c r="F27" s="7"/>
      <c r="G27" s="8">
        <f t="shared" si="7"/>
        <v>2.6903087055555588</v>
      </c>
      <c r="H27" s="8">
        <f t="shared" si="8"/>
        <v>3.3529042888888902</v>
      </c>
      <c r="I27" s="8">
        <f t="shared" si="9"/>
        <v>2.6903087055555588</v>
      </c>
      <c r="J27" s="8"/>
      <c r="K27" s="8">
        <f t="shared" si="10"/>
        <v>11.41161065203103</v>
      </c>
      <c r="L27" s="8">
        <f t="shared" si="0"/>
        <v>14.633456467812042</v>
      </c>
      <c r="M27" s="8">
        <f t="shared" si="1"/>
        <v>11.41161065203103</v>
      </c>
      <c r="N27" s="8">
        <v>1.0900000000000001</v>
      </c>
      <c r="O27" s="8">
        <v>1.44</v>
      </c>
      <c r="P27" s="4" t="str">
        <f t="shared" si="2"/>
        <v>**</v>
      </c>
      <c r="Q27" s="8" t="s">
        <v>66</v>
      </c>
      <c r="R27" s="8"/>
      <c r="S27" s="8">
        <v>25.8</v>
      </c>
      <c r="T27" s="8">
        <v>18.5</v>
      </c>
      <c r="U27" s="9"/>
      <c r="V27" s="8">
        <f t="shared" si="3"/>
        <v>0.46549706055555617</v>
      </c>
      <c r="W27" s="8">
        <f t="shared" si="4"/>
        <v>7.7654970605555569</v>
      </c>
      <c r="Y27" s="8">
        <f t="shared" si="5"/>
        <v>1.8042521726959539</v>
      </c>
      <c r="Z27" s="8">
        <f t="shared" si="6"/>
        <v>41.975659786786792</v>
      </c>
      <c r="AB27" s="8">
        <f t="shared" si="11"/>
        <v>1.0900000000000001</v>
      </c>
      <c r="AC27" s="8">
        <f t="shared" si="12"/>
        <v>1.44</v>
      </c>
      <c r="AD27" s="4" t="str">
        <f t="shared" si="13"/>
        <v>NS</v>
      </c>
      <c r="AE27" s="10" t="s">
        <v>67</v>
      </c>
      <c r="AG27" s="8">
        <f t="shared" si="14"/>
        <v>1.0900000000000001</v>
      </c>
      <c r="AH27" s="8">
        <f t="shared" si="15"/>
        <v>1.44</v>
      </c>
      <c r="AI27" s="4" t="str">
        <f t="shared" si="16"/>
        <v>**</v>
      </c>
      <c r="AJ27" s="10" t="s">
        <v>67</v>
      </c>
      <c r="AN27" s="8"/>
    </row>
    <row r="28" spans="1:40" ht="15.75">
      <c r="A28" s="3" t="s">
        <v>28</v>
      </c>
      <c r="B28" s="1">
        <v>24.488913249444447</v>
      </c>
      <c r="D28" s="1">
        <v>23.575188354999998</v>
      </c>
      <c r="E28" s="1">
        <v>25.407770060555553</v>
      </c>
      <c r="F28" s="7"/>
      <c r="G28" s="8">
        <f t="shared" si="7"/>
        <v>0.91372489444444938</v>
      </c>
      <c r="H28" s="8">
        <f t="shared" si="8"/>
        <v>-0.91885681111110529</v>
      </c>
      <c r="I28" s="8">
        <f t="shared" si="9"/>
        <v>-0.91885681111110529</v>
      </c>
      <c r="J28" s="8"/>
      <c r="K28" s="8">
        <f t="shared" si="10"/>
        <v>3.8757904313865637</v>
      </c>
      <c r="L28" s="8">
        <f t="shared" si="0"/>
        <v>-3.6164402028243718</v>
      </c>
      <c r="M28" s="8">
        <f t="shared" si="1"/>
        <v>-3.6164402028243718</v>
      </c>
      <c r="N28" s="8">
        <v>1.0900000000000001</v>
      </c>
      <c r="O28" s="8">
        <v>1.44</v>
      </c>
      <c r="P28" s="4" t="str">
        <f t="shared" si="2"/>
        <v>NS</v>
      </c>
      <c r="Q28" s="8" t="s">
        <v>67</v>
      </c>
      <c r="R28" s="8"/>
      <c r="S28" s="8">
        <v>25.8</v>
      </c>
      <c r="T28" s="8">
        <v>18.5</v>
      </c>
      <c r="U28" s="9"/>
      <c r="V28" s="8">
        <f t="shared" si="3"/>
        <v>-1.3110867505555532</v>
      </c>
      <c r="W28" s="8">
        <f t="shared" si="4"/>
        <v>5.9889132494444475</v>
      </c>
      <c r="Y28" s="8">
        <f t="shared" si="5"/>
        <v>-5.0817315913005938</v>
      </c>
      <c r="Z28" s="8">
        <f t="shared" si="6"/>
        <v>32.372504051051067</v>
      </c>
      <c r="AB28" s="8">
        <f t="shared" si="11"/>
        <v>1.0900000000000001</v>
      </c>
      <c r="AC28" s="8">
        <f t="shared" si="12"/>
        <v>1.44</v>
      </c>
      <c r="AD28" s="4" t="str">
        <f t="shared" si="13"/>
        <v>NS</v>
      </c>
      <c r="AE28" s="10" t="s">
        <v>68</v>
      </c>
      <c r="AG28" s="8">
        <f t="shared" si="14"/>
        <v>1.0900000000000001</v>
      </c>
      <c r="AH28" s="8">
        <f t="shared" si="15"/>
        <v>1.44</v>
      </c>
      <c r="AI28" s="4" t="str">
        <f t="shared" si="16"/>
        <v>**</v>
      </c>
      <c r="AJ28" s="10" t="s">
        <v>67</v>
      </c>
      <c r="AN28" s="8"/>
    </row>
    <row r="29" spans="1:40" ht="15.75">
      <c r="A29" s="3" t="s">
        <v>29</v>
      </c>
      <c r="B29" s="1">
        <v>25.218156793888884</v>
      </c>
      <c r="D29" s="1">
        <v>23.575188354999998</v>
      </c>
      <c r="E29" s="1">
        <v>28.696861043888891</v>
      </c>
      <c r="F29" s="7"/>
      <c r="G29" s="8">
        <f t="shared" si="7"/>
        <v>1.6429684388888859</v>
      </c>
      <c r="H29" s="8">
        <f t="shared" si="8"/>
        <v>-3.4787042500000069</v>
      </c>
      <c r="I29" s="8">
        <f t="shared" si="9"/>
        <v>-3.4787042500000069</v>
      </c>
      <c r="J29" s="8"/>
      <c r="K29" s="8">
        <f t="shared" si="10"/>
        <v>6.9690575284011809</v>
      </c>
      <c r="L29" s="8">
        <f t="shared" si="0"/>
        <v>-12.122246557488248</v>
      </c>
      <c r="M29" s="8">
        <f t="shared" si="1"/>
        <v>-12.122246557488248</v>
      </c>
      <c r="N29" s="8">
        <v>1.0900000000000001</v>
      </c>
      <c r="O29" s="8">
        <v>1.44</v>
      </c>
      <c r="P29" s="4" t="str">
        <f t="shared" si="2"/>
        <v>NS</v>
      </c>
      <c r="Q29" s="8" t="s">
        <v>66</v>
      </c>
      <c r="R29" s="8"/>
      <c r="S29" s="8">
        <v>25.8</v>
      </c>
      <c r="T29" s="8">
        <v>18.5</v>
      </c>
      <c r="U29" s="9"/>
      <c r="V29" s="8">
        <f t="shared" si="3"/>
        <v>-0.58184320611111673</v>
      </c>
      <c r="W29" s="8">
        <f t="shared" si="4"/>
        <v>6.718156793888884</v>
      </c>
      <c r="Y29" s="8">
        <f t="shared" si="5"/>
        <v>-2.2552062252368863</v>
      </c>
      <c r="Z29" s="8">
        <f t="shared" si="6"/>
        <v>36.314361048048021</v>
      </c>
      <c r="AB29" s="8">
        <f t="shared" si="11"/>
        <v>1.0900000000000001</v>
      </c>
      <c r="AC29" s="8">
        <f t="shared" si="12"/>
        <v>1.44</v>
      </c>
      <c r="AD29" s="4" t="str">
        <f t="shared" si="13"/>
        <v>NS</v>
      </c>
      <c r="AE29" s="10" t="s">
        <v>67</v>
      </c>
      <c r="AG29" s="8">
        <f t="shared" si="14"/>
        <v>1.0900000000000001</v>
      </c>
      <c r="AH29" s="8">
        <f t="shared" si="15"/>
        <v>1.44</v>
      </c>
      <c r="AI29" s="4" t="str">
        <f t="shared" si="16"/>
        <v>**</v>
      </c>
      <c r="AJ29" s="10" t="s">
        <v>67</v>
      </c>
      <c r="AN29" s="8"/>
    </row>
    <row r="30" spans="1:40" ht="15.75">
      <c r="A30" s="3" t="s">
        <v>30</v>
      </c>
      <c r="B30" s="1">
        <v>28.069999999999997</v>
      </c>
      <c r="D30" s="1">
        <v>23.575188354999998</v>
      </c>
      <c r="E30" s="1">
        <v>31.353333333333335</v>
      </c>
      <c r="F30" s="7"/>
      <c r="G30" s="8">
        <f t="shared" si="7"/>
        <v>4.4948116449999986</v>
      </c>
      <c r="H30" s="8">
        <f t="shared" si="8"/>
        <v>-3.2833333333333385</v>
      </c>
      <c r="I30" s="8">
        <f t="shared" si="9"/>
        <v>-3.2833333333333385</v>
      </c>
      <c r="J30" s="8"/>
      <c r="K30" s="8">
        <f t="shared" si="10"/>
        <v>19.065856769906596</v>
      </c>
      <c r="L30" s="8">
        <f t="shared" si="0"/>
        <v>-10.472039123963443</v>
      </c>
      <c r="M30" s="8">
        <f t="shared" si="1"/>
        <v>-10.472039123963443</v>
      </c>
      <c r="N30" s="8">
        <v>1.0900000000000001</v>
      </c>
      <c r="O30" s="8">
        <v>1.44</v>
      </c>
      <c r="P30" s="4" t="str">
        <f t="shared" si="2"/>
        <v>NS</v>
      </c>
      <c r="Q30" s="8" t="s">
        <v>66</v>
      </c>
      <c r="R30" s="8"/>
      <c r="S30" s="8">
        <v>25.8</v>
      </c>
      <c r="T30" s="8">
        <v>18.5</v>
      </c>
      <c r="U30" s="9"/>
      <c r="V30" s="8">
        <f t="shared" si="3"/>
        <v>2.269999999999996</v>
      </c>
      <c r="W30" s="8">
        <f t="shared" si="4"/>
        <v>9.5699999999999967</v>
      </c>
      <c r="Y30" s="8">
        <f t="shared" si="5"/>
        <v>8.7984496124030844</v>
      </c>
      <c r="Z30" s="8">
        <f t="shared" si="6"/>
        <v>51.729729729729712</v>
      </c>
      <c r="AB30" s="8">
        <f t="shared" si="11"/>
        <v>1.0900000000000001</v>
      </c>
      <c r="AC30" s="8">
        <f t="shared" si="12"/>
        <v>1.44</v>
      </c>
      <c r="AD30" s="4" t="str">
        <f t="shared" si="13"/>
        <v>**</v>
      </c>
      <c r="AE30" s="10" t="s">
        <v>66</v>
      </c>
      <c r="AG30" s="8">
        <f t="shared" si="14"/>
        <v>1.0900000000000001</v>
      </c>
      <c r="AH30" s="8">
        <f t="shared" si="15"/>
        <v>1.44</v>
      </c>
      <c r="AI30" s="4" t="str">
        <f t="shared" si="16"/>
        <v>**</v>
      </c>
      <c r="AJ30" s="10" t="s">
        <v>67</v>
      </c>
      <c r="AN30" s="8"/>
    </row>
    <row r="31" spans="1:40" ht="15.75">
      <c r="A31" s="3" t="s">
        <v>31</v>
      </c>
      <c r="B31" s="1">
        <v>24.543350927222221</v>
      </c>
      <c r="D31" s="1">
        <v>23.575188354999998</v>
      </c>
      <c r="E31" s="1">
        <v>34.437981055000002</v>
      </c>
      <c r="F31" s="7"/>
      <c r="G31" s="8">
        <f t="shared" si="7"/>
        <v>0.96816257222222291</v>
      </c>
      <c r="H31" s="8">
        <f t="shared" si="8"/>
        <v>-9.8946301277777806</v>
      </c>
      <c r="I31" s="8">
        <f t="shared" si="9"/>
        <v>-9.8946301277777806</v>
      </c>
      <c r="J31" s="8"/>
      <c r="K31" s="8">
        <f t="shared" si="10"/>
        <v>4.1067013236264893</v>
      </c>
      <c r="L31" s="8">
        <f t="shared" si="0"/>
        <v>-28.73173695047722</v>
      </c>
      <c r="M31" s="8">
        <f t="shared" si="1"/>
        <v>-28.73173695047722</v>
      </c>
      <c r="N31" s="8">
        <v>1.0900000000000001</v>
      </c>
      <c r="O31" s="8">
        <v>1.44</v>
      </c>
      <c r="P31" s="4" t="str">
        <f t="shared" si="2"/>
        <v>NS</v>
      </c>
      <c r="Q31" s="8" t="s">
        <v>66</v>
      </c>
      <c r="R31" s="8"/>
      <c r="S31" s="8">
        <v>25.8</v>
      </c>
      <c r="T31" s="8">
        <v>18.5</v>
      </c>
      <c r="U31" s="9"/>
      <c r="V31" s="8">
        <f t="shared" si="3"/>
        <v>-1.2566490727777797</v>
      </c>
      <c r="W31" s="8">
        <f t="shared" si="4"/>
        <v>6.043350927222221</v>
      </c>
      <c r="Y31" s="8">
        <f t="shared" si="5"/>
        <v>-4.870732840223952</v>
      </c>
      <c r="Z31" s="8">
        <f t="shared" si="6"/>
        <v>32.666761768768758</v>
      </c>
      <c r="AB31" s="8">
        <f t="shared" si="11"/>
        <v>1.0900000000000001</v>
      </c>
      <c r="AC31" s="8">
        <f t="shared" si="12"/>
        <v>1.44</v>
      </c>
      <c r="AD31" s="4" t="str">
        <f t="shared" si="13"/>
        <v>NS</v>
      </c>
      <c r="AE31" s="10" t="s">
        <v>68</v>
      </c>
      <c r="AG31" s="8">
        <f t="shared" si="14"/>
        <v>1.0900000000000001</v>
      </c>
      <c r="AH31" s="8">
        <f t="shared" si="15"/>
        <v>1.44</v>
      </c>
      <c r="AI31" s="4" t="str">
        <f t="shared" si="16"/>
        <v>**</v>
      </c>
      <c r="AJ31" s="10" t="s">
        <v>67</v>
      </c>
      <c r="AN31" s="8"/>
    </row>
    <row r="32" spans="1:40" ht="15.75">
      <c r="A32" s="3" t="s">
        <v>32</v>
      </c>
      <c r="B32" s="1">
        <v>27.846666666666668</v>
      </c>
      <c r="D32" s="1">
        <v>23.575188354999998</v>
      </c>
      <c r="E32" s="1">
        <v>23.183339210555555</v>
      </c>
      <c r="F32" s="7"/>
      <c r="G32" s="8">
        <f t="shared" si="7"/>
        <v>4.2714783116666695</v>
      </c>
      <c r="H32" s="8">
        <f t="shared" si="8"/>
        <v>4.6633274561111122</v>
      </c>
      <c r="I32" s="8">
        <f t="shared" si="9"/>
        <v>4.2714783116666695</v>
      </c>
      <c r="J32" s="8"/>
      <c r="K32" s="8">
        <f t="shared" si="10"/>
        <v>18.118533126208273</v>
      </c>
      <c r="L32" s="8">
        <f t="shared" si="0"/>
        <v>20.114994711322097</v>
      </c>
      <c r="M32" s="8">
        <f t="shared" si="1"/>
        <v>18.118533126208273</v>
      </c>
      <c r="N32" s="8">
        <v>1.0900000000000001</v>
      </c>
      <c r="O32" s="8">
        <v>1.44</v>
      </c>
      <c r="P32" s="4" t="str">
        <f t="shared" si="2"/>
        <v>**</v>
      </c>
      <c r="Q32" s="8" t="s">
        <v>66</v>
      </c>
      <c r="R32" s="8"/>
      <c r="S32" s="8">
        <v>25.8</v>
      </c>
      <c r="T32" s="8">
        <v>18.5</v>
      </c>
      <c r="U32" s="9"/>
      <c r="V32" s="8">
        <f t="shared" si="3"/>
        <v>2.0466666666666669</v>
      </c>
      <c r="W32" s="8">
        <f t="shared" si="4"/>
        <v>9.3466666666666676</v>
      </c>
      <c r="Y32" s="8">
        <f t="shared" si="5"/>
        <v>7.9328165374677004</v>
      </c>
      <c r="Z32" s="8">
        <f t="shared" si="6"/>
        <v>50.522522522522529</v>
      </c>
      <c r="AB32" s="8">
        <f t="shared" si="11"/>
        <v>1.0900000000000001</v>
      </c>
      <c r="AC32" s="8">
        <f t="shared" si="12"/>
        <v>1.44</v>
      </c>
      <c r="AD32" s="4" t="str">
        <f t="shared" si="13"/>
        <v>**</v>
      </c>
      <c r="AE32" s="10" t="s">
        <v>66</v>
      </c>
      <c r="AG32" s="8">
        <f t="shared" si="14"/>
        <v>1.0900000000000001</v>
      </c>
      <c r="AH32" s="8">
        <f t="shared" si="15"/>
        <v>1.44</v>
      </c>
      <c r="AI32" s="4" t="str">
        <f t="shared" si="16"/>
        <v>**</v>
      </c>
      <c r="AJ32" s="10" t="s">
        <v>67</v>
      </c>
      <c r="AN32" s="8"/>
    </row>
    <row r="33" spans="1:40" ht="15.75">
      <c r="A33" s="3" t="s">
        <v>33</v>
      </c>
      <c r="B33" s="1">
        <v>25.015194982777775</v>
      </c>
      <c r="D33" s="1">
        <v>22.912592771666667</v>
      </c>
      <c r="E33" s="1">
        <v>25.407770060555553</v>
      </c>
      <c r="F33" s="7"/>
      <c r="G33" s="8">
        <f t="shared" si="7"/>
        <v>2.1026022111111082</v>
      </c>
      <c r="H33" s="8">
        <f t="shared" si="8"/>
        <v>-0.39257507777777789</v>
      </c>
      <c r="I33" s="8">
        <f t="shared" si="9"/>
        <v>-0.39257507777777789</v>
      </c>
      <c r="J33" s="8"/>
      <c r="K33" s="8">
        <f t="shared" si="10"/>
        <v>9.1766227945671499</v>
      </c>
      <c r="L33" s="8">
        <f t="shared" si="0"/>
        <v>-1.5450985145179406</v>
      </c>
      <c r="M33" s="8">
        <f t="shared" si="1"/>
        <v>-1.5450985145179406</v>
      </c>
      <c r="N33" s="8">
        <v>1.0900000000000001</v>
      </c>
      <c r="O33" s="8">
        <v>1.44</v>
      </c>
      <c r="P33" s="4" t="str">
        <f t="shared" si="2"/>
        <v>NS</v>
      </c>
      <c r="Q33" s="8" t="s">
        <v>67</v>
      </c>
      <c r="R33" s="8"/>
      <c r="S33" s="8">
        <v>25.8</v>
      </c>
      <c r="T33" s="8">
        <v>18.5</v>
      </c>
      <c r="U33" s="9"/>
      <c r="V33" s="8">
        <f t="shared" si="3"/>
        <v>-0.78480501722222584</v>
      </c>
      <c r="W33" s="8">
        <f t="shared" si="4"/>
        <v>6.5151949827777749</v>
      </c>
      <c r="Y33" s="8">
        <f t="shared" si="5"/>
        <v>-3.0418799117140538</v>
      </c>
      <c r="Z33" s="8">
        <f t="shared" si="6"/>
        <v>35.217270177177163</v>
      </c>
      <c r="AB33" s="8">
        <f t="shared" si="11"/>
        <v>1.0900000000000001</v>
      </c>
      <c r="AC33" s="8">
        <f t="shared" si="12"/>
        <v>1.44</v>
      </c>
      <c r="AD33" s="4" t="str">
        <f t="shared" si="13"/>
        <v>NS</v>
      </c>
      <c r="AE33" s="10" t="s">
        <v>67</v>
      </c>
      <c r="AG33" s="8">
        <f t="shared" si="14"/>
        <v>1.0900000000000001</v>
      </c>
      <c r="AH33" s="8">
        <f t="shared" si="15"/>
        <v>1.44</v>
      </c>
      <c r="AI33" s="4" t="str">
        <f t="shared" si="16"/>
        <v>**</v>
      </c>
      <c r="AJ33" s="10" t="s">
        <v>67</v>
      </c>
      <c r="AN33" s="8"/>
    </row>
    <row r="34" spans="1:40" ht="15.75">
      <c r="A34" s="3" t="s">
        <v>34</v>
      </c>
      <c r="B34" s="1">
        <v>31.806666666666668</v>
      </c>
      <c r="D34" s="1">
        <v>22.912592771666667</v>
      </c>
      <c r="E34" s="1">
        <v>28.696861043888891</v>
      </c>
      <c r="F34" s="7"/>
      <c r="G34" s="8">
        <f t="shared" si="7"/>
        <v>8.8940738950000018</v>
      </c>
      <c r="H34" s="8">
        <f t="shared" si="8"/>
        <v>3.1098056227777775</v>
      </c>
      <c r="I34" s="8">
        <f t="shared" si="9"/>
        <v>3.1098056227777775</v>
      </c>
      <c r="J34" s="8"/>
      <c r="K34" s="8">
        <f t="shared" si="10"/>
        <v>38.817404837737378</v>
      </c>
      <c r="L34" s="8">
        <f t="shared" si="0"/>
        <v>10.836744890047905</v>
      </c>
      <c r="M34" s="8">
        <f t="shared" si="1"/>
        <v>10.836744890047905</v>
      </c>
      <c r="N34" s="8">
        <v>1.0900000000000001</v>
      </c>
      <c r="O34" s="8">
        <v>1.44</v>
      </c>
      <c r="P34" s="4" t="str">
        <f t="shared" si="2"/>
        <v>**</v>
      </c>
      <c r="Q34" s="8" t="s">
        <v>66</v>
      </c>
      <c r="R34" s="8"/>
      <c r="S34" s="8">
        <v>25.8</v>
      </c>
      <c r="T34" s="8">
        <v>18.5</v>
      </c>
      <c r="U34" s="9"/>
      <c r="V34" s="8">
        <f t="shared" si="3"/>
        <v>6.0066666666666677</v>
      </c>
      <c r="W34" s="8">
        <f t="shared" si="4"/>
        <v>13.306666666666668</v>
      </c>
      <c r="Y34" s="8">
        <f t="shared" si="5"/>
        <v>23.281653746770029</v>
      </c>
      <c r="Z34" s="8">
        <f t="shared" si="6"/>
        <v>71.927927927927939</v>
      </c>
      <c r="AB34" s="8">
        <f t="shared" si="11"/>
        <v>1.0900000000000001</v>
      </c>
      <c r="AC34" s="8">
        <f t="shared" si="12"/>
        <v>1.44</v>
      </c>
      <c r="AD34" s="4" t="str">
        <f t="shared" si="13"/>
        <v>**</v>
      </c>
      <c r="AE34" s="10" t="s">
        <v>66</v>
      </c>
      <c r="AG34" s="8">
        <f t="shared" si="14"/>
        <v>1.0900000000000001</v>
      </c>
      <c r="AH34" s="8">
        <f t="shared" si="15"/>
        <v>1.44</v>
      </c>
      <c r="AI34" s="4" t="str">
        <f t="shared" si="16"/>
        <v>**</v>
      </c>
      <c r="AJ34" s="10" t="s">
        <v>67</v>
      </c>
      <c r="AN34" s="8"/>
    </row>
    <row r="35" spans="1:40" ht="15.75">
      <c r="A35" s="3" t="s">
        <v>35</v>
      </c>
      <c r="B35" s="1">
        <v>23.058734938333334</v>
      </c>
      <c r="D35" s="1">
        <v>22.912592771666667</v>
      </c>
      <c r="E35" s="1">
        <v>31.353333333333335</v>
      </c>
      <c r="F35" s="7"/>
      <c r="G35" s="8">
        <f t="shared" si="7"/>
        <v>0.14614216666666735</v>
      </c>
      <c r="H35" s="8">
        <f t="shared" si="8"/>
        <v>-8.2945983950000013</v>
      </c>
      <c r="I35" s="8">
        <f t="shared" si="9"/>
        <v>-8.2945983950000013</v>
      </c>
      <c r="J35" s="8"/>
      <c r="K35" s="8">
        <f t="shared" si="10"/>
        <v>0.63782465879367578</v>
      </c>
      <c r="L35" s="8">
        <f t="shared" si="0"/>
        <v>-26.455236216244955</v>
      </c>
      <c r="M35" s="8">
        <f t="shared" si="1"/>
        <v>-26.455236216244955</v>
      </c>
      <c r="N35" s="8">
        <v>1.0900000000000001</v>
      </c>
      <c r="O35" s="8">
        <v>1.44</v>
      </c>
      <c r="P35" s="4" t="str">
        <f t="shared" si="2"/>
        <v>NS</v>
      </c>
      <c r="Q35" s="8" t="s">
        <v>66</v>
      </c>
      <c r="R35" s="8"/>
      <c r="S35" s="8">
        <v>25.8</v>
      </c>
      <c r="T35" s="8">
        <v>18.5</v>
      </c>
      <c r="U35" s="9"/>
      <c r="V35" s="8">
        <f t="shared" si="3"/>
        <v>-2.7412650616666667</v>
      </c>
      <c r="W35" s="8">
        <f t="shared" si="4"/>
        <v>4.558734938333334</v>
      </c>
      <c r="Y35" s="8">
        <f t="shared" si="5"/>
        <v>-10.625058378552971</v>
      </c>
      <c r="Z35" s="8">
        <f t="shared" si="6"/>
        <v>24.641810477477481</v>
      </c>
      <c r="AB35" s="8">
        <f t="shared" si="11"/>
        <v>1.0900000000000001</v>
      </c>
      <c r="AC35" s="8">
        <f t="shared" si="12"/>
        <v>1.44</v>
      </c>
      <c r="AD35" s="4" t="str">
        <f t="shared" si="13"/>
        <v>NS</v>
      </c>
      <c r="AE35" s="10" t="s">
        <v>66</v>
      </c>
      <c r="AG35" s="8">
        <f t="shared" si="14"/>
        <v>1.0900000000000001</v>
      </c>
      <c r="AH35" s="8">
        <f t="shared" si="15"/>
        <v>1.44</v>
      </c>
      <c r="AI35" s="4" t="str">
        <f t="shared" si="16"/>
        <v>**</v>
      </c>
      <c r="AJ35" s="10" t="s">
        <v>67</v>
      </c>
      <c r="AN35" s="8"/>
    </row>
    <row r="36" spans="1:40" ht="15.75">
      <c r="A36" s="3" t="s">
        <v>36</v>
      </c>
      <c r="B36" s="1">
        <v>22.779243704999999</v>
      </c>
      <c r="D36" s="1">
        <v>22.912592771666667</v>
      </c>
      <c r="E36" s="1">
        <v>34.437981055000002</v>
      </c>
      <c r="F36" s="7"/>
      <c r="G36" s="8">
        <f t="shared" si="7"/>
        <v>-0.13334906666666768</v>
      </c>
      <c r="H36" s="8">
        <f t="shared" si="8"/>
        <v>-11.658737350000003</v>
      </c>
      <c r="I36" s="8">
        <f t="shared" si="9"/>
        <v>-11.658737350000003</v>
      </c>
      <c r="J36" s="8"/>
      <c r="K36" s="8">
        <f t="shared" si="10"/>
        <v>-0.58199029675753211</v>
      </c>
      <c r="L36" s="8">
        <f t="shared" si="0"/>
        <v>-33.854299795856605</v>
      </c>
      <c r="M36" s="8">
        <f t="shared" si="1"/>
        <v>-33.854299795856605</v>
      </c>
      <c r="N36" s="8">
        <v>1.0900000000000001</v>
      </c>
      <c r="O36" s="8">
        <v>1.44</v>
      </c>
      <c r="P36" s="4" t="str">
        <f t="shared" si="2"/>
        <v>NS</v>
      </c>
      <c r="Q36" s="8" t="s">
        <v>66</v>
      </c>
      <c r="R36" s="8"/>
      <c r="S36" s="8">
        <v>25.8</v>
      </c>
      <c r="T36" s="8">
        <v>18.5</v>
      </c>
      <c r="U36" s="9"/>
      <c r="V36" s="8">
        <f t="shared" si="3"/>
        <v>-3.0207562950000018</v>
      </c>
      <c r="W36" s="8">
        <f t="shared" si="4"/>
        <v>4.279243704999999</v>
      </c>
      <c r="Y36" s="8">
        <f t="shared" si="5"/>
        <v>-11.708357732558145</v>
      </c>
      <c r="Z36" s="8">
        <f t="shared" si="6"/>
        <v>23.131047054054051</v>
      </c>
      <c r="AB36" s="8">
        <f t="shared" si="11"/>
        <v>1.0900000000000001</v>
      </c>
      <c r="AC36" s="8">
        <f t="shared" si="12"/>
        <v>1.44</v>
      </c>
      <c r="AD36" s="4" t="str">
        <f t="shared" si="13"/>
        <v>NS</v>
      </c>
      <c r="AE36" s="10" t="s">
        <v>66</v>
      </c>
      <c r="AG36" s="8">
        <f t="shared" si="14"/>
        <v>1.0900000000000001</v>
      </c>
      <c r="AH36" s="8">
        <f t="shared" si="15"/>
        <v>1.44</v>
      </c>
      <c r="AI36" s="4" t="str">
        <f t="shared" si="16"/>
        <v>**</v>
      </c>
      <c r="AJ36" s="10" t="s">
        <v>67</v>
      </c>
      <c r="AN36" s="8"/>
    </row>
    <row r="37" spans="1:40" ht="15.75">
      <c r="A37" s="3" t="s">
        <v>37</v>
      </c>
      <c r="B37" s="1">
        <v>25.179999999999996</v>
      </c>
      <c r="D37" s="1">
        <v>22.912592771666667</v>
      </c>
      <c r="E37" s="1">
        <v>23.183339210555555</v>
      </c>
      <c r="F37" s="7"/>
      <c r="G37" s="8">
        <f t="shared" si="7"/>
        <v>2.2674072283333295</v>
      </c>
      <c r="H37" s="8">
        <f t="shared" si="8"/>
        <v>1.9966607894444408</v>
      </c>
      <c r="I37" s="8">
        <f t="shared" si="9"/>
        <v>1.9966607894444408</v>
      </c>
      <c r="J37" s="8"/>
      <c r="K37" s="8">
        <f t="shared" si="10"/>
        <v>9.8958998264795586</v>
      </c>
      <c r="L37" s="8">
        <f t="shared" si="0"/>
        <v>8.6124814519184767</v>
      </c>
      <c r="M37" s="8">
        <f t="shared" si="1"/>
        <v>8.6124814519184767</v>
      </c>
      <c r="N37" s="8">
        <v>1.0900000000000001</v>
      </c>
      <c r="O37" s="8">
        <v>1.44</v>
      </c>
      <c r="P37" s="4" t="str">
        <f t="shared" si="2"/>
        <v>**</v>
      </c>
      <c r="Q37" s="8" t="s">
        <v>66</v>
      </c>
      <c r="R37" s="8"/>
      <c r="S37" s="8">
        <v>25.8</v>
      </c>
      <c r="T37" s="8">
        <v>18.5</v>
      </c>
      <c r="U37" s="9"/>
      <c r="V37" s="8">
        <f t="shared" si="3"/>
        <v>-0.62000000000000455</v>
      </c>
      <c r="W37" s="8">
        <f t="shared" si="4"/>
        <v>6.6799999999999962</v>
      </c>
      <c r="Y37" s="8">
        <f t="shared" si="5"/>
        <v>-2.403100775193816</v>
      </c>
      <c r="Z37" s="8">
        <f t="shared" si="6"/>
        <v>36.108108108108091</v>
      </c>
      <c r="AB37" s="8">
        <f t="shared" si="11"/>
        <v>1.0900000000000001</v>
      </c>
      <c r="AC37" s="8">
        <f t="shared" si="12"/>
        <v>1.44</v>
      </c>
      <c r="AD37" s="4" t="str">
        <f t="shared" si="13"/>
        <v>NS</v>
      </c>
      <c r="AE37" s="10" t="s">
        <v>66</v>
      </c>
      <c r="AG37" s="8">
        <f t="shared" si="14"/>
        <v>1.0900000000000001</v>
      </c>
      <c r="AH37" s="8">
        <f t="shared" si="15"/>
        <v>1.44</v>
      </c>
      <c r="AI37" s="4" t="str">
        <f t="shared" si="16"/>
        <v>**</v>
      </c>
      <c r="AJ37" s="10" t="s">
        <v>67</v>
      </c>
      <c r="AN37" s="8"/>
    </row>
    <row r="38" spans="1:40" ht="15.75">
      <c r="A38" s="3" t="s">
        <v>38</v>
      </c>
      <c r="B38" s="1">
        <v>30.843333333333334</v>
      </c>
      <c r="D38" s="1">
        <v>25.407770060555553</v>
      </c>
      <c r="E38" s="1">
        <v>28.696861043888891</v>
      </c>
      <c r="F38" s="7"/>
      <c r="G38" s="8">
        <f t="shared" si="7"/>
        <v>5.435563272777781</v>
      </c>
      <c r="H38" s="8">
        <f t="shared" si="8"/>
        <v>2.1464722894444428</v>
      </c>
      <c r="I38" s="8">
        <f t="shared" si="9"/>
        <v>2.1464722894444428</v>
      </c>
      <c r="J38" s="8"/>
      <c r="K38" s="8">
        <f t="shared" si="10"/>
        <v>21.393311021876155</v>
      </c>
      <c r="L38" s="8">
        <f t="shared" si="0"/>
        <v>7.4798156013009045</v>
      </c>
      <c r="M38" s="8">
        <f t="shared" si="1"/>
        <v>7.4798156013009045</v>
      </c>
      <c r="N38" s="8">
        <v>1.0900000000000001</v>
      </c>
      <c r="O38" s="8">
        <v>1.44</v>
      </c>
      <c r="P38" s="4" t="str">
        <f t="shared" si="2"/>
        <v>**</v>
      </c>
      <c r="Q38" s="8" t="s">
        <v>66</v>
      </c>
      <c r="R38" s="8"/>
      <c r="S38" s="8">
        <v>25.8</v>
      </c>
      <c r="T38" s="8">
        <v>18.5</v>
      </c>
      <c r="U38" s="9"/>
      <c r="V38" s="8">
        <f t="shared" si="3"/>
        <v>5.043333333333333</v>
      </c>
      <c r="W38" s="8">
        <f t="shared" si="4"/>
        <v>12.343333333333334</v>
      </c>
      <c r="Y38" s="8">
        <f t="shared" si="5"/>
        <v>19.547803617571059</v>
      </c>
      <c r="Z38" s="8">
        <f t="shared" si="6"/>
        <v>66.72072072072072</v>
      </c>
      <c r="AB38" s="8">
        <f t="shared" si="11"/>
        <v>1.0900000000000001</v>
      </c>
      <c r="AC38" s="8">
        <f t="shared" si="12"/>
        <v>1.44</v>
      </c>
      <c r="AD38" s="4" t="str">
        <f t="shared" si="13"/>
        <v>**</v>
      </c>
      <c r="AE38" s="10" t="s">
        <v>66</v>
      </c>
      <c r="AG38" s="8">
        <f t="shared" si="14"/>
        <v>1.0900000000000001</v>
      </c>
      <c r="AH38" s="8">
        <f t="shared" si="15"/>
        <v>1.44</v>
      </c>
      <c r="AI38" s="4" t="str">
        <f t="shared" si="16"/>
        <v>**</v>
      </c>
      <c r="AJ38" s="10" t="s">
        <v>67</v>
      </c>
      <c r="AN38" s="8"/>
    </row>
    <row r="39" spans="1:40" ht="15.75">
      <c r="A39" s="3" t="s">
        <v>39</v>
      </c>
      <c r="B39" s="1">
        <v>24.983240610555555</v>
      </c>
      <c r="D39" s="1">
        <v>25.407770060555553</v>
      </c>
      <c r="E39" s="1">
        <v>31.353333333333335</v>
      </c>
      <c r="F39" s="7"/>
      <c r="G39" s="8">
        <f t="shared" si="7"/>
        <v>-0.42452944999999787</v>
      </c>
      <c r="H39" s="8">
        <f t="shared" si="8"/>
        <v>-6.3700927227777804</v>
      </c>
      <c r="I39" s="8">
        <f t="shared" si="9"/>
        <v>-6.3700927227777804</v>
      </c>
      <c r="J39" s="8"/>
      <c r="K39" s="8">
        <f t="shared" si="10"/>
        <v>-1.6708646567101186</v>
      </c>
      <c r="L39" s="8">
        <f t="shared" si="0"/>
        <v>-20.317114786661001</v>
      </c>
      <c r="M39" s="8">
        <f t="shared" si="1"/>
        <v>-20.317114786661001</v>
      </c>
      <c r="N39" s="8">
        <v>1.0900000000000001</v>
      </c>
      <c r="O39" s="8">
        <v>1.44</v>
      </c>
      <c r="P39" s="4" t="str">
        <f t="shared" si="2"/>
        <v>NS</v>
      </c>
      <c r="Q39" s="8" t="s">
        <v>66</v>
      </c>
      <c r="R39" s="8"/>
      <c r="S39" s="8">
        <v>25.8</v>
      </c>
      <c r="T39" s="8">
        <v>18.5</v>
      </c>
      <c r="U39" s="9"/>
      <c r="V39" s="8">
        <f t="shared" si="3"/>
        <v>-0.81675938944444582</v>
      </c>
      <c r="W39" s="8">
        <f t="shared" si="4"/>
        <v>6.4832406105555549</v>
      </c>
      <c r="Y39" s="8">
        <f t="shared" si="5"/>
        <v>-3.1657340676141308</v>
      </c>
      <c r="Z39" s="8">
        <f t="shared" si="6"/>
        <v>35.044543840840838</v>
      </c>
      <c r="AB39" s="8">
        <f t="shared" si="11"/>
        <v>1.0900000000000001</v>
      </c>
      <c r="AC39" s="8">
        <f t="shared" si="12"/>
        <v>1.44</v>
      </c>
      <c r="AD39" s="4" t="str">
        <f t="shared" si="13"/>
        <v>NS</v>
      </c>
      <c r="AE39" s="10" t="s">
        <v>67</v>
      </c>
      <c r="AG39" s="8">
        <f t="shared" si="14"/>
        <v>1.0900000000000001</v>
      </c>
      <c r="AH39" s="8">
        <f t="shared" si="15"/>
        <v>1.44</v>
      </c>
      <c r="AI39" s="4" t="str">
        <f t="shared" si="16"/>
        <v>**</v>
      </c>
      <c r="AJ39" s="10" t="s">
        <v>67</v>
      </c>
      <c r="AN39" s="8"/>
    </row>
    <row r="40" spans="1:40" ht="15.75">
      <c r="A40" s="3" t="s">
        <v>40</v>
      </c>
      <c r="B40" s="1">
        <v>28.100000000000005</v>
      </c>
      <c r="D40" s="1">
        <v>25.407770060555553</v>
      </c>
      <c r="E40" s="1">
        <v>34.437981055000002</v>
      </c>
      <c r="F40" s="7"/>
      <c r="G40" s="8">
        <f t="shared" si="7"/>
        <v>2.6922299394444522</v>
      </c>
      <c r="H40" s="8">
        <f t="shared" si="8"/>
        <v>-6.3379810549999966</v>
      </c>
      <c r="I40" s="8">
        <f t="shared" si="9"/>
        <v>-6.3379810549999966</v>
      </c>
      <c r="J40" s="8"/>
      <c r="K40" s="8">
        <f t="shared" si="10"/>
        <v>10.596089042949979</v>
      </c>
      <c r="L40" s="8">
        <f t="shared" si="0"/>
        <v>-18.404043619391544</v>
      </c>
      <c r="M40" s="8">
        <f t="shared" si="1"/>
        <v>-18.404043619391544</v>
      </c>
      <c r="N40" s="8">
        <v>1.0900000000000001</v>
      </c>
      <c r="O40" s="8">
        <v>1.44</v>
      </c>
      <c r="P40" s="4" t="str">
        <f t="shared" si="2"/>
        <v>NS</v>
      </c>
      <c r="Q40" s="8" t="s">
        <v>66</v>
      </c>
      <c r="R40" s="8"/>
      <c r="S40" s="8">
        <v>25.8</v>
      </c>
      <c r="T40" s="8">
        <v>18.5</v>
      </c>
      <c r="U40" s="9"/>
      <c r="V40" s="8">
        <f t="shared" si="3"/>
        <v>2.3000000000000043</v>
      </c>
      <c r="W40" s="8">
        <f t="shared" si="4"/>
        <v>9.600000000000005</v>
      </c>
      <c r="Y40" s="8">
        <f t="shared" si="5"/>
        <v>8.9147286821705585</v>
      </c>
      <c r="Z40" s="8">
        <f t="shared" si="6"/>
        <v>51.891891891891916</v>
      </c>
      <c r="AB40" s="8">
        <f t="shared" si="11"/>
        <v>1.0900000000000001</v>
      </c>
      <c r="AC40" s="8">
        <f t="shared" si="12"/>
        <v>1.44</v>
      </c>
      <c r="AD40" s="4" t="str">
        <f t="shared" si="13"/>
        <v>**</v>
      </c>
      <c r="AE40" s="10" t="s">
        <v>66</v>
      </c>
      <c r="AG40" s="8">
        <f t="shared" si="14"/>
        <v>1.0900000000000001</v>
      </c>
      <c r="AH40" s="8">
        <f t="shared" si="15"/>
        <v>1.44</v>
      </c>
      <c r="AI40" s="4" t="str">
        <f t="shared" si="16"/>
        <v>**</v>
      </c>
      <c r="AJ40" s="10" t="s">
        <v>67</v>
      </c>
      <c r="AN40" s="8"/>
    </row>
    <row r="41" spans="1:40" ht="15.75">
      <c r="A41" s="3" t="s">
        <v>41</v>
      </c>
      <c r="B41" s="1">
        <v>25.69107757722222</v>
      </c>
      <c r="D41" s="1">
        <v>25.407770060555553</v>
      </c>
      <c r="E41" s="1">
        <v>23.183339210555555</v>
      </c>
      <c r="F41" s="7"/>
      <c r="G41" s="8">
        <f t="shared" si="7"/>
        <v>0.28330751666666742</v>
      </c>
      <c r="H41" s="8">
        <f t="shared" si="8"/>
        <v>2.5077383666666648</v>
      </c>
      <c r="I41" s="8">
        <f t="shared" si="9"/>
        <v>0.28330751666666742</v>
      </c>
      <c r="J41" s="8"/>
      <c r="K41" s="8">
        <f t="shared" si="10"/>
        <v>1.1150428234805616</v>
      </c>
      <c r="L41" s="8">
        <f t="shared" si="0"/>
        <v>10.816985180136914</v>
      </c>
      <c r="M41" s="8">
        <f t="shared" si="1"/>
        <v>1.1150428234805616</v>
      </c>
      <c r="N41" s="8">
        <v>1.0900000000000001</v>
      </c>
      <c r="O41" s="8">
        <v>1.44</v>
      </c>
      <c r="P41" s="4" t="str">
        <f t="shared" si="2"/>
        <v>NS</v>
      </c>
      <c r="Q41" s="8" t="s">
        <v>67</v>
      </c>
      <c r="R41" s="8"/>
      <c r="S41" s="8">
        <v>25.8</v>
      </c>
      <c r="T41" s="8">
        <v>18.5</v>
      </c>
      <c r="U41" s="9"/>
      <c r="V41" s="8">
        <f t="shared" si="3"/>
        <v>-0.10892242277778053</v>
      </c>
      <c r="W41" s="8">
        <f t="shared" si="4"/>
        <v>7.1910775772222202</v>
      </c>
      <c r="Y41" s="8">
        <f t="shared" si="5"/>
        <v>-0.42217993324721131</v>
      </c>
      <c r="Z41" s="8">
        <f t="shared" si="6"/>
        <v>38.870689606606597</v>
      </c>
      <c r="AB41" s="8">
        <f t="shared" si="11"/>
        <v>1.0900000000000001</v>
      </c>
      <c r="AC41" s="8">
        <f t="shared" si="12"/>
        <v>1.44</v>
      </c>
      <c r="AD41" s="4" t="str">
        <f t="shared" si="13"/>
        <v>NS</v>
      </c>
      <c r="AE41" s="10" t="s">
        <v>67</v>
      </c>
      <c r="AG41" s="8">
        <f t="shared" si="14"/>
        <v>1.0900000000000001</v>
      </c>
      <c r="AH41" s="8">
        <f t="shared" si="15"/>
        <v>1.44</v>
      </c>
      <c r="AI41" s="4" t="str">
        <f t="shared" si="16"/>
        <v>**</v>
      </c>
      <c r="AJ41" s="10" t="s">
        <v>67</v>
      </c>
      <c r="AN41" s="8"/>
    </row>
    <row r="42" spans="1:40" ht="15.75">
      <c r="A42" s="3" t="s">
        <v>42</v>
      </c>
      <c r="B42" s="1">
        <v>23.276778766111111</v>
      </c>
      <c r="D42" s="1">
        <v>28.696861043888891</v>
      </c>
      <c r="E42" s="1">
        <v>31.353333333333335</v>
      </c>
      <c r="F42" s="7"/>
      <c r="G42" s="8">
        <f t="shared" si="7"/>
        <v>-5.4200822777777802</v>
      </c>
      <c r="H42" s="8">
        <f t="shared" si="8"/>
        <v>-8.0765545672222245</v>
      </c>
      <c r="I42" s="8">
        <f t="shared" si="9"/>
        <v>-8.0765545672222245</v>
      </c>
      <c r="J42" s="8"/>
      <c r="K42" s="8">
        <f t="shared" si="10"/>
        <v>-18.887369839817403</v>
      </c>
      <c r="L42" s="8">
        <f t="shared" si="0"/>
        <v>-25.75979555779999</v>
      </c>
      <c r="M42" s="8">
        <f t="shared" si="1"/>
        <v>-25.75979555779999</v>
      </c>
      <c r="N42" s="8">
        <v>1.0900000000000001</v>
      </c>
      <c r="O42" s="8">
        <v>1.44</v>
      </c>
      <c r="P42" s="4" t="str">
        <f t="shared" si="2"/>
        <v>NS</v>
      </c>
      <c r="Q42" s="8" t="s">
        <v>66</v>
      </c>
      <c r="R42" s="8"/>
      <c r="S42" s="8">
        <v>25.8</v>
      </c>
      <c r="T42" s="8">
        <v>18.5</v>
      </c>
      <c r="U42" s="9"/>
      <c r="V42" s="8">
        <f t="shared" si="3"/>
        <v>-2.52322123388889</v>
      </c>
      <c r="W42" s="8">
        <f t="shared" si="4"/>
        <v>4.7767787661111107</v>
      </c>
      <c r="Y42" s="8">
        <f t="shared" si="5"/>
        <v>-9.7799272631352316</v>
      </c>
      <c r="Z42" s="8">
        <f t="shared" si="6"/>
        <v>25.82042576276276</v>
      </c>
      <c r="AB42" s="8">
        <f t="shared" si="11"/>
        <v>1.0900000000000001</v>
      </c>
      <c r="AC42" s="8">
        <f t="shared" si="12"/>
        <v>1.44</v>
      </c>
      <c r="AD42" s="4" t="str">
        <f t="shared" si="13"/>
        <v>NS</v>
      </c>
      <c r="AE42" s="10" t="s">
        <v>66</v>
      </c>
      <c r="AG42" s="8">
        <f t="shared" si="14"/>
        <v>1.0900000000000001</v>
      </c>
      <c r="AH42" s="8">
        <f t="shared" si="15"/>
        <v>1.44</v>
      </c>
      <c r="AI42" s="4" t="str">
        <f t="shared" si="16"/>
        <v>**</v>
      </c>
      <c r="AJ42" s="10" t="s">
        <v>67</v>
      </c>
      <c r="AN42" s="8"/>
    </row>
    <row r="43" spans="1:40" ht="15.75">
      <c r="A43" s="3" t="s">
        <v>43</v>
      </c>
      <c r="B43" s="1">
        <v>22.415928910555554</v>
      </c>
      <c r="D43" s="1">
        <v>28.696861043888891</v>
      </c>
      <c r="E43" s="1">
        <v>34.437981055000002</v>
      </c>
      <c r="F43" s="7"/>
      <c r="G43" s="8">
        <f t="shared" si="7"/>
        <v>-6.2809321333333372</v>
      </c>
      <c r="H43" s="8">
        <f t="shared" si="8"/>
        <v>-12.022052144444448</v>
      </c>
      <c r="I43" s="8">
        <f t="shared" si="9"/>
        <v>-12.022052144444448</v>
      </c>
      <c r="J43" s="8"/>
      <c r="K43" s="8">
        <f t="shared" si="10"/>
        <v>-21.88717478098841</v>
      </c>
      <c r="L43" s="8">
        <f t="shared" si="0"/>
        <v>-34.909282647099268</v>
      </c>
      <c r="M43" s="8">
        <f t="shared" si="1"/>
        <v>-34.909282647099268</v>
      </c>
      <c r="N43" s="8">
        <v>1.0900000000000001</v>
      </c>
      <c r="O43" s="8">
        <v>1.44</v>
      </c>
      <c r="P43" s="4" t="str">
        <f t="shared" si="2"/>
        <v>NS</v>
      </c>
      <c r="Q43" s="8" t="s">
        <v>66</v>
      </c>
      <c r="R43" s="8"/>
      <c r="S43" s="8">
        <v>25.8</v>
      </c>
      <c r="T43" s="8">
        <v>18.5</v>
      </c>
      <c r="U43" s="9"/>
      <c r="V43" s="8">
        <f t="shared" si="3"/>
        <v>-3.384071089444447</v>
      </c>
      <c r="W43" s="8">
        <f t="shared" si="4"/>
        <v>3.9159289105555537</v>
      </c>
      <c r="Y43" s="8">
        <f t="shared" si="5"/>
        <v>-13.116554610249795</v>
      </c>
      <c r="Z43" s="8">
        <f t="shared" si="6"/>
        <v>21.167183300300291</v>
      </c>
      <c r="AB43" s="8">
        <f t="shared" si="11"/>
        <v>1.0900000000000001</v>
      </c>
      <c r="AC43" s="8">
        <f t="shared" si="12"/>
        <v>1.44</v>
      </c>
      <c r="AD43" s="4" t="str">
        <f t="shared" si="13"/>
        <v>NS</v>
      </c>
      <c r="AE43" s="10" t="s">
        <v>66</v>
      </c>
      <c r="AG43" s="8">
        <f t="shared" si="14"/>
        <v>1.0900000000000001</v>
      </c>
      <c r="AH43" s="8">
        <f t="shared" si="15"/>
        <v>1.44</v>
      </c>
      <c r="AI43" s="4" t="str">
        <f t="shared" si="16"/>
        <v>**</v>
      </c>
      <c r="AJ43" s="10" t="s">
        <v>67</v>
      </c>
      <c r="AN43" s="8"/>
    </row>
    <row r="44" spans="1:40" ht="15.75">
      <c r="A44" s="3" t="s">
        <v>44</v>
      </c>
      <c r="B44" s="1">
        <v>25.805588505000003</v>
      </c>
      <c r="D44" s="1">
        <v>28.696861043888891</v>
      </c>
      <c r="E44" s="1">
        <v>23.183339210555555</v>
      </c>
      <c r="F44" s="7"/>
      <c r="G44" s="8">
        <f t="shared" si="7"/>
        <v>-2.891272538888888</v>
      </c>
      <c r="H44" s="8">
        <f t="shared" si="8"/>
        <v>2.6222492944444475</v>
      </c>
      <c r="I44" s="8">
        <f t="shared" si="9"/>
        <v>-2.891272538888888</v>
      </c>
      <c r="J44" s="8"/>
      <c r="K44" s="8">
        <f t="shared" si="10"/>
        <v>-10.075222284649826</v>
      </c>
      <c r="L44" s="8">
        <f t="shared" si="0"/>
        <v>11.310921479553372</v>
      </c>
      <c r="M44" s="8">
        <f t="shared" si="1"/>
        <v>-10.075222284649826</v>
      </c>
      <c r="N44" s="8">
        <v>1.0900000000000001</v>
      </c>
      <c r="O44" s="8">
        <v>1.44</v>
      </c>
      <c r="P44" s="4" t="str">
        <f t="shared" si="2"/>
        <v>NS</v>
      </c>
      <c r="Q44" s="8" t="s">
        <v>66</v>
      </c>
      <c r="R44" s="8"/>
      <c r="S44" s="8">
        <v>25.8</v>
      </c>
      <c r="T44" s="8">
        <v>18.5</v>
      </c>
      <c r="U44" s="9"/>
      <c r="V44" s="8">
        <f t="shared" si="3"/>
        <v>5.5885050000021863E-3</v>
      </c>
      <c r="W44" s="8">
        <f t="shared" si="4"/>
        <v>7.3055885050000029</v>
      </c>
      <c r="Y44" s="8">
        <f t="shared" si="5"/>
        <v>2.1660872093031729E-2</v>
      </c>
      <c r="Z44" s="8">
        <f t="shared" si="6"/>
        <v>39.489667594594614</v>
      </c>
      <c r="AB44" s="8">
        <f t="shared" si="11"/>
        <v>1.0900000000000001</v>
      </c>
      <c r="AC44" s="8">
        <f t="shared" si="12"/>
        <v>1.44</v>
      </c>
      <c r="AD44" s="4" t="str">
        <f t="shared" si="13"/>
        <v>NS</v>
      </c>
      <c r="AE44" s="10" t="s">
        <v>67</v>
      </c>
      <c r="AG44" s="8">
        <f t="shared" si="14"/>
        <v>1.0900000000000001</v>
      </c>
      <c r="AH44" s="8">
        <f t="shared" si="15"/>
        <v>1.44</v>
      </c>
      <c r="AI44" s="4" t="str">
        <f t="shared" si="16"/>
        <v>**</v>
      </c>
      <c r="AJ44" s="10" t="s">
        <v>67</v>
      </c>
      <c r="AN44" s="8"/>
    </row>
    <row r="45" spans="1:40" ht="15.75">
      <c r="A45" s="3" t="s">
        <v>45</v>
      </c>
      <c r="B45" s="1">
        <v>25.258728604999998</v>
      </c>
      <c r="D45" s="1">
        <v>31.353333333333335</v>
      </c>
      <c r="E45" s="1">
        <v>34.437981055000002</v>
      </c>
      <c r="F45" s="7"/>
      <c r="G45" s="8">
        <f t="shared" si="7"/>
        <v>-6.0946047283333371</v>
      </c>
      <c r="H45" s="8">
        <f t="shared" si="8"/>
        <v>-9.1792524500000034</v>
      </c>
      <c r="I45" s="8">
        <f t="shared" si="9"/>
        <v>-9.1792524500000034</v>
      </c>
      <c r="J45" s="8"/>
      <c r="K45" s="8">
        <f t="shared" si="10"/>
        <v>-19.438458627471839</v>
      </c>
      <c r="L45" s="8">
        <f t="shared" si="0"/>
        <v>-26.654444217679483</v>
      </c>
      <c r="M45" s="8">
        <f t="shared" si="1"/>
        <v>-26.654444217679483</v>
      </c>
      <c r="N45" s="8">
        <v>1.0900000000000001</v>
      </c>
      <c r="O45" s="8">
        <v>1.44</v>
      </c>
      <c r="P45" s="4" t="str">
        <f t="shared" si="2"/>
        <v>NS</v>
      </c>
      <c r="Q45" s="8" t="s">
        <v>66</v>
      </c>
      <c r="R45" s="8"/>
      <c r="S45" s="8">
        <v>25.8</v>
      </c>
      <c r="T45" s="8">
        <v>18.5</v>
      </c>
      <c r="U45" s="9"/>
      <c r="V45" s="8">
        <f t="shared" si="3"/>
        <v>-0.54127139500000254</v>
      </c>
      <c r="W45" s="8">
        <f t="shared" si="4"/>
        <v>6.7587286049999982</v>
      </c>
      <c r="Y45" s="8">
        <f t="shared" si="5"/>
        <v>-2.0979511434108624</v>
      </c>
      <c r="Z45" s="8">
        <f t="shared" si="6"/>
        <v>36.53366813513513</v>
      </c>
      <c r="AB45" s="8">
        <f t="shared" si="11"/>
        <v>1.0900000000000001</v>
      </c>
      <c r="AC45" s="8">
        <f t="shared" si="12"/>
        <v>1.44</v>
      </c>
      <c r="AD45" s="4" t="str">
        <f t="shared" si="13"/>
        <v>NS</v>
      </c>
      <c r="AE45" s="10" t="s">
        <v>67</v>
      </c>
      <c r="AG45" s="8">
        <f t="shared" si="14"/>
        <v>1.0900000000000001</v>
      </c>
      <c r="AH45" s="8">
        <f t="shared" si="15"/>
        <v>1.44</v>
      </c>
      <c r="AI45" s="4" t="str">
        <f t="shared" si="16"/>
        <v>**</v>
      </c>
      <c r="AJ45" s="10" t="s">
        <v>67</v>
      </c>
      <c r="AN45" s="8"/>
    </row>
    <row r="46" spans="1:40" ht="15.75">
      <c r="A46" s="3" t="s">
        <v>46</v>
      </c>
      <c r="B46" s="1">
        <v>24.942453393888886</v>
      </c>
      <c r="D46" s="1">
        <v>31.353333333333335</v>
      </c>
      <c r="E46" s="1">
        <v>23.183339210555555</v>
      </c>
      <c r="F46" s="7"/>
      <c r="G46" s="8">
        <f t="shared" si="7"/>
        <v>-6.4108799394444489</v>
      </c>
      <c r="H46" s="8">
        <f t="shared" si="8"/>
        <v>1.759114183333331</v>
      </c>
      <c r="I46" s="8">
        <f t="shared" si="9"/>
        <v>-6.4108799394444489</v>
      </c>
      <c r="J46" s="8"/>
      <c r="K46" s="8">
        <f t="shared" si="10"/>
        <v>-20.447203719257224</v>
      </c>
      <c r="L46" s="8">
        <f t="shared" si="0"/>
        <v>7.5878378319737161</v>
      </c>
      <c r="M46" s="8">
        <f t="shared" si="1"/>
        <v>-20.447203719257224</v>
      </c>
      <c r="N46" s="8">
        <v>1.0900000000000001</v>
      </c>
      <c r="O46" s="8">
        <v>1.44</v>
      </c>
      <c r="P46" s="4" t="str">
        <f t="shared" si="2"/>
        <v>NS</v>
      </c>
      <c r="Q46" s="8" t="s">
        <v>66</v>
      </c>
      <c r="R46" s="8"/>
      <c r="S46" s="8">
        <v>25.8</v>
      </c>
      <c r="T46" s="8">
        <v>18.5</v>
      </c>
      <c r="U46" s="9"/>
      <c r="V46" s="8">
        <f t="shared" si="3"/>
        <v>-0.85754660611111433</v>
      </c>
      <c r="W46" s="8">
        <f t="shared" si="4"/>
        <v>6.4424533938888864</v>
      </c>
      <c r="Y46" s="8">
        <f t="shared" si="5"/>
        <v>-3.3238240546942417</v>
      </c>
      <c r="Z46" s="8">
        <f t="shared" si="6"/>
        <v>34.824072399399384</v>
      </c>
      <c r="AB46" s="8">
        <f t="shared" si="11"/>
        <v>1.0900000000000001</v>
      </c>
      <c r="AC46" s="8">
        <f t="shared" si="12"/>
        <v>1.44</v>
      </c>
      <c r="AD46" s="4" t="str">
        <f t="shared" si="13"/>
        <v>NS</v>
      </c>
      <c r="AE46" s="10" t="s">
        <v>67</v>
      </c>
      <c r="AG46" s="8">
        <f t="shared" si="14"/>
        <v>1.0900000000000001</v>
      </c>
      <c r="AH46" s="8">
        <f t="shared" si="15"/>
        <v>1.44</v>
      </c>
      <c r="AI46" s="4" t="str">
        <f t="shared" si="16"/>
        <v>**</v>
      </c>
      <c r="AJ46" s="10" t="s">
        <v>67</v>
      </c>
      <c r="AN46" s="8"/>
    </row>
    <row r="47" spans="1:40" ht="15.75">
      <c r="A47" s="3" t="s">
        <v>47</v>
      </c>
      <c r="B47" s="1">
        <v>24.376129949444444</v>
      </c>
      <c r="D47" s="1">
        <v>34.437981055000002</v>
      </c>
      <c r="E47" s="1">
        <v>23.183339210555555</v>
      </c>
      <c r="F47" s="7"/>
      <c r="G47" s="8">
        <f t="shared" si="7"/>
        <v>-10.061851105555558</v>
      </c>
      <c r="H47" s="8">
        <f t="shared" si="8"/>
        <v>1.1927907388888883</v>
      </c>
      <c r="I47" s="8">
        <f t="shared" si="9"/>
        <v>-10.061851105555558</v>
      </c>
      <c r="J47" s="8"/>
      <c r="K47" s="8">
        <f t="shared" si="10"/>
        <v>-29.217308324451537</v>
      </c>
      <c r="L47" s="8">
        <f t="shared" si="0"/>
        <v>5.1450342336612209</v>
      </c>
      <c r="M47" s="8">
        <f t="shared" si="1"/>
        <v>-29.217308324451537</v>
      </c>
      <c r="N47" s="8">
        <v>1.0900000000000001</v>
      </c>
      <c r="O47" s="8">
        <v>1.44</v>
      </c>
      <c r="P47" s="4" t="str">
        <f t="shared" si="2"/>
        <v>NS</v>
      </c>
      <c r="Q47" s="8" t="s">
        <v>66</v>
      </c>
      <c r="R47" s="8"/>
      <c r="S47" s="8">
        <v>25.8</v>
      </c>
      <c r="T47" s="8">
        <v>18.5</v>
      </c>
      <c r="U47" s="9"/>
      <c r="V47" s="8">
        <f t="shared" si="3"/>
        <v>-1.423870050555557</v>
      </c>
      <c r="W47" s="8">
        <f t="shared" si="4"/>
        <v>5.8761299494444437</v>
      </c>
      <c r="Y47" s="8">
        <f t="shared" si="5"/>
        <v>-5.518876164944019</v>
      </c>
      <c r="Z47" s="8">
        <f t="shared" si="6"/>
        <v>31.762864591591587</v>
      </c>
      <c r="AB47" s="8">
        <f t="shared" si="11"/>
        <v>1.0900000000000001</v>
      </c>
      <c r="AC47" s="8">
        <f t="shared" si="12"/>
        <v>1.44</v>
      </c>
      <c r="AD47" s="4" t="str">
        <f t="shared" si="13"/>
        <v>NS</v>
      </c>
      <c r="AE47" s="10" t="s">
        <v>68</v>
      </c>
      <c r="AG47" s="8">
        <f t="shared" si="14"/>
        <v>1.0900000000000001</v>
      </c>
      <c r="AH47" s="8">
        <f t="shared" si="15"/>
        <v>1.44</v>
      </c>
      <c r="AI47" s="4" t="str">
        <f t="shared" si="16"/>
        <v>**</v>
      </c>
      <c r="AJ47" s="10" t="s">
        <v>67</v>
      </c>
      <c r="AN47" s="8"/>
    </row>
    <row r="48" spans="1:40">
      <c r="I48" s="8"/>
      <c r="J48" s="8"/>
      <c r="L48" s="9" t="s">
        <v>63</v>
      </c>
      <c r="M48" s="8">
        <f>MAX(M3:M47)</f>
        <v>44.632444711128976</v>
      </c>
      <c r="N48" s="8"/>
      <c r="O48" s="8"/>
      <c r="P48" s="4"/>
      <c r="Q48" s="8"/>
      <c r="X48" s="5" t="s">
        <v>63</v>
      </c>
      <c r="Y48" s="8">
        <f>MAX(Y3:Y47)</f>
        <v>61.034986991817377</v>
      </c>
      <c r="Z48" s="8">
        <f>MAX(Z3:Z47)</f>
        <v>124.57852239939938</v>
      </c>
      <c r="AN48" s="8"/>
    </row>
    <row r="49" spans="1:40">
      <c r="L49" s="9" t="s">
        <v>64</v>
      </c>
      <c r="M49" s="8">
        <f>MIN(M3:M47)</f>
        <v>-34.909282647099268</v>
      </c>
      <c r="N49" s="8"/>
      <c r="O49" s="8"/>
      <c r="P49" s="8"/>
      <c r="Q49" s="8"/>
      <c r="X49" s="5" t="s">
        <v>64</v>
      </c>
      <c r="Y49" s="8">
        <f>MIN(Y3:Y47)</f>
        <v>-16.035468090008617</v>
      </c>
      <c r="Z49" s="8">
        <f>MIN(Z3:Z47)</f>
        <v>17.096482339339335</v>
      </c>
      <c r="AE49" s="5"/>
      <c r="AJ49" s="5"/>
      <c r="AN49" s="8"/>
    </row>
    <row r="50" spans="1:40" ht="15.75">
      <c r="A50" s="3" t="s">
        <v>48</v>
      </c>
      <c r="B50" s="1">
        <v>22.18097704944444</v>
      </c>
      <c r="AE50" s="5"/>
      <c r="AJ50" s="5"/>
      <c r="AN50" s="8"/>
    </row>
    <row r="51" spans="1:40" ht="15.75">
      <c r="A51" s="3" t="s">
        <v>49</v>
      </c>
      <c r="B51" s="1">
        <v>28.725938171666666</v>
      </c>
      <c r="AE51" s="5"/>
      <c r="AJ51" s="5"/>
      <c r="AN51" s="8"/>
    </row>
    <row r="52" spans="1:40" ht="15.75">
      <c r="A52" s="3" t="s">
        <v>50</v>
      </c>
      <c r="B52" s="1">
        <v>27.783832482777779</v>
      </c>
      <c r="AE52" s="5"/>
      <c r="AJ52" s="5"/>
      <c r="AN52" s="8"/>
    </row>
    <row r="53" spans="1:40" ht="15.75">
      <c r="A53" s="3" t="s">
        <v>51</v>
      </c>
      <c r="B53" s="1">
        <v>23.575188354999998</v>
      </c>
      <c r="AE53" s="5"/>
      <c r="AJ53" s="5"/>
      <c r="AN53" s="8"/>
    </row>
    <row r="54" spans="1:40" ht="15.75">
      <c r="A54" s="3" t="s">
        <v>52</v>
      </c>
      <c r="B54" s="1">
        <v>22.912592771666667</v>
      </c>
      <c r="AE54" s="5"/>
      <c r="AJ54" s="5"/>
    </row>
    <row r="55" spans="1:40" ht="15.75">
      <c r="A55" s="3" t="s">
        <v>53</v>
      </c>
      <c r="B55" s="1">
        <v>25.407770060555553</v>
      </c>
      <c r="AE55" s="5"/>
      <c r="AJ55" s="5"/>
    </row>
    <row r="56" spans="1:40" ht="15.75">
      <c r="A56" s="3" t="s">
        <v>54</v>
      </c>
      <c r="B56" s="1">
        <v>28.696861043888891</v>
      </c>
      <c r="AE56" s="5"/>
      <c r="AJ56" s="5"/>
    </row>
    <row r="57" spans="1:40" ht="15.75">
      <c r="A57" s="3" t="s">
        <v>55</v>
      </c>
      <c r="B57" s="1">
        <v>31.353333333333335</v>
      </c>
      <c r="AE57" s="5"/>
      <c r="AJ57" s="5"/>
    </row>
    <row r="58" spans="1:40" ht="15.75">
      <c r="A58" s="3" t="s">
        <v>56</v>
      </c>
      <c r="B58" s="1">
        <v>34.437981055000002</v>
      </c>
      <c r="AE58" s="5"/>
      <c r="AJ58" s="5"/>
    </row>
    <row r="59" spans="1:40" ht="15.75">
      <c r="A59" s="3" t="s">
        <v>57</v>
      </c>
      <c r="B59" s="1">
        <v>23.183339210555555</v>
      </c>
      <c r="AE59" s="5"/>
      <c r="AJ59" s="5"/>
    </row>
  </sheetData>
  <mergeCells count="2">
    <mergeCell ref="AB1:AE1"/>
    <mergeCell ref="AG1:AJ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59"/>
  <sheetViews>
    <sheetView tabSelected="1" topLeftCell="W28" zoomScale="110" zoomScaleNormal="110" workbookViewId="0">
      <selection activeCell="AJ3" sqref="AJ3:AJ47"/>
    </sheetView>
  </sheetViews>
  <sheetFormatPr defaultRowHeight="15"/>
  <cols>
    <col min="1" max="1" width="20.85546875" style="5" bestFit="1" customWidth="1"/>
    <col min="2" max="15" width="9.140625" style="5"/>
    <col min="16" max="16" width="9.140625" style="9"/>
    <col min="17" max="21" width="9.140625" style="5"/>
    <col min="22" max="22" width="7.85546875" style="5" customWidth="1"/>
    <col min="23" max="30" width="9.140625" style="5"/>
    <col min="31" max="31" width="9.140625" style="11"/>
    <col min="32" max="35" width="9.140625" style="5"/>
    <col min="36" max="36" width="9.140625" style="11"/>
    <col min="37" max="16384" width="9.140625" style="5"/>
  </cols>
  <sheetData>
    <row r="1" spans="1:36">
      <c r="C1" s="12"/>
      <c r="D1" s="12" t="s">
        <v>76</v>
      </c>
      <c r="E1" s="12"/>
      <c r="S1" s="12" t="s">
        <v>77</v>
      </c>
      <c r="AB1" s="19" t="s">
        <v>70</v>
      </c>
      <c r="AC1" s="19"/>
      <c r="AD1" s="19"/>
      <c r="AE1" s="19"/>
      <c r="AG1" s="19" t="s">
        <v>71</v>
      </c>
      <c r="AH1" s="19"/>
      <c r="AI1" s="19"/>
      <c r="AJ1" s="19"/>
    </row>
    <row r="2" spans="1:36" s="12" customFormat="1" ht="14.25">
      <c r="B2" s="6" t="s">
        <v>0</v>
      </c>
      <c r="D2" s="13" t="s">
        <v>1</v>
      </c>
      <c r="E2" s="13" t="s">
        <v>2</v>
      </c>
      <c r="F2" s="13"/>
      <c r="G2" s="14" t="s">
        <v>58</v>
      </c>
      <c r="H2" s="14" t="s">
        <v>59</v>
      </c>
      <c r="I2" s="14" t="s">
        <v>62</v>
      </c>
      <c r="J2" s="14"/>
      <c r="K2" s="15" t="s">
        <v>60</v>
      </c>
      <c r="L2" s="15" t="s">
        <v>61</v>
      </c>
      <c r="M2" s="15" t="s">
        <v>62</v>
      </c>
      <c r="N2" s="16">
        <v>0.01</v>
      </c>
      <c r="O2" s="16">
        <v>0.05</v>
      </c>
      <c r="P2" s="15" t="s">
        <v>65</v>
      </c>
      <c r="Q2" s="15" t="s">
        <v>69</v>
      </c>
      <c r="R2" s="15"/>
      <c r="S2" s="15" t="s">
        <v>72</v>
      </c>
      <c r="T2" s="15" t="s">
        <v>73</v>
      </c>
      <c r="V2" s="17" t="s">
        <v>74</v>
      </c>
      <c r="W2" s="12" t="s">
        <v>75</v>
      </c>
      <c r="Y2" s="15" t="s">
        <v>78</v>
      </c>
      <c r="Z2" s="15" t="s">
        <v>79</v>
      </c>
      <c r="AB2" s="16">
        <v>0.01</v>
      </c>
      <c r="AC2" s="16">
        <v>0.05</v>
      </c>
      <c r="AD2" s="15" t="s">
        <v>65</v>
      </c>
      <c r="AE2" s="18" t="s">
        <v>69</v>
      </c>
      <c r="AG2" s="16">
        <v>0.01</v>
      </c>
      <c r="AH2" s="16">
        <v>0.05</v>
      </c>
      <c r="AI2" s="15" t="s">
        <v>65</v>
      </c>
      <c r="AJ2" s="18" t="s">
        <v>69</v>
      </c>
    </row>
    <row r="3" spans="1:36" ht="15.75">
      <c r="A3" s="2" t="s">
        <v>3</v>
      </c>
      <c r="B3" s="1">
        <v>27.3</v>
      </c>
      <c r="D3" s="1">
        <v>24.77</v>
      </c>
      <c r="E3" s="1">
        <v>26.283333333333331</v>
      </c>
      <c r="F3" s="7"/>
      <c r="G3" s="8">
        <f>(B3-D3)</f>
        <v>2.5300000000000011</v>
      </c>
      <c r="H3" s="8">
        <f>B3-E3</f>
        <v>1.0166666666666693</v>
      </c>
      <c r="I3" s="8">
        <f>MIN(G3:H3)</f>
        <v>1.0166666666666693</v>
      </c>
      <c r="J3" s="8"/>
      <c r="K3" s="8">
        <f>(B3-D3)/D3 *100</f>
        <v>10.213968510294716</v>
      </c>
      <c r="L3" s="8">
        <f>(B3-E3)/E3 *100</f>
        <v>3.868103994927087</v>
      </c>
      <c r="M3" s="8">
        <f>MIN(K3:L3)</f>
        <v>3.868103994927087</v>
      </c>
      <c r="N3" s="8">
        <v>1.27</v>
      </c>
      <c r="O3" s="8">
        <v>1.67</v>
      </c>
      <c r="P3" s="4" t="str">
        <f>IF(I3&gt;=O3,"**",IF(I3&gt;=N3,"*","NS"))</f>
        <v>NS</v>
      </c>
      <c r="Q3" s="8" t="s">
        <v>67</v>
      </c>
      <c r="R3" s="8"/>
      <c r="S3" s="8">
        <v>27.3</v>
      </c>
      <c r="T3" s="8">
        <v>26.7</v>
      </c>
      <c r="U3" s="9"/>
      <c r="V3" s="8">
        <f>B3-S3</f>
        <v>0</v>
      </c>
      <c r="W3" s="8">
        <f>B3-T3</f>
        <v>0.60000000000000142</v>
      </c>
      <c r="Y3" s="8">
        <f>(B3-S3)/S3 *100</f>
        <v>0</v>
      </c>
      <c r="Z3" s="8">
        <f>(B3-T3)/T3 *100</f>
        <v>2.2471910112359605</v>
      </c>
      <c r="AB3" s="8">
        <f>N3</f>
        <v>1.27</v>
      </c>
      <c r="AC3" s="8">
        <f>O3</f>
        <v>1.67</v>
      </c>
      <c r="AD3" s="4" t="str">
        <f>IF(V3&gt;=AC3,"**",IF(V3&gt;=AB3,"*","NS"))</f>
        <v>NS</v>
      </c>
      <c r="AE3" s="10" t="s">
        <v>67</v>
      </c>
      <c r="AG3" s="8">
        <f>AB3</f>
        <v>1.27</v>
      </c>
      <c r="AH3" s="8">
        <f>AC3</f>
        <v>1.67</v>
      </c>
      <c r="AI3" s="4" t="str">
        <f>IF(W3&gt;=AH3,"**",IF(W3&gt;=AG3,"*","NS"))</f>
        <v>NS</v>
      </c>
      <c r="AJ3" s="4" t="s">
        <v>67</v>
      </c>
    </row>
    <row r="4" spans="1:36" ht="15.75">
      <c r="A4" s="2" t="s">
        <v>4</v>
      </c>
      <c r="B4" s="1">
        <v>29.573333333333334</v>
      </c>
      <c r="D4" s="1">
        <v>24.77</v>
      </c>
      <c r="E4" s="1">
        <v>28.176666666666666</v>
      </c>
      <c r="F4" s="7"/>
      <c r="G4" s="8">
        <f t="shared" ref="G4:G47" si="0">(B4-D4)</f>
        <v>4.8033333333333346</v>
      </c>
      <c r="H4" s="8">
        <f t="shared" ref="H4:H47" si="1">B4-E4</f>
        <v>1.3966666666666683</v>
      </c>
      <c r="I4" s="8">
        <f t="shared" ref="I4:I47" si="2">MIN(G4:H4)</f>
        <v>1.3966666666666683</v>
      </c>
      <c r="J4" s="8"/>
      <c r="K4" s="8">
        <f t="shared" ref="K4:K47" si="3">(B4-D4)/D4 *100</f>
        <v>19.391737316646488</v>
      </c>
      <c r="L4" s="8">
        <f t="shared" ref="L4:L47" si="4">(B4-E4)/E4 *100</f>
        <v>4.9568200638826516</v>
      </c>
      <c r="M4" s="8">
        <f t="shared" ref="M4:M47" si="5">MIN(K4:L4)</f>
        <v>4.9568200638826516</v>
      </c>
      <c r="N4" s="8">
        <v>1.27</v>
      </c>
      <c r="O4" s="8">
        <v>1.67</v>
      </c>
      <c r="P4" s="4" t="str">
        <f t="shared" ref="P4:P47" si="6">IF(I4&gt;=O4,"**",IF(I4&gt;=N4,"*","NS"))</f>
        <v>*</v>
      </c>
      <c r="Q4" s="8" t="s">
        <v>68</v>
      </c>
      <c r="R4" s="8"/>
      <c r="S4" s="8">
        <v>27.3</v>
      </c>
      <c r="T4" s="8">
        <v>26.7</v>
      </c>
      <c r="U4" s="9"/>
      <c r="V4" s="8">
        <f t="shared" ref="V4:V47" si="7">B4-S4</f>
        <v>2.2733333333333334</v>
      </c>
      <c r="W4" s="8">
        <f t="shared" ref="W4:W47" si="8">B4-T4</f>
        <v>2.8733333333333348</v>
      </c>
      <c r="Y4" s="8">
        <f t="shared" ref="Y4:Y47" si="9">(B4-S4)/S4 *100</f>
        <v>8.3272283272283261</v>
      </c>
      <c r="Z4" s="8">
        <f t="shared" ref="Z4:Z47" si="10">(B4-T4)/T4 *100</f>
        <v>10.761548064918857</v>
      </c>
      <c r="AB4" s="8">
        <f t="shared" ref="AB4:AB47" si="11">N4</f>
        <v>1.27</v>
      </c>
      <c r="AC4" s="8">
        <f t="shared" ref="AC4:AC47" si="12">O4</f>
        <v>1.67</v>
      </c>
      <c r="AD4" s="4" t="str">
        <f t="shared" ref="AD4:AD47" si="13">IF(V4&gt;=AC4,"**",IF(V4&gt;=AB4,"*","NS"))</f>
        <v>**</v>
      </c>
      <c r="AE4" s="10" t="s">
        <v>66</v>
      </c>
      <c r="AG4" s="8">
        <f t="shared" ref="AG4:AG47" si="14">AB4</f>
        <v>1.27</v>
      </c>
      <c r="AH4" s="8">
        <f t="shared" ref="AH4:AH47" si="15">AC4</f>
        <v>1.67</v>
      </c>
      <c r="AI4" s="4" t="str">
        <f t="shared" ref="AI4:AI47" si="16">IF(W4&gt;=AH4,"**",IF(W4&gt;=AG4,"*","NS"))</f>
        <v>**</v>
      </c>
      <c r="AJ4" s="4" t="s">
        <v>66</v>
      </c>
    </row>
    <row r="5" spans="1:36" ht="15.75">
      <c r="A5" s="2" t="s">
        <v>5</v>
      </c>
      <c r="B5" s="1">
        <v>33.536666666666669</v>
      </c>
      <c r="D5" s="1">
        <v>24.77</v>
      </c>
      <c r="E5" s="1">
        <v>24.196666666666669</v>
      </c>
      <c r="F5" s="7"/>
      <c r="G5" s="8">
        <f t="shared" si="0"/>
        <v>8.7666666666666693</v>
      </c>
      <c r="H5" s="8">
        <f t="shared" si="1"/>
        <v>9.34</v>
      </c>
      <c r="I5" s="8">
        <f t="shared" si="2"/>
        <v>8.7666666666666693</v>
      </c>
      <c r="J5" s="8"/>
      <c r="K5" s="8">
        <f t="shared" si="3"/>
        <v>35.392275602206979</v>
      </c>
      <c r="L5" s="8">
        <f t="shared" si="4"/>
        <v>38.600358176057306</v>
      </c>
      <c r="M5" s="8">
        <f t="shared" si="5"/>
        <v>35.392275602206979</v>
      </c>
      <c r="N5" s="8">
        <v>1.27</v>
      </c>
      <c r="O5" s="8">
        <v>1.67</v>
      </c>
      <c r="P5" s="4" t="str">
        <f t="shared" si="6"/>
        <v>**</v>
      </c>
      <c r="Q5" s="8" t="s">
        <v>66</v>
      </c>
      <c r="R5" s="8"/>
      <c r="S5" s="8">
        <v>27.3</v>
      </c>
      <c r="T5" s="8">
        <v>26.7</v>
      </c>
      <c r="U5" s="9"/>
      <c r="V5" s="8">
        <f t="shared" si="7"/>
        <v>6.2366666666666681</v>
      </c>
      <c r="W5" s="8">
        <f t="shared" si="8"/>
        <v>6.8366666666666696</v>
      </c>
      <c r="Y5" s="8">
        <f t="shared" si="9"/>
        <v>22.844932844932849</v>
      </c>
      <c r="Z5" s="8">
        <f t="shared" si="10"/>
        <v>25.605493133583035</v>
      </c>
      <c r="AB5" s="8">
        <f t="shared" si="11"/>
        <v>1.27</v>
      </c>
      <c r="AC5" s="8">
        <f t="shared" si="12"/>
        <v>1.67</v>
      </c>
      <c r="AD5" s="4" t="str">
        <f t="shared" si="13"/>
        <v>**</v>
      </c>
      <c r="AE5" s="10" t="s">
        <v>66</v>
      </c>
      <c r="AG5" s="8">
        <f t="shared" si="14"/>
        <v>1.27</v>
      </c>
      <c r="AH5" s="8">
        <f t="shared" si="15"/>
        <v>1.67</v>
      </c>
      <c r="AI5" s="4" t="str">
        <f t="shared" si="16"/>
        <v>**</v>
      </c>
      <c r="AJ5" s="4" t="s">
        <v>66</v>
      </c>
    </row>
    <row r="6" spans="1:36" ht="15.75">
      <c r="A6" s="2" t="s">
        <v>6</v>
      </c>
      <c r="B6" s="1">
        <v>30.060000000000002</v>
      </c>
      <c r="D6" s="1">
        <v>24.77</v>
      </c>
      <c r="E6" s="1">
        <v>33.266666666666673</v>
      </c>
      <c r="F6" s="7"/>
      <c r="G6" s="8">
        <f t="shared" si="0"/>
        <v>5.2900000000000027</v>
      </c>
      <c r="H6" s="8">
        <f t="shared" si="1"/>
        <v>-3.2066666666666706</v>
      </c>
      <c r="I6" s="8">
        <f t="shared" si="2"/>
        <v>-3.2066666666666706</v>
      </c>
      <c r="J6" s="8"/>
      <c r="K6" s="8">
        <f t="shared" si="3"/>
        <v>21.356479612434406</v>
      </c>
      <c r="L6" s="8">
        <f t="shared" si="4"/>
        <v>-9.6392785571142383</v>
      </c>
      <c r="M6" s="8">
        <f t="shared" si="5"/>
        <v>-9.6392785571142383</v>
      </c>
      <c r="N6" s="8">
        <v>1.27</v>
      </c>
      <c r="O6" s="8">
        <v>1.67</v>
      </c>
      <c r="P6" s="4" t="str">
        <f t="shared" si="6"/>
        <v>NS</v>
      </c>
      <c r="Q6" s="8" t="s">
        <v>66</v>
      </c>
      <c r="R6" s="8"/>
      <c r="S6" s="8">
        <v>27.3</v>
      </c>
      <c r="T6" s="8">
        <v>26.7</v>
      </c>
      <c r="U6" s="9"/>
      <c r="V6" s="8">
        <f t="shared" si="7"/>
        <v>2.7600000000000016</v>
      </c>
      <c r="W6" s="8">
        <f t="shared" si="8"/>
        <v>3.360000000000003</v>
      </c>
      <c r="Y6" s="8">
        <f t="shared" si="9"/>
        <v>10.109890109890115</v>
      </c>
      <c r="Z6" s="8">
        <f t="shared" si="10"/>
        <v>12.58426966292136</v>
      </c>
      <c r="AB6" s="8">
        <f t="shared" si="11"/>
        <v>1.27</v>
      </c>
      <c r="AC6" s="8">
        <f t="shared" si="12"/>
        <v>1.67</v>
      </c>
      <c r="AD6" s="4" t="str">
        <f t="shared" si="13"/>
        <v>**</v>
      </c>
      <c r="AE6" s="10" t="s">
        <v>66</v>
      </c>
      <c r="AG6" s="8">
        <f t="shared" si="14"/>
        <v>1.27</v>
      </c>
      <c r="AH6" s="8">
        <f t="shared" si="15"/>
        <v>1.67</v>
      </c>
      <c r="AI6" s="4" t="str">
        <f t="shared" si="16"/>
        <v>**</v>
      </c>
      <c r="AJ6" s="4" t="s">
        <v>66</v>
      </c>
    </row>
    <row r="7" spans="1:36" ht="15.75">
      <c r="A7" s="2" t="s">
        <v>7</v>
      </c>
      <c r="B7" s="1">
        <v>32.176666666666669</v>
      </c>
      <c r="D7" s="1">
        <v>24.77</v>
      </c>
      <c r="E7" s="1">
        <v>27.25</v>
      </c>
      <c r="F7" s="7"/>
      <c r="G7" s="8">
        <f t="shared" si="0"/>
        <v>7.4066666666666698</v>
      </c>
      <c r="H7" s="8">
        <f t="shared" si="1"/>
        <v>4.9266666666666694</v>
      </c>
      <c r="I7" s="8">
        <f t="shared" si="2"/>
        <v>4.9266666666666694</v>
      </c>
      <c r="J7" s="8"/>
      <c r="K7" s="8">
        <f t="shared" si="3"/>
        <v>29.901762885210619</v>
      </c>
      <c r="L7" s="8">
        <f t="shared" si="4"/>
        <v>18.079510703363923</v>
      </c>
      <c r="M7" s="8">
        <f t="shared" si="5"/>
        <v>18.079510703363923</v>
      </c>
      <c r="N7" s="8">
        <v>1.27</v>
      </c>
      <c r="O7" s="8">
        <v>1.67</v>
      </c>
      <c r="P7" s="4" t="str">
        <f t="shared" si="6"/>
        <v>**</v>
      </c>
      <c r="Q7" s="8" t="s">
        <v>66</v>
      </c>
      <c r="R7" s="8"/>
      <c r="S7" s="8">
        <v>27.3</v>
      </c>
      <c r="T7" s="8">
        <v>26.7</v>
      </c>
      <c r="U7" s="9"/>
      <c r="V7" s="8">
        <f t="shared" si="7"/>
        <v>4.8766666666666687</v>
      </c>
      <c r="W7" s="8">
        <f t="shared" si="8"/>
        <v>5.4766666666666701</v>
      </c>
      <c r="Y7" s="8">
        <f t="shared" si="9"/>
        <v>17.863247863247871</v>
      </c>
      <c r="Z7" s="8">
        <f t="shared" si="10"/>
        <v>20.511860174781539</v>
      </c>
      <c r="AB7" s="8">
        <f t="shared" si="11"/>
        <v>1.27</v>
      </c>
      <c r="AC7" s="8">
        <f t="shared" si="12"/>
        <v>1.67</v>
      </c>
      <c r="AD7" s="4" t="str">
        <f t="shared" si="13"/>
        <v>**</v>
      </c>
      <c r="AE7" s="10" t="s">
        <v>66</v>
      </c>
      <c r="AG7" s="8">
        <f t="shared" si="14"/>
        <v>1.27</v>
      </c>
      <c r="AH7" s="8">
        <f t="shared" si="15"/>
        <v>1.67</v>
      </c>
      <c r="AI7" s="4" t="str">
        <f t="shared" si="16"/>
        <v>**</v>
      </c>
      <c r="AJ7" s="4" t="s">
        <v>66</v>
      </c>
    </row>
    <row r="8" spans="1:36" ht="15.75">
      <c r="A8" s="2" t="s">
        <v>8</v>
      </c>
      <c r="B8" s="1">
        <v>31.003333333333334</v>
      </c>
      <c r="D8" s="1">
        <v>24.77</v>
      </c>
      <c r="E8" s="1">
        <v>31.28</v>
      </c>
      <c r="F8" s="7"/>
      <c r="G8" s="8">
        <f t="shared" si="0"/>
        <v>6.2333333333333343</v>
      </c>
      <c r="H8" s="8">
        <f t="shared" si="1"/>
        <v>-0.27666666666666728</v>
      </c>
      <c r="I8" s="8">
        <f t="shared" si="2"/>
        <v>-0.27666666666666728</v>
      </c>
      <c r="J8" s="8"/>
      <c r="K8" s="8">
        <f t="shared" si="3"/>
        <v>25.16484995290002</v>
      </c>
      <c r="L8" s="8">
        <f t="shared" si="4"/>
        <v>-0.88448422847400032</v>
      </c>
      <c r="M8" s="8">
        <f t="shared" si="5"/>
        <v>-0.88448422847400032</v>
      </c>
      <c r="N8" s="8">
        <v>1.27</v>
      </c>
      <c r="O8" s="8">
        <v>1.67</v>
      </c>
      <c r="P8" s="4" t="str">
        <f t="shared" si="6"/>
        <v>NS</v>
      </c>
      <c r="Q8" s="8" t="s">
        <v>67</v>
      </c>
      <c r="R8" s="8"/>
      <c r="S8" s="8">
        <v>27.3</v>
      </c>
      <c r="T8" s="8">
        <v>26.7</v>
      </c>
      <c r="U8" s="9"/>
      <c r="V8" s="8">
        <f t="shared" si="7"/>
        <v>3.7033333333333331</v>
      </c>
      <c r="W8" s="8">
        <f t="shared" si="8"/>
        <v>4.3033333333333346</v>
      </c>
      <c r="Y8" s="8">
        <f t="shared" si="9"/>
        <v>13.565323565323565</v>
      </c>
      <c r="Z8" s="8">
        <f t="shared" si="10"/>
        <v>16.117353308364549</v>
      </c>
      <c r="AB8" s="8">
        <f t="shared" si="11"/>
        <v>1.27</v>
      </c>
      <c r="AC8" s="8">
        <f t="shared" si="12"/>
        <v>1.67</v>
      </c>
      <c r="AD8" s="4" t="str">
        <f t="shared" si="13"/>
        <v>**</v>
      </c>
      <c r="AE8" s="10" t="s">
        <v>66</v>
      </c>
      <c r="AG8" s="8">
        <f t="shared" si="14"/>
        <v>1.27</v>
      </c>
      <c r="AH8" s="8">
        <f t="shared" si="15"/>
        <v>1.67</v>
      </c>
      <c r="AI8" s="4" t="str">
        <f t="shared" si="16"/>
        <v>**</v>
      </c>
      <c r="AJ8" s="4" t="s">
        <v>66</v>
      </c>
    </row>
    <row r="9" spans="1:36" ht="15.75">
      <c r="A9" s="2" t="s">
        <v>9</v>
      </c>
      <c r="B9" s="1">
        <v>31.189999999999998</v>
      </c>
      <c r="D9" s="1">
        <v>24.77</v>
      </c>
      <c r="E9" s="1">
        <v>28.813333333333333</v>
      </c>
      <c r="F9" s="7"/>
      <c r="G9" s="8">
        <f t="shared" si="0"/>
        <v>6.4199999999999982</v>
      </c>
      <c r="H9" s="8">
        <f t="shared" si="1"/>
        <v>2.3766666666666652</v>
      </c>
      <c r="I9" s="8">
        <f t="shared" si="2"/>
        <v>2.3766666666666652</v>
      </c>
      <c r="J9" s="8"/>
      <c r="K9" s="8">
        <f t="shared" si="3"/>
        <v>25.918449737585782</v>
      </c>
      <c r="L9" s="8">
        <f t="shared" si="4"/>
        <v>8.2484960666358109</v>
      </c>
      <c r="M9" s="8">
        <f t="shared" si="5"/>
        <v>8.2484960666358109</v>
      </c>
      <c r="N9" s="8">
        <v>1.27</v>
      </c>
      <c r="O9" s="8">
        <v>1.67</v>
      </c>
      <c r="P9" s="4" t="str">
        <f t="shared" si="6"/>
        <v>**</v>
      </c>
      <c r="Q9" s="8" t="s">
        <v>66</v>
      </c>
      <c r="R9" s="8"/>
      <c r="S9" s="8">
        <v>27.3</v>
      </c>
      <c r="T9" s="8">
        <v>26.7</v>
      </c>
      <c r="U9" s="9"/>
      <c r="V9" s="8">
        <f t="shared" si="7"/>
        <v>3.889999999999997</v>
      </c>
      <c r="W9" s="8">
        <f t="shared" si="8"/>
        <v>4.4899999999999984</v>
      </c>
      <c r="Y9" s="8">
        <f t="shared" si="9"/>
        <v>14.249084249084238</v>
      </c>
      <c r="Z9" s="8">
        <f t="shared" si="10"/>
        <v>16.816479400749056</v>
      </c>
      <c r="AB9" s="8">
        <f t="shared" si="11"/>
        <v>1.27</v>
      </c>
      <c r="AC9" s="8">
        <f t="shared" si="12"/>
        <v>1.67</v>
      </c>
      <c r="AD9" s="4" t="str">
        <f t="shared" si="13"/>
        <v>**</v>
      </c>
      <c r="AE9" s="10" t="s">
        <v>66</v>
      </c>
      <c r="AG9" s="8">
        <f t="shared" si="14"/>
        <v>1.27</v>
      </c>
      <c r="AH9" s="8">
        <f t="shared" si="15"/>
        <v>1.67</v>
      </c>
      <c r="AI9" s="4" t="str">
        <f t="shared" si="16"/>
        <v>**</v>
      </c>
      <c r="AJ9" s="4" t="s">
        <v>66</v>
      </c>
    </row>
    <row r="10" spans="1:36" ht="15.75">
      <c r="A10" s="2" t="s">
        <v>10</v>
      </c>
      <c r="B10" s="1">
        <v>35.523333333333333</v>
      </c>
      <c r="D10" s="1">
        <v>24.77</v>
      </c>
      <c r="E10" s="1">
        <v>33.173333333333339</v>
      </c>
      <c r="F10" s="7"/>
      <c r="G10" s="8">
        <f t="shared" si="0"/>
        <v>10.753333333333334</v>
      </c>
      <c r="H10" s="8">
        <f t="shared" si="1"/>
        <v>2.3499999999999943</v>
      </c>
      <c r="I10" s="8">
        <f t="shared" si="2"/>
        <v>2.3499999999999943</v>
      </c>
      <c r="J10" s="8"/>
      <c r="K10" s="8">
        <f t="shared" si="3"/>
        <v>43.412730453505588</v>
      </c>
      <c r="L10" s="8">
        <f t="shared" si="4"/>
        <v>7.0840032154340644</v>
      </c>
      <c r="M10" s="8">
        <f t="shared" si="5"/>
        <v>7.0840032154340644</v>
      </c>
      <c r="N10" s="8">
        <v>1.27</v>
      </c>
      <c r="O10" s="8">
        <v>1.67</v>
      </c>
      <c r="P10" s="4" t="str">
        <f t="shared" si="6"/>
        <v>**</v>
      </c>
      <c r="Q10" s="8" t="s">
        <v>66</v>
      </c>
      <c r="R10" s="8"/>
      <c r="S10" s="8">
        <v>27.3</v>
      </c>
      <c r="T10" s="8">
        <v>26.7</v>
      </c>
      <c r="U10" s="9"/>
      <c r="V10" s="8">
        <f t="shared" si="7"/>
        <v>8.2233333333333327</v>
      </c>
      <c r="W10" s="8">
        <f t="shared" si="8"/>
        <v>8.8233333333333341</v>
      </c>
      <c r="Y10" s="8">
        <f t="shared" si="9"/>
        <v>30.122100122100122</v>
      </c>
      <c r="Z10" s="8">
        <f t="shared" si="10"/>
        <v>33.046192259675408</v>
      </c>
      <c r="AB10" s="8">
        <f t="shared" si="11"/>
        <v>1.27</v>
      </c>
      <c r="AC10" s="8">
        <f t="shared" si="12"/>
        <v>1.67</v>
      </c>
      <c r="AD10" s="4" t="str">
        <f t="shared" si="13"/>
        <v>**</v>
      </c>
      <c r="AE10" s="10" t="s">
        <v>66</v>
      </c>
      <c r="AG10" s="8">
        <f t="shared" si="14"/>
        <v>1.27</v>
      </c>
      <c r="AH10" s="8">
        <f t="shared" si="15"/>
        <v>1.67</v>
      </c>
      <c r="AI10" s="4" t="str">
        <f t="shared" si="16"/>
        <v>**</v>
      </c>
      <c r="AJ10" s="4" t="s">
        <v>66</v>
      </c>
    </row>
    <row r="11" spans="1:36" ht="15.75">
      <c r="A11" s="2" t="s">
        <v>11</v>
      </c>
      <c r="B11" s="1">
        <v>34.913333333333334</v>
      </c>
      <c r="D11" s="1">
        <v>24.77</v>
      </c>
      <c r="E11" s="1">
        <v>31.253333333333334</v>
      </c>
      <c r="F11" s="7"/>
      <c r="G11" s="8">
        <f t="shared" si="0"/>
        <v>10.143333333333334</v>
      </c>
      <c r="H11" s="8">
        <f t="shared" si="1"/>
        <v>3.66</v>
      </c>
      <c r="I11" s="8">
        <f t="shared" si="2"/>
        <v>3.66</v>
      </c>
      <c r="J11" s="8"/>
      <c r="K11" s="8">
        <f t="shared" si="3"/>
        <v>40.950074014264572</v>
      </c>
      <c r="L11" s="8">
        <f t="shared" si="4"/>
        <v>11.710750853242322</v>
      </c>
      <c r="M11" s="8">
        <f t="shared" si="5"/>
        <v>11.710750853242322</v>
      </c>
      <c r="N11" s="8">
        <v>1.27</v>
      </c>
      <c r="O11" s="8">
        <v>1.67</v>
      </c>
      <c r="P11" s="4" t="str">
        <f t="shared" si="6"/>
        <v>**</v>
      </c>
      <c r="Q11" s="8" t="s">
        <v>66</v>
      </c>
      <c r="R11" s="8"/>
      <c r="S11" s="8">
        <v>27.3</v>
      </c>
      <c r="T11" s="8">
        <v>26.7</v>
      </c>
      <c r="U11" s="9"/>
      <c r="V11" s="8">
        <f t="shared" si="7"/>
        <v>7.6133333333333333</v>
      </c>
      <c r="W11" s="8">
        <f t="shared" si="8"/>
        <v>8.2133333333333347</v>
      </c>
      <c r="Y11" s="8">
        <f t="shared" si="9"/>
        <v>27.887667887667888</v>
      </c>
      <c r="Z11" s="8">
        <f t="shared" si="10"/>
        <v>30.761548064918859</v>
      </c>
      <c r="AB11" s="8">
        <f t="shared" si="11"/>
        <v>1.27</v>
      </c>
      <c r="AC11" s="8">
        <f t="shared" si="12"/>
        <v>1.67</v>
      </c>
      <c r="AD11" s="4" t="str">
        <f t="shared" si="13"/>
        <v>**</v>
      </c>
      <c r="AE11" s="10" t="s">
        <v>66</v>
      </c>
      <c r="AG11" s="8">
        <f t="shared" si="14"/>
        <v>1.27</v>
      </c>
      <c r="AH11" s="8">
        <f t="shared" si="15"/>
        <v>1.67</v>
      </c>
      <c r="AI11" s="4" t="str">
        <f t="shared" si="16"/>
        <v>**</v>
      </c>
      <c r="AJ11" s="4" t="s">
        <v>66</v>
      </c>
    </row>
    <row r="12" spans="1:36" ht="15.75">
      <c r="A12" s="2" t="s">
        <v>12</v>
      </c>
      <c r="B12" s="1">
        <v>33.650000000000006</v>
      </c>
      <c r="D12" s="1">
        <v>26.283333333333331</v>
      </c>
      <c r="E12" s="1">
        <v>28.176666666666666</v>
      </c>
      <c r="F12" s="7"/>
      <c r="G12" s="8">
        <f t="shared" si="0"/>
        <v>7.3666666666666742</v>
      </c>
      <c r="H12" s="8">
        <f t="shared" si="1"/>
        <v>5.4733333333333398</v>
      </c>
      <c r="I12" s="8">
        <f t="shared" si="2"/>
        <v>5.4733333333333398</v>
      </c>
      <c r="J12" s="8"/>
      <c r="K12" s="8">
        <f t="shared" si="3"/>
        <v>28.027901077996226</v>
      </c>
      <c r="L12" s="8">
        <f t="shared" si="4"/>
        <v>19.425056193067576</v>
      </c>
      <c r="M12" s="8">
        <f t="shared" si="5"/>
        <v>19.425056193067576</v>
      </c>
      <c r="N12" s="8">
        <v>1.27</v>
      </c>
      <c r="O12" s="8">
        <v>1.67</v>
      </c>
      <c r="P12" s="4" t="str">
        <f t="shared" si="6"/>
        <v>**</v>
      </c>
      <c r="Q12" s="8" t="s">
        <v>66</v>
      </c>
      <c r="R12" s="8"/>
      <c r="S12" s="8">
        <v>27.3</v>
      </c>
      <c r="T12" s="8">
        <v>26.7</v>
      </c>
      <c r="U12" s="9"/>
      <c r="V12" s="8">
        <f t="shared" si="7"/>
        <v>6.350000000000005</v>
      </c>
      <c r="W12" s="8">
        <f t="shared" si="8"/>
        <v>6.9500000000000064</v>
      </c>
      <c r="Y12" s="8">
        <f t="shared" si="9"/>
        <v>23.260073260073277</v>
      </c>
      <c r="Z12" s="8">
        <f t="shared" si="10"/>
        <v>26.029962546816503</v>
      </c>
      <c r="AB12" s="8">
        <f t="shared" si="11"/>
        <v>1.27</v>
      </c>
      <c r="AC12" s="8">
        <f t="shared" si="12"/>
        <v>1.67</v>
      </c>
      <c r="AD12" s="4" t="str">
        <f t="shared" si="13"/>
        <v>**</v>
      </c>
      <c r="AE12" s="10" t="s">
        <v>66</v>
      </c>
      <c r="AG12" s="8">
        <f t="shared" si="14"/>
        <v>1.27</v>
      </c>
      <c r="AH12" s="8">
        <f t="shared" si="15"/>
        <v>1.67</v>
      </c>
      <c r="AI12" s="4" t="str">
        <f t="shared" si="16"/>
        <v>**</v>
      </c>
      <c r="AJ12" s="4" t="s">
        <v>66</v>
      </c>
    </row>
    <row r="13" spans="1:36" ht="15.75">
      <c r="A13" s="2" t="s">
        <v>13</v>
      </c>
      <c r="B13" s="1">
        <v>26.26</v>
      </c>
      <c r="D13" s="1">
        <v>26.283333333333331</v>
      </c>
      <c r="E13" s="1">
        <v>24.196666666666669</v>
      </c>
      <c r="F13" s="7"/>
      <c r="G13" s="8">
        <f t="shared" si="0"/>
        <v>-2.3333333333329875E-2</v>
      </c>
      <c r="H13" s="8">
        <f t="shared" si="1"/>
        <v>2.0633333333333326</v>
      </c>
      <c r="I13" s="8">
        <f t="shared" si="2"/>
        <v>-2.3333333333329875E-2</v>
      </c>
      <c r="J13" s="8"/>
      <c r="K13" s="8">
        <f t="shared" si="3"/>
        <v>-8.8776157260608279E-2</v>
      </c>
      <c r="L13" s="8">
        <f t="shared" si="4"/>
        <v>8.5273453643752557</v>
      </c>
      <c r="M13" s="8">
        <f t="shared" si="5"/>
        <v>-8.8776157260608279E-2</v>
      </c>
      <c r="N13" s="8">
        <v>1.27</v>
      </c>
      <c r="O13" s="8">
        <v>1.67</v>
      </c>
      <c r="P13" s="4" t="str">
        <f t="shared" si="6"/>
        <v>NS</v>
      </c>
      <c r="Q13" s="8" t="s">
        <v>67</v>
      </c>
      <c r="R13" s="8"/>
      <c r="S13" s="8">
        <v>27.3</v>
      </c>
      <c r="T13" s="8">
        <v>26.7</v>
      </c>
      <c r="U13" s="9"/>
      <c r="V13" s="8">
        <f t="shared" si="7"/>
        <v>-1.0399999999999991</v>
      </c>
      <c r="W13" s="8">
        <f t="shared" si="8"/>
        <v>-0.43999999999999773</v>
      </c>
      <c r="Y13" s="8">
        <f t="shared" si="9"/>
        <v>-3.8095238095238062</v>
      </c>
      <c r="Z13" s="8">
        <f t="shared" si="10"/>
        <v>-1.6479400749063586</v>
      </c>
      <c r="AB13" s="8">
        <f t="shared" si="11"/>
        <v>1.27</v>
      </c>
      <c r="AC13" s="8">
        <f t="shared" si="12"/>
        <v>1.67</v>
      </c>
      <c r="AD13" s="4" t="str">
        <f t="shared" si="13"/>
        <v>NS</v>
      </c>
      <c r="AE13" s="10" t="s">
        <v>67</v>
      </c>
      <c r="AG13" s="8">
        <f t="shared" si="14"/>
        <v>1.27</v>
      </c>
      <c r="AH13" s="8">
        <f t="shared" si="15"/>
        <v>1.67</v>
      </c>
      <c r="AI13" s="4" t="str">
        <f t="shared" si="16"/>
        <v>NS</v>
      </c>
      <c r="AJ13" s="4" t="s">
        <v>67</v>
      </c>
    </row>
    <row r="14" spans="1:36" ht="15.75">
      <c r="A14" s="2" t="s">
        <v>14</v>
      </c>
      <c r="B14" s="1">
        <v>26.02</v>
      </c>
      <c r="D14" s="1">
        <v>26.283333333333331</v>
      </c>
      <c r="E14" s="1">
        <v>33.266666666666673</v>
      </c>
      <c r="F14" s="7"/>
      <c r="G14" s="8">
        <f t="shared" si="0"/>
        <v>-0.26333333333333186</v>
      </c>
      <c r="H14" s="8">
        <f t="shared" si="1"/>
        <v>-7.2466666666666733</v>
      </c>
      <c r="I14" s="8">
        <f t="shared" si="2"/>
        <v>-7.2466666666666733</v>
      </c>
      <c r="J14" s="8"/>
      <c r="K14" s="8">
        <f t="shared" si="3"/>
        <v>-1.0019023462270078</v>
      </c>
      <c r="L14" s="8">
        <f t="shared" si="4"/>
        <v>-21.783567134268552</v>
      </c>
      <c r="M14" s="8">
        <f t="shared" si="5"/>
        <v>-21.783567134268552</v>
      </c>
      <c r="N14" s="8">
        <v>1.27</v>
      </c>
      <c r="O14" s="8">
        <v>1.67</v>
      </c>
      <c r="P14" s="4" t="str">
        <f t="shared" si="6"/>
        <v>NS</v>
      </c>
      <c r="Q14" s="8" t="s">
        <v>66</v>
      </c>
      <c r="R14" s="8"/>
      <c r="S14" s="8">
        <v>27.3</v>
      </c>
      <c r="T14" s="8">
        <v>26.7</v>
      </c>
      <c r="U14" s="9"/>
      <c r="V14" s="8">
        <f t="shared" si="7"/>
        <v>-1.2800000000000011</v>
      </c>
      <c r="W14" s="8">
        <f t="shared" si="8"/>
        <v>-0.67999999999999972</v>
      </c>
      <c r="Y14" s="8">
        <f t="shared" si="9"/>
        <v>-4.6886446886446924</v>
      </c>
      <c r="Z14" s="8">
        <f t="shared" si="10"/>
        <v>-2.5468164794007477</v>
      </c>
      <c r="AB14" s="8">
        <f t="shared" si="11"/>
        <v>1.27</v>
      </c>
      <c r="AC14" s="8">
        <f t="shared" si="12"/>
        <v>1.67</v>
      </c>
      <c r="AD14" s="4" t="str">
        <f t="shared" si="13"/>
        <v>NS</v>
      </c>
      <c r="AE14" s="10" t="s">
        <v>68</v>
      </c>
      <c r="AG14" s="8">
        <f t="shared" si="14"/>
        <v>1.27</v>
      </c>
      <c r="AH14" s="8">
        <f t="shared" si="15"/>
        <v>1.67</v>
      </c>
      <c r="AI14" s="4" t="str">
        <f t="shared" si="16"/>
        <v>NS</v>
      </c>
      <c r="AJ14" s="4" t="s">
        <v>67</v>
      </c>
    </row>
    <row r="15" spans="1:36" ht="15.75">
      <c r="A15" s="2" t="s">
        <v>15</v>
      </c>
      <c r="B15" s="1">
        <v>30.03</v>
      </c>
      <c r="D15" s="1">
        <v>26.283333333333331</v>
      </c>
      <c r="E15" s="1">
        <v>27.25</v>
      </c>
      <c r="F15" s="7"/>
      <c r="G15" s="8">
        <f t="shared" si="0"/>
        <v>3.7466666666666697</v>
      </c>
      <c r="H15" s="8">
        <f t="shared" si="1"/>
        <v>2.7800000000000011</v>
      </c>
      <c r="I15" s="8">
        <f t="shared" si="2"/>
        <v>2.7800000000000011</v>
      </c>
      <c r="J15" s="8"/>
      <c r="K15" s="8">
        <f t="shared" si="3"/>
        <v>14.254914394419796</v>
      </c>
      <c r="L15" s="8">
        <f t="shared" si="4"/>
        <v>10.201834862385326</v>
      </c>
      <c r="M15" s="8">
        <f t="shared" si="5"/>
        <v>10.201834862385326</v>
      </c>
      <c r="N15" s="8">
        <v>1.27</v>
      </c>
      <c r="O15" s="8">
        <v>1.67</v>
      </c>
      <c r="P15" s="4" t="str">
        <f t="shared" si="6"/>
        <v>**</v>
      </c>
      <c r="Q15" s="8" t="s">
        <v>66</v>
      </c>
      <c r="R15" s="8"/>
      <c r="S15" s="8">
        <v>27.3</v>
      </c>
      <c r="T15" s="8">
        <v>26.7</v>
      </c>
      <c r="U15" s="9"/>
      <c r="V15" s="8">
        <f t="shared" si="7"/>
        <v>2.7300000000000004</v>
      </c>
      <c r="W15" s="8">
        <f t="shared" si="8"/>
        <v>3.3300000000000018</v>
      </c>
      <c r="Y15" s="8">
        <f t="shared" si="9"/>
        <v>10.000000000000002</v>
      </c>
      <c r="Z15" s="8">
        <f t="shared" si="10"/>
        <v>12.471910112359557</v>
      </c>
      <c r="AB15" s="8">
        <f t="shared" si="11"/>
        <v>1.27</v>
      </c>
      <c r="AC15" s="8">
        <f t="shared" si="12"/>
        <v>1.67</v>
      </c>
      <c r="AD15" s="4" t="str">
        <f t="shared" si="13"/>
        <v>**</v>
      </c>
      <c r="AE15" s="10" t="s">
        <v>66</v>
      </c>
      <c r="AG15" s="8">
        <f t="shared" si="14"/>
        <v>1.27</v>
      </c>
      <c r="AH15" s="8">
        <f t="shared" si="15"/>
        <v>1.67</v>
      </c>
      <c r="AI15" s="4" t="str">
        <f t="shared" si="16"/>
        <v>**</v>
      </c>
      <c r="AJ15" s="4" t="s">
        <v>66</v>
      </c>
    </row>
    <row r="16" spans="1:36" ht="15.75">
      <c r="A16" s="2" t="s">
        <v>16</v>
      </c>
      <c r="B16" s="1">
        <v>26.86</v>
      </c>
      <c r="D16" s="1">
        <v>26.283333333333331</v>
      </c>
      <c r="E16" s="1">
        <v>31.28</v>
      </c>
      <c r="F16" s="7"/>
      <c r="G16" s="8">
        <f t="shared" si="0"/>
        <v>0.57666666666666799</v>
      </c>
      <c r="H16" s="8">
        <f t="shared" si="1"/>
        <v>-4.4200000000000017</v>
      </c>
      <c r="I16" s="8">
        <f t="shared" si="2"/>
        <v>-4.4200000000000017</v>
      </c>
      <c r="J16" s="8"/>
      <c r="K16" s="8">
        <f t="shared" si="3"/>
        <v>2.1940393151553632</v>
      </c>
      <c r="L16" s="8">
        <f t="shared" si="4"/>
        <v>-14.130434782608701</v>
      </c>
      <c r="M16" s="8">
        <f t="shared" si="5"/>
        <v>-14.130434782608701</v>
      </c>
      <c r="N16" s="8">
        <v>1.27</v>
      </c>
      <c r="O16" s="8">
        <v>1.67</v>
      </c>
      <c r="P16" s="4" t="str">
        <f t="shared" si="6"/>
        <v>NS</v>
      </c>
      <c r="Q16" s="8" t="s">
        <v>66</v>
      </c>
      <c r="R16" s="8"/>
      <c r="S16" s="8">
        <v>27.3</v>
      </c>
      <c r="T16" s="8">
        <v>26.7</v>
      </c>
      <c r="U16" s="9"/>
      <c r="V16" s="8">
        <f t="shared" si="7"/>
        <v>-0.44000000000000128</v>
      </c>
      <c r="W16" s="8">
        <f t="shared" si="8"/>
        <v>0.16000000000000014</v>
      </c>
      <c r="Y16" s="8">
        <f t="shared" si="9"/>
        <v>-1.6117216117216164</v>
      </c>
      <c r="Z16" s="8">
        <f t="shared" si="10"/>
        <v>0.59925093632958859</v>
      </c>
      <c r="AB16" s="8">
        <f t="shared" si="11"/>
        <v>1.27</v>
      </c>
      <c r="AC16" s="8">
        <f t="shared" si="12"/>
        <v>1.67</v>
      </c>
      <c r="AD16" s="4" t="str">
        <f t="shared" si="13"/>
        <v>NS</v>
      </c>
      <c r="AE16" s="10" t="s">
        <v>67</v>
      </c>
      <c r="AG16" s="8">
        <f t="shared" si="14"/>
        <v>1.27</v>
      </c>
      <c r="AH16" s="8">
        <f t="shared" si="15"/>
        <v>1.67</v>
      </c>
      <c r="AI16" s="4" t="str">
        <f t="shared" si="16"/>
        <v>NS</v>
      </c>
      <c r="AJ16" s="4" t="s">
        <v>67</v>
      </c>
    </row>
    <row r="17" spans="1:36" ht="15.75">
      <c r="A17" s="2" t="s">
        <v>17</v>
      </c>
      <c r="B17" s="1">
        <v>28.296666666666667</v>
      </c>
      <c r="D17" s="1">
        <v>26.283333333333331</v>
      </c>
      <c r="E17" s="1">
        <v>28.813333333333333</v>
      </c>
      <c r="F17" s="7"/>
      <c r="G17" s="8">
        <f t="shared" si="0"/>
        <v>2.0133333333333354</v>
      </c>
      <c r="H17" s="8">
        <f t="shared" si="1"/>
        <v>-0.51666666666666572</v>
      </c>
      <c r="I17" s="8">
        <f t="shared" si="2"/>
        <v>-0.51666666666666572</v>
      </c>
      <c r="J17" s="8"/>
      <c r="K17" s="8">
        <f t="shared" si="3"/>
        <v>7.6601141407736284</v>
      </c>
      <c r="L17" s="8">
        <f t="shared" si="4"/>
        <v>-1.7931513188338699</v>
      </c>
      <c r="M17" s="8">
        <f t="shared" si="5"/>
        <v>-1.7931513188338699</v>
      </c>
      <c r="N17" s="8">
        <v>1.27</v>
      </c>
      <c r="O17" s="8">
        <v>1.67</v>
      </c>
      <c r="P17" s="4" t="str">
        <f t="shared" si="6"/>
        <v>NS</v>
      </c>
      <c r="Q17" s="8" t="s">
        <v>67</v>
      </c>
      <c r="R17" s="8"/>
      <c r="S17" s="8">
        <v>27.3</v>
      </c>
      <c r="T17" s="8">
        <v>26.7</v>
      </c>
      <c r="U17" s="9"/>
      <c r="V17" s="8">
        <f t="shared" si="7"/>
        <v>0.99666666666666615</v>
      </c>
      <c r="W17" s="8">
        <f t="shared" si="8"/>
        <v>1.5966666666666676</v>
      </c>
      <c r="Y17" s="8">
        <f t="shared" si="9"/>
        <v>3.6507936507936489</v>
      </c>
      <c r="Z17" s="8">
        <f t="shared" si="10"/>
        <v>5.9800249687890172</v>
      </c>
      <c r="AB17" s="8">
        <f t="shared" si="11"/>
        <v>1.27</v>
      </c>
      <c r="AC17" s="8">
        <f t="shared" si="12"/>
        <v>1.67</v>
      </c>
      <c r="AD17" s="4" t="str">
        <f t="shared" si="13"/>
        <v>NS</v>
      </c>
      <c r="AE17" s="10" t="s">
        <v>67</v>
      </c>
      <c r="AG17" s="8">
        <f t="shared" si="14"/>
        <v>1.27</v>
      </c>
      <c r="AH17" s="8">
        <f t="shared" si="15"/>
        <v>1.67</v>
      </c>
      <c r="AI17" s="4" t="str">
        <f t="shared" si="16"/>
        <v>*</v>
      </c>
      <c r="AJ17" s="4" t="s">
        <v>68</v>
      </c>
    </row>
    <row r="18" spans="1:36" ht="15.75">
      <c r="A18" s="3" t="s">
        <v>18</v>
      </c>
      <c r="B18" s="1">
        <v>32.273333333333333</v>
      </c>
      <c r="D18" s="1">
        <v>26.283333333333331</v>
      </c>
      <c r="E18" s="1">
        <v>33.173333333333339</v>
      </c>
      <c r="F18" s="7"/>
      <c r="G18" s="8">
        <f t="shared" si="0"/>
        <v>5.990000000000002</v>
      </c>
      <c r="H18" s="8">
        <f t="shared" si="1"/>
        <v>-0.90000000000000568</v>
      </c>
      <c r="I18" s="8">
        <f t="shared" si="2"/>
        <v>-0.90000000000000568</v>
      </c>
      <c r="J18" s="8"/>
      <c r="K18" s="8">
        <f t="shared" si="3"/>
        <v>22.790107799619541</v>
      </c>
      <c r="L18" s="8">
        <f t="shared" si="4"/>
        <v>-2.7130225080386019</v>
      </c>
      <c r="M18" s="8">
        <f t="shared" si="5"/>
        <v>-2.7130225080386019</v>
      </c>
      <c r="N18" s="8">
        <v>1.27</v>
      </c>
      <c r="O18" s="8">
        <v>1.67</v>
      </c>
      <c r="P18" s="4" t="str">
        <f t="shared" si="6"/>
        <v>NS</v>
      </c>
      <c r="Q18" s="8" t="s">
        <v>67</v>
      </c>
      <c r="R18" s="8"/>
      <c r="S18" s="8">
        <v>27.3</v>
      </c>
      <c r="T18" s="8">
        <v>26.7</v>
      </c>
      <c r="U18" s="9"/>
      <c r="V18" s="8">
        <f t="shared" si="7"/>
        <v>4.9733333333333327</v>
      </c>
      <c r="W18" s="8">
        <f t="shared" si="8"/>
        <v>5.5733333333333341</v>
      </c>
      <c r="Y18" s="8">
        <f t="shared" si="9"/>
        <v>18.217338217338213</v>
      </c>
      <c r="Z18" s="8">
        <f t="shared" si="10"/>
        <v>20.873907615480654</v>
      </c>
      <c r="AB18" s="8">
        <f t="shared" si="11"/>
        <v>1.27</v>
      </c>
      <c r="AC18" s="8">
        <f t="shared" si="12"/>
        <v>1.67</v>
      </c>
      <c r="AD18" s="4" t="str">
        <f t="shared" si="13"/>
        <v>**</v>
      </c>
      <c r="AE18" s="10" t="s">
        <v>66</v>
      </c>
      <c r="AG18" s="8">
        <f t="shared" si="14"/>
        <v>1.27</v>
      </c>
      <c r="AH18" s="8">
        <f t="shared" si="15"/>
        <v>1.67</v>
      </c>
      <c r="AI18" s="4" t="str">
        <f t="shared" si="16"/>
        <v>**</v>
      </c>
      <c r="AJ18" s="4" t="s">
        <v>66</v>
      </c>
    </row>
    <row r="19" spans="1:36" ht="15.75">
      <c r="A19" s="3" t="s">
        <v>19</v>
      </c>
      <c r="B19" s="1">
        <v>26.879999999999995</v>
      </c>
      <c r="D19" s="1">
        <v>26.283333333333331</v>
      </c>
      <c r="E19" s="1">
        <v>31.253333333333334</v>
      </c>
      <c r="F19" s="7"/>
      <c r="G19" s="8">
        <f t="shared" si="0"/>
        <v>0.59666666666666401</v>
      </c>
      <c r="H19" s="8">
        <f t="shared" si="1"/>
        <v>-4.3733333333333384</v>
      </c>
      <c r="I19" s="8">
        <f t="shared" si="2"/>
        <v>-4.3733333333333384</v>
      </c>
      <c r="J19" s="8"/>
      <c r="K19" s="8">
        <f t="shared" si="3"/>
        <v>2.2701331642358809</v>
      </c>
      <c r="L19" s="8">
        <f t="shared" si="4"/>
        <v>-13.993174061433464</v>
      </c>
      <c r="M19" s="8">
        <f t="shared" si="5"/>
        <v>-13.993174061433464</v>
      </c>
      <c r="N19" s="8">
        <v>1.27</v>
      </c>
      <c r="O19" s="8">
        <v>1.67</v>
      </c>
      <c r="P19" s="4" t="str">
        <f t="shared" si="6"/>
        <v>NS</v>
      </c>
      <c r="Q19" s="8" t="s">
        <v>66</v>
      </c>
      <c r="R19" s="8"/>
      <c r="S19" s="8">
        <v>27.3</v>
      </c>
      <c r="T19" s="8">
        <v>26.7</v>
      </c>
      <c r="U19" s="9"/>
      <c r="V19" s="8">
        <f t="shared" si="7"/>
        <v>-0.42000000000000526</v>
      </c>
      <c r="W19" s="8">
        <f t="shared" si="8"/>
        <v>0.17999999999999616</v>
      </c>
      <c r="Y19" s="8">
        <f t="shared" si="9"/>
        <v>-1.5384615384615576</v>
      </c>
      <c r="Z19" s="8">
        <f t="shared" si="10"/>
        <v>0.67415730337077218</v>
      </c>
      <c r="AB19" s="8">
        <f t="shared" si="11"/>
        <v>1.27</v>
      </c>
      <c r="AC19" s="8">
        <f t="shared" si="12"/>
        <v>1.67</v>
      </c>
      <c r="AD19" s="4" t="str">
        <f t="shared" si="13"/>
        <v>NS</v>
      </c>
      <c r="AE19" s="10" t="s">
        <v>67</v>
      </c>
      <c r="AG19" s="8">
        <f t="shared" si="14"/>
        <v>1.27</v>
      </c>
      <c r="AH19" s="8">
        <f t="shared" si="15"/>
        <v>1.67</v>
      </c>
      <c r="AI19" s="4" t="str">
        <f t="shared" si="16"/>
        <v>NS</v>
      </c>
      <c r="AJ19" s="4" t="s">
        <v>67</v>
      </c>
    </row>
    <row r="20" spans="1:36" ht="15.75">
      <c r="A20" s="3" t="s">
        <v>20</v>
      </c>
      <c r="B20" s="1">
        <v>26.933333333333334</v>
      </c>
      <c r="D20" s="1">
        <v>28.176666666666666</v>
      </c>
      <c r="E20" s="1">
        <v>24.196666666666669</v>
      </c>
      <c r="F20" s="7"/>
      <c r="G20" s="8">
        <f t="shared" si="0"/>
        <v>-1.2433333333333323</v>
      </c>
      <c r="H20" s="8">
        <f t="shared" si="1"/>
        <v>2.7366666666666646</v>
      </c>
      <c r="I20" s="8">
        <f t="shared" si="2"/>
        <v>-1.2433333333333323</v>
      </c>
      <c r="J20" s="8"/>
      <c r="K20" s="8">
        <f>(B20-D20)/D20 *100</f>
        <v>-4.4126345676091292</v>
      </c>
      <c r="L20" s="8">
        <f t="shared" si="4"/>
        <v>11.310097809615639</v>
      </c>
      <c r="M20" s="8">
        <f t="shared" si="5"/>
        <v>-4.4126345676091292</v>
      </c>
      <c r="N20" s="8">
        <v>1.27</v>
      </c>
      <c r="O20" s="8">
        <v>1.67</v>
      </c>
      <c r="P20" s="4" t="str">
        <f t="shared" si="6"/>
        <v>NS</v>
      </c>
      <c r="Q20" s="8" t="s">
        <v>67</v>
      </c>
      <c r="R20" s="8"/>
      <c r="S20" s="8">
        <v>27.3</v>
      </c>
      <c r="T20" s="8">
        <v>26.7</v>
      </c>
      <c r="U20" s="9"/>
      <c r="V20" s="8">
        <f t="shared" si="7"/>
        <v>-0.36666666666666714</v>
      </c>
      <c r="W20" s="8">
        <f t="shared" si="8"/>
        <v>0.23333333333333428</v>
      </c>
      <c r="Y20" s="8">
        <f t="shared" si="9"/>
        <v>-1.3431013431013448</v>
      </c>
      <c r="Z20" s="8">
        <f t="shared" si="10"/>
        <v>0.87390761548065266</v>
      </c>
      <c r="AB20" s="8">
        <f t="shared" si="11"/>
        <v>1.27</v>
      </c>
      <c r="AC20" s="8">
        <f t="shared" si="12"/>
        <v>1.67</v>
      </c>
      <c r="AD20" s="4" t="str">
        <f t="shared" si="13"/>
        <v>NS</v>
      </c>
      <c r="AE20" s="10" t="s">
        <v>67</v>
      </c>
      <c r="AG20" s="8">
        <f t="shared" si="14"/>
        <v>1.27</v>
      </c>
      <c r="AH20" s="8">
        <f t="shared" si="15"/>
        <v>1.67</v>
      </c>
      <c r="AI20" s="4" t="str">
        <f t="shared" si="16"/>
        <v>NS</v>
      </c>
      <c r="AJ20" s="4" t="s">
        <v>67</v>
      </c>
    </row>
    <row r="21" spans="1:36" ht="15.75">
      <c r="A21" s="3" t="s">
        <v>21</v>
      </c>
      <c r="B21" s="1">
        <v>25.933333333333334</v>
      </c>
      <c r="D21" s="1">
        <v>28.176666666666666</v>
      </c>
      <c r="E21" s="1">
        <v>33.266666666666673</v>
      </c>
      <c r="F21" s="7"/>
      <c r="G21" s="8">
        <f t="shared" si="0"/>
        <v>-2.2433333333333323</v>
      </c>
      <c r="H21" s="8">
        <f t="shared" si="1"/>
        <v>-7.3333333333333393</v>
      </c>
      <c r="I21" s="8">
        <f t="shared" si="2"/>
        <v>-7.3333333333333393</v>
      </c>
      <c r="J21" s="8"/>
      <c r="K21" s="8">
        <f>(B21-D21)/D21 *100</f>
        <v>-7.9616704128711664</v>
      </c>
      <c r="L21" s="8">
        <f t="shared" si="4"/>
        <v>-22.044088176352719</v>
      </c>
      <c r="M21" s="8">
        <f t="shared" si="5"/>
        <v>-22.044088176352719</v>
      </c>
      <c r="N21" s="8">
        <v>1.27</v>
      </c>
      <c r="O21" s="8">
        <v>1.67</v>
      </c>
      <c r="P21" s="4" t="str">
        <f t="shared" si="6"/>
        <v>NS</v>
      </c>
      <c r="Q21" s="8" t="s">
        <v>66</v>
      </c>
      <c r="R21" s="8"/>
      <c r="S21" s="8">
        <v>27.3</v>
      </c>
      <c r="T21" s="8">
        <v>26.7</v>
      </c>
      <c r="U21" s="9"/>
      <c r="V21" s="8">
        <f t="shared" si="7"/>
        <v>-1.3666666666666671</v>
      </c>
      <c r="W21" s="8">
        <f t="shared" si="8"/>
        <v>-0.76666666666666572</v>
      </c>
      <c r="Y21" s="8">
        <f t="shared" si="9"/>
        <v>-5.0061050061050079</v>
      </c>
      <c r="Z21" s="8">
        <f t="shared" si="10"/>
        <v>-2.8714107365792727</v>
      </c>
      <c r="AB21" s="8">
        <f t="shared" si="11"/>
        <v>1.27</v>
      </c>
      <c r="AC21" s="8">
        <f t="shared" si="12"/>
        <v>1.67</v>
      </c>
      <c r="AD21" s="4" t="str">
        <f t="shared" si="13"/>
        <v>NS</v>
      </c>
      <c r="AE21" s="10" t="s">
        <v>68</v>
      </c>
      <c r="AG21" s="8">
        <f t="shared" si="14"/>
        <v>1.27</v>
      </c>
      <c r="AH21" s="8">
        <f t="shared" si="15"/>
        <v>1.67</v>
      </c>
      <c r="AI21" s="4" t="str">
        <f t="shared" si="16"/>
        <v>NS</v>
      </c>
      <c r="AJ21" s="4" t="s">
        <v>67</v>
      </c>
    </row>
    <row r="22" spans="1:36" ht="15.75">
      <c r="A22" s="3" t="s">
        <v>22</v>
      </c>
      <c r="B22" s="1">
        <v>27.216666666666669</v>
      </c>
      <c r="D22" s="1">
        <v>28.176666666666666</v>
      </c>
      <c r="E22" s="1">
        <v>27.25</v>
      </c>
      <c r="F22" s="7"/>
      <c r="G22" s="8">
        <f t="shared" si="0"/>
        <v>-0.9599999999999973</v>
      </c>
      <c r="H22" s="8">
        <f t="shared" si="1"/>
        <v>-3.3333333333331439E-2</v>
      </c>
      <c r="I22" s="8">
        <f t="shared" si="2"/>
        <v>-0.9599999999999973</v>
      </c>
      <c r="J22" s="8"/>
      <c r="K22" s="8">
        <f t="shared" si="3"/>
        <v>-3.4070744114515459</v>
      </c>
      <c r="L22" s="8">
        <f t="shared" si="4"/>
        <v>-0.12232415902139979</v>
      </c>
      <c r="M22" s="8">
        <f t="shared" si="5"/>
        <v>-3.4070744114515459</v>
      </c>
      <c r="N22" s="8">
        <v>1.27</v>
      </c>
      <c r="O22" s="8">
        <v>1.67</v>
      </c>
      <c r="P22" s="4" t="str">
        <f t="shared" si="6"/>
        <v>NS</v>
      </c>
      <c r="Q22" s="8" t="s">
        <v>67</v>
      </c>
      <c r="R22" s="8"/>
      <c r="S22" s="8">
        <v>27.3</v>
      </c>
      <c r="T22" s="8">
        <v>26.7</v>
      </c>
      <c r="U22" s="9"/>
      <c r="V22" s="8">
        <f t="shared" si="7"/>
        <v>-8.3333333333332149E-2</v>
      </c>
      <c r="W22" s="8">
        <f t="shared" si="8"/>
        <v>0.51666666666666927</v>
      </c>
      <c r="Y22" s="8">
        <f t="shared" si="9"/>
        <v>-0.30525030525030089</v>
      </c>
      <c r="Z22" s="8">
        <f t="shared" si="10"/>
        <v>1.9350811485643045</v>
      </c>
      <c r="AB22" s="8">
        <f t="shared" si="11"/>
        <v>1.27</v>
      </c>
      <c r="AC22" s="8">
        <f t="shared" si="12"/>
        <v>1.67</v>
      </c>
      <c r="AD22" s="4" t="str">
        <f t="shared" si="13"/>
        <v>NS</v>
      </c>
      <c r="AE22" s="10" t="s">
        <v>67</v>
      </c>
      <c r="AG22" s="8">
        <f t="shared" si="14"/>
        <v>1.27</v>
      </c>
      <c r="AH22" s="8">
        <f t="shared" si="15"/>
        <v>1.67</v>
      </c>
      <c r="AI22" s="4" t="str">
        <f t="shared" si="16"/>
        <v>NS</v>
      </c>
      <c r="AJ22" s="4" t="s">
        <v>67</v>
      </c>
    </row>
    <row r="23" spans="1:36" ht="15.75">
      <c r="A23" s="3" t="s">
        <v>23</v>
      </c>
      <c r="B23" s="1">
        <v>27.51</v>
      </c>
      <c r="D23" s="1">
        <v>28.176666666666666</v>
      </c>
      <c r="E23" s="1">
        <v>31.28</v>
      </c>
      <c r="F23" s="7"/>
      <c r="G23" s="8">
        <f t="shared" si="0"/>
        <v>-0.6666666666666643</v>
      </c>
      <c r="H23" s="8">
        <f t="shared" si="1"/>
        <v>-3.7699999999999996</v>
      </c>
      <c r="I23" s="8">
        <f t="shared" si="2"/>
        <v>-3.7699999999999996</v>
      </c>
      <c r="J23" s="8"/>
      <c r="K23" s="8">
        <f t="shared" si="3"/>
        <v>-2.3660238968413498</v>
      </c>
      <c r="L23" s="8">
        <f t="shared" si="4"/>
        <v>-12.05242966751918</v>
      </c>
      <c r="M23" s="8">
        <f t="shared" si="5"/>
        <v>-12.05242966751918</v>
      </c>
      <c r="N23" s="8">
        <v>1.27</v>
      </c>
      <c r="O23" s="8">
        <v>1.67</v>
      </c>
      <c r="P23" s="4" t="str">
        <f t="shared" si="6"/>
        <v>NS</v>
      </c>
      <c r="Q23" s="8" t="s">
        <v>66</v>
      </c>
      <c r="R23" s="8"/>
      <c r="S23" s="8">
        <v>27.3</v>
      </c>
      <c r="T23" s="8">
        <v>26.7</v>
      </c>
      <c r="U23" s="9"/>
      <c r="V23" s="8">
        <f t="shared" si="7"/>
        <v>0.21000000000000085</v>
      </c>
      <c r="W23" s="8">
        <f t="shared" si="8"/>
        <v>0.81000000000000227</v>
      </c>
      <c r="Y23" s="8">
        <f t="shared" si="9"/>
        <v>0.76923076923077227</v>
      </c>
      <c r="Z23" s="8">
        <f t="shared" si="10"/>
        <v>3.0337078651685481</v>
      </c>
      <c r="AB23" s="8">
        <f t="shared" si="11"/>
        <v>1.27</v>
      </c>
      <c r="AC23" s="8">
        <f t="shared" si="12"/>
        <v>1.67</v>
      </c>
      <c r="AD23" s="4" t="str">
        <f t="shared" si="13"/>
        <v>NS</v>
      </c>
      <c r="AE23" s="10" t="s">
        <v>67</v>
      </c>
      <c r="AG23" s="8">
        <f t="shared" si="14"/>
        <v>1.27</v>
      </c>
      <c r="AH23" s="8">
        <f t="shared" si="15"/>
        <v>1.67</v>
      </c>
      <c r="AI23" s="4" t="str">
        <f t="shared" si="16"/>
        <v>NS</v>
      </c>
      <c r="AJ23" s="4" t="s">
        <v>67</v>
      </c>
    </row>
    <row r="24" spans="1:36" ht="15.75">
      <c r="A24" s="3" t="s">
        <v>24</v>
      </c>
      <c r="B24" s="1">
        <v>28.033333333333335</v>
      </c>
      <c r="D24" s="1">
        <v>28.176666666666666</v>
      </c>
      <c r="E24" s="1">
        <v>28.813333333333333</v>
      </c>
      <c r="F24" s="7"/>
      <c r="G24" s="8">
        <f t="shared" si="0"/>
        <v>-0.14333333333333087</v>
      </c>
      <c r="H24" s="8">
        <f t="shared" si="1"/>
        <v>-0.77999999999999758</v>
      </c>
      <c r="I24" s="8">
        <f t="shared" si="2"/>
        <v>-0.77999999999999758</v>
      </c>
      <c r="J24" s="8"/>
      <c r="K24" s="8">
        <f t="shared" si="3"/>
        <v>-0.50869513782088327</v>
      </c>
      <c r="L24" s="8">
        <f t="shared" si="4"/>
        <v>-2.7070800555298389</v>
      </c>
      <c r="M24" s="8">
        <f t="shared" si="5"/>
        <v>-2.7070800555298389</v>
      </c>
      <c r="N24" s="8">
        <v>1.27</v>
      </c>
      <c r="O24" s="8">
        <v>1.67</v>
      </c>
      <c r="P24" s="4" t="str">
        <f t="shared" si="6"/>
        <v>NS</v>
      </c>
      <c r="Q24" s="8" t="s">
        <v>67</v>
      </c>
      <c r="R24" s="8"/>
      <c r="S24" s="8">
        <v>27.3</v>
      </c>
      <c r="T24" s="8">
        <v>26.7</v>
      </c>
      <c r="U24" s="9"/>
      <c r="V24" s="8">
        <f t="shared" si="7"/>
        <v>0.73333333333333428</v>
      </c>
      <c r="W24" s="8">
        <f t="shared" si="8"/>
        <v>1.3333333333333357</v>
      </c>
      <c r="Y24" s="8">
        <f t="shared" si="9"/>
        <v>2.6862026862026895</v>
      </c>
      <c r="Z24" s="8">
        <f t="shared" si="10"/>
        <v>4.9937578027465754</v>
      </c>
      <c r="AB24" s="8">
        <f t="shared" si="11"/>
        <v>1.27</v>
      </c>
      <c r="AC24" s="8">
        <f t="shared" si="12"/>
        <v>1.67</v>
      </c>
      <c r="AD24" s="4" t="str">
        <f t="shared" si="13"/>
        <v>NS</v>
      </c>
      <c r="AE24" s="10" t="s">
        <v>67</v>
      </c>
      <c r="AG24" s="8">
        <f t="shared" si="14"/>
        <v>1.27</v>
      </c>
      <c r="AH24" s="8">
        <f t="shared" si="15"/>
        <v>1.67</v>
      </c>
      <c r="AI24" s="4" t="str">
        <f t="shared" si="16"/>
        <v>*</v>
      </c>
      <c r="AJ24" s="4" t="s">
        <v>68</v>
      </c>
    </row>
    <row r="25" spans="1:36" ht="15.75">
      <c r="A25" s="3" t="s">
        <v>25</v>
      </c>
      <c r="B25" s="1">
        <v>26.093333333333334</v>
      </c>
      <c r="D25" s="1">
        <v>28.176666666666666</v>
      </c>
      <c r="E25" s="1">
        <v>33.173333333333339</v>
      </c>
      <c r="F25" s="7"/>
      <c r="G25" s="8">
        <f t="shared" si="0"/>
        <v>-2.0833333333333321</v>
      </c>
      <c r="H25" s="8">
        <f t="shared" si="1"/>
        <v>-7.0800000000000054</v>
      </c>
      <c r="I25" s="8">
        <f t="shared" si="2"/>
        <v>-7.0800000000000054</v>
      </c>
      <c r="J25" s="8"/>
      <c r="K25" s="8">
        <f t="shared" si="3"/>
        <v>-7.3938246776292402</v>
      </c>
      <c r="L25" s="8">
        <f t="shared" si="4"/>
        <v>-21.34244372990355</v>
      </c>
      <c r="M25" s="8">
        <f t="shared" si="5"/>
        <v>-21.34244372990355</v>
      </c>
      <c r="N25" s="8">
        <v>1.27</v>
      </c>
      <c r="O25" s="8">
        <v>1.67</v>
      </c>
      <c r="P25" s="4" t="str">
        <f t="shared" si="6"/>
        <v>NS</v>
      </c>
      <c r="Q25" s="8" t="s">
        <v>66</v>
      </c>
      <c r="R25" s="8"/>
      <c r="S25" s="8">
        <v>27.3</v>
      </c>
      <c r="T25" s="8">
        <v>26.7</v>
      </c>
      <c r="U25" s="9"/>
      <c r="V25" s="8">
        <f t="shared" si="7"/>
        <v>-1.206666666666667</v>
      </c>
      <c r="W25" s="8">
        <f t="shared" si="8"/>
        <v>-0.60666666666666558</v>
      </c>
      <c r="Y25" s="8">
        <f t="shared" si="9"/>
        <v>-4.4200244200244212</v>
      </c>
      <c r="Z25" s="8">
        <f t="shared" si="10"/>
        <v>-2.2721598002496837</v>
      </c>
      <c r="AB25" s="8">
        <f t="shared" si="11"/>
        <v>1.27</v>
      </c>
      <c r="AC25" s="8">
        <f t="shared" si="12"/>
        <v>1.67</v>
      </c>
      <c r="AD25" s="4" t="str">
        <f t="shared" si="13"/>
        <v>NS</v>
      </c>
      <c r="AE25" s="10" t="s">
        <v>67</v>
      </c>
      <c r="AG25" s="8">
        <f t="shared" si="14"/>
        <v>1.27</v>
      </c>
      <c r="AH25" s="8">
        <f t="shared" si="15"/>
        <v>1.67</v>
      </c>
      <c r="AI25" s="4" t="str">
        <f t="shared" si="16"/>
        <v>NS</v>
      </c>
      <c r="AJ25" s="4" t="s">
        <v>67</v>
      </c>
    </row>
    <row r="26" spans="1:36" ht="15.75">
      <c r="A26" s="3" t="s">
        <v>26</v>
      </c>
      <c r="B26" s="1">
        <v>26.72666666666667</v>
      </c>
      <c r="D26" s="1">
        <v>28.176666666666666</v>
      </c>
      <c r="E26" s="1">
        <v>31.253333333333334</v>
      </c>
      <c r="F26" s="7"/>
      <c r="G26" s="8">
        <f t="shared" si="0"/>
        <v>-1.4499999999999957</v>
      </c>
      <c r="H26" s="8">
        <f t="shared" si="1"/>
        <v>-4.5266666666666637</v>
      </c>
      <c r="I26" s="8">
        <f t="shared" si="2"/>
        <v>-4.5266666666666637</v>
      </c>
      <c r="J26" s="8"/>
      <c r="K26" s="8">
        <f t="shared" si="3"/>
        <v>-5.1461019756299384</v>
      </c>
      <c r="L26" s="8">
        <f t="shared" si="4"/>
        <v>-14.483788395904426</v>
      </c>
      <c r="M26" s="8">
        <f t="shared" si="5"/>
        <v>-14.483788395904426</v>
      </c>
      <c r="N26" s="8">
        <v>1.27</v>
      </c>
      <c r="O26" s="8">
        <v>1.67</v>
      </c>
      <c r="P26" s="4" t="str">
        <f t="shared" si="6"/>
        <v>NS</v>
      </c>
      <c r="Q26" s="8" t="s">
        <v>66</v>
      </c>
      <c r="R26" s="8"/>
      <c r="S26" s="8">
        <v>27.3</v>
      </c>
      <c r="T26" s="8">
        <v>26.7</v>
      </c>
      <c r="U26" s="9"/>
      <c r="V26" s="8">
        <f t="shared" si="7"/>
        <v>-0.57333333333333059</v>
      </c>
      <c r="W26" s="8">
        <f t="shared" si="8"/>
        <v>2.6666666666670835E-2</v>
      </c>
      <c r="Y26" s="8">
        <f t="shared" si="9"/>
        <v>-2.10012210012209</v>
      </c>
      <c r="Z26" s="8">
        <f t="shared" si="10"/>
        <v>9.9875156054946942E-2</v>
      </c>
      <c r="AB26" s="8">
        <f t="shared" si="11"/>
        <v>1.27</v>
      </c>
      <c r="AC26" s="8">
        <f t="shared" si="12"/>
        <v>1.67</v>
      </c>
      <c r="AD26" s="4" t="str">
        <f t="shared" si="13"/>
        <v>NS</v>
      </c>
      <c r="AE26" s="10" t="s">
        <v>67</v>
      </c>
      <c r="AG26" s="8">
        <f t="shared" si="14"/>
        <v>1.27</v>
      </c>
      <c r="AH26" s="8">
        <f t="shared" si="15"/>
        <v>1.67</v>
      </c>
      <c r="AI26" s="4" t="str">
        <f t="shared" si="16"/>
        <v>NS</v>
      </c>
      <c r="AJ26" s="4" t="s">
        <v>67</v>
      </c>
    </row>
    <row r="27" spans="1:36" ht="15.75">
      <c r="A27" s="3" t="s">
        <v>27</v>
      </c>
      <c r="B27" s="1">
        <v>26.313333333333333</v>
      </c>
      <c r="D27" s="1">
        <v>24.196666666666669</v>
      </c>
      <c r="E27" s="1">
        <v>33.266666666666673</v>
      </c>
      <c r="F27" s="7"/>
      <c r="G27" s="8">
        <f t="shared" si="0"/>
        <v>2.1166666666666636</v>
      </c>
      <c r="H27" s="8">
        <f t="shared" si="1"/>
        <v>-6.9533333333333402</v>
      </c>
      <c r="I27" s="8">
        <f t="shared" si="2"/>
        <v>-6.9533333333333402</v>
      </c>
      <c r="J27" s="8"/>
      <c r="K27" s="8">
        <f t="shared" si="3"/>
        <v>8.7477613996418118</v>
      </c>
      <c r="L27" s="8">
        <f t="shared" si="4"/>
        <v>-20.901803607214443</v>
      </c>
      <c r="M27" s="8">
        <f t="shared" si="5"/>
        <v>-20.901803607214443</v>
      </c>
      <c r="N27" s="8">
        <v>1.27</v>
      </c>
      <c r="O27" s="8">
        <v>1.67</v>
      </c>
      <c r="P27" s="4" t="str">
        <f t="shared" si="6"/>
        <v>NS</v>
      </c>
      <c r="Q27" s="8" t="s">
        <v>66</v>
      </c>
      <c r="R27" s="8"/>
      <c r="S27" s="8">
        <v>27.3</v>
      </c>
      <c r="T27" s="8">
        <v>26.7</v>
      </c>
      <c r="U27" s="9"/>
      <c r="V27" s="8">
        <f t="shared" si="7"/>
        <v>-0.98666666666666814</v>
      </c>
      <c r="W27" s="8">
        <f t="shared" si="8"/>
        <v>-0.38666666666666671</v>
      </c>
      <c r="Y27" s="8">
        <f t="shared" si="9"/>
        <v>-3.6141636141636195</v>
      </c>
      <c r="Z27" s="8">
        <f t="shared" si="10"/>
        <v>-1.4481897627965046</v>
      </c>
      <c r="AB27" s="8">
        <f t="shared" si="11"/>
        <v>1.27</v>
      </c>
      <c r="AC27" s="8">
        <f t="shared" si="12"/>
        <v>1.67</v>
      </c>
      <c r="AD27" s="4" t="str">
        <f t="shared" si="13"/>
        <v>NS</v>
      </c>
      <c r="AE27" s="10" t="s">
        <v>67</v>
      </c>
      <c r="AG27" s="8">
        <f t="shared" si="14"/>
        <v>1.27</v>
      </c>
      <c r="AH27" s="8">
        <f t="shared" si="15"/>
        <v>1.67</v>
      </c>
      <c r="AI27" s="4" t="str">
        <f t="shared" si="16"/>
        <v>NS</v>
      </c>
      <c r="AJ27" s="4" t="s">
        <v>67</v>
      </c>
    </row>
    <row r="28" spans="1:36" ht="15.75">
      <c r="A28" s="3" t="s">
        <v>28</v>
      </c>
      <c r="B28" s="1">
        <v>32.536666666666662</v>
      </c>
      <c r="D28" s="1">
        <v>24.196666666666669</v>
      </c>
      <c r="E28" s="1">
        <v>27.25</v>
      </c>
      <c r="F28" s="7"/>
      <c r="G28" s="8">
        <f t="shared" si="0"/>
        <v>8.3399999999999928</v>
      </c>
      <c r="H28" s="8">
        <f t="shared" si="1"/>
        <v>5.2866666666666617</v>
      </c>
      <c r="I28" s="8">
        <f t="shared" si="2"/>
        <v>5.2866666666666617</v>
      </c>
      <c r="J28" s="8"/>
      <c r="K28" s="8">
        <f t="shared" si="3"/>
        <v>34.467557514809172</v>
      </c>
      <c r="L28" s="8">
        <f t="shared" si="4"/>
        <v>19.40061162079509</v>
      </c>
      <c r="M28" s="8">
        <f t="shared" si="5"/>
        <v>19.40061162079509</v>
      </c>
      <c r="N28" s="8">
        <v>1.27</v>
      </c>
      <c r="O28" s="8">
        <v>1.67</v>
      </c>
      <c r="P28" s="4" t="str">
        <f t="shared" si="6"/>
        <v>**</v>
      </c>
      <c r="Q28" s="8" t="s">
        <v>66</v>
      </c>
      <c r="R28" s="8"/>
      <c r="S28" s="8">
        <v>27.3</v>
      </c>
      <c r="T28" s="8">
        <v>26.7</v>
      </c>
      <c r="U28" s="9"/>
      <c r="V28" s="8">
        <f t="shared" si="7"/>
        <v>5.236666666666661</v>
      </c>
      <c r="W28" s="8">
        <f t="shared" si="8"/>
        <v>5.8366666666666625</v>
      </c>
      <c r="Y28" s="8">
        <f t="shared" si="9"/>
        <v>19.18192918192916</v>
      </c>
      <c r="Z28" s="8">
        <f t="shared" si="10"/>
        <v>21.860174781523082</v>
      </c>
      <c r="AB28" s="8">
        <f t="shared" si="11"/>
        <v>1.27</v>
      </c>
      <c r="AC28" s="8">
        <f t="shared" si="12"/>
        <v>1.67</v>
      </c>
      <c r="AD28" s="4" t="str">
        <f t="shared" si="13"/>
        <v>**</v>
      </c>
      <c r="AE28" s="10" t="s">
        <v>66</v>
      </c>
      <c r="AG28" s="8">
        <f t="shared" si="14"/>
        <v>1.27</v>
      </c>
      <c r="AH28" s="8">
        <f t="shared" si="15"/>
        <v>1.67</v>
      </c>
      <c r="AI28" s="4" t="str">
        <f t="shared" si="16"/>
        <v>**</v>
      </c>
      <c r="AJ28" s="4" t="s">
        <v>66</v>
      </c>
    </row>
    <row r="29" spans="1:36" ht="15.75">
      <c r="A29" s="3" t="s">
        <v>29</v>
      </c>
      <c r="B29" s="1">
        <v>29.563333333333333</v>
      </c>
      <c r="D29" s="1">
        <v>24.196666666666669</v>
      </c>
      <c r="E29" s="1">
        <v>31.28</v>
      </c>
      <c r="F29" s="7"/>
      <c r="G29" s="8">
        <f t="shared" si="0"/>
        <v>5.3666666666666636</v>
      </c>
      <c r="H29" s="8">
        <f t="shared" si="1"/>
        <v>-1.7166666666666686</v>
      </c>
      <c r="I29" s="8">
        <f t="shared" si="2"/>
        <v>-1.7166666666666686</v>
      </c>
      <c r="J29" s="8"/>
      <c r="K29" s="8">
        <f t="shared" si="3"/>
        <v>22.179363548698152</v>
      </c>
      <c r="L29" s="8">
        <f t="shared" si="4"/>
        <v>-5.4880647911338514</v>
      </c>
      <c r="M29" s="8">
        <f t="shared" si="5"/>
        <v>-5.4880647911338514</v>
      </c>
      <c r="N29" s="8">
        <v>1.27</v>
      </c>
      <c r="O29" s="8">
        <v>1.67</v>
      </c>
      <c r="P29" s="4" t="str">
        <f t="shared" si="6"/>
        <v>NS</v>
      </c>
      <c r="Q29" s="8" t="s">
        <v>66</v>
      </c>
      <c r="R29" s="8"/>
      <c r="S29" s="8">
        <v>27.3</v>
      </c>
      <c r="T29" s="8">
        <v>26.7</v>
      </c>
      <c r="U29" s="9"/>
      <c r="V29" s="8">
        <f t="shared" si="7"/>
        <v>2.2633333333333319</v>
      </c>
      <c r="W29" s="8">
        <f t="shared" si="8"/>
        <v>2.8633333333333333</v>
      </c>
      <c r="Y29" s="8">
        <f t="shared" si="9"/>
        <v>8.2905982905982842</v>
      </c>
      <c r="Z29" s="8">
        <f t="shared" si="10"/>
        <v>10.724094881398253</v>
      </c>
      <c r="AB29" s="8">
        <f t="shared" si="11"/>
        <v>1.27</v>
      </c>
      <c r="AC29" s="8">
        <f t="shared" si="12"/>
        <v>1.67</v>
      </c>
      <c r="AD29" s="4" t="str">
        <f t="shared" si="13"/>
        <v>**</v>
      </c>
      <c r="AE29" s="10" t="s">
        <v>66</v>
      </c>
      <c r="AG29" s="8">
        <f t="shared" si="14"/>
        <v>1.27</v>
      </c>
      <c r="AH29" s="8">
        <f t="shared" si="15"/>
        <v>1.67</v>
      </c>
      <c r="AI29" s="4" t="str">
        <f t="shared" si="16"/>
        <v>**</v>
      </c>
      <c r="AJ29" s="4" t="s">
        <v>66</v>
      </c>
    </row>
    <row r="30" spans="1:36" ht="15.75">
      <c r="A30" s="3" t="s">
        <v>30</v>
      </c>
      <c r="B30" s="1">
        <v>31.143333333333334</v>
      </c>
      <c r="D30" s="1">
        <v>24.196666666666669</v>
      </c>
      <c r="E30" s="1">
        <v>28.813333333333333</v>
      </c>
      <c r="F30" s="7"/>
      <c r="G30" s="8">
        <f t="shared" si="0"/>
        <v>6.9466666666666654</v>
      </c>
      <c r="H30" s="8">
        <f t="shared" si="1"/>
        <v>2.3300000000000018</v>
      </c>
      <c r="I30" s="8">
        <f t="shared" si="2"/>
        <v>2.3300000000000018</v>
      </c>
      <c r="J30" s="8"/>
      <c r="K30" s="8">
        <f t="shared" si="3"/>
        <v>28.70918859347017</v>
      </c>
      <c r="L30" s="8">
        <f t="shared" si="4"/>
        <v>8.086534012031473</v>
      </c>
      <c r="M30" s="8">
        <f t="shared" si="5"/>
        <v>8.086534012031473</v>
      </c>
      <c r="N30" s="8">
        <v>1.27</v>
      </c>
      <c r="O30" s="8">
        <v>1.67</v>
      </c>
      <c r="P30" s="4" t="str">
        <f t="shared" si="6"/>
        <v>**</v>
      </c>
      <c r="Q30" s="8" t="s">
        <v>66</v>
      </c>
      <c r="R30" s="8"/>
      <c r="S30" s="8">
        <v>27.3</v>
      </c>
      <c r="T30" s="8">
        <v>26.7</v>
      </c>
      <c r="U30" s="9"/>
      <c r="V30" s="8">
        <f t="shared" si="7"/>
        <v>3.8433333333333337</v>
      </c>
      <c r="W30" s="8">
        <f t="shared" si="8"/>
        <v>4.4433333333333351</v>
      </c>
      <c r="Y30" s="8">
        <f t="shared" si="9"/>
        <v>14.078144078144078</v>
      </c>
      <c r="Z30" s="8">
        <f t="shared" si="10"/>
        <v>16.641697877652941</v>
      </c>
      <c r="AB30" s="8">
        <f t="shared" si="11"/>
        <v>1.27</v>
      </c>
      <c r="AC30" s="8">
        <f t="shared" si="12"/>
        <v>1.67</v>
      </c>
      <c r="AD30" s="4" t="str">
        <f t="shared" si="13"/>
        <v>**</v>
      </c>
      <c r="AE30" s="10" t="s">
        <v>66</v>
      </c>
      <c r="AG30" s="8">
        <f t="shared" si="14"/>
        <v>1.27</v>
      </c>
      <c r="AH30" s="8">
        <f t="shared" si="15"/>
        <v>1.67</v>
      </c>
      <c r="AI30" s="4" t="str">
        <f t="shared" si="16"/>
        <v>**</v>
      </c>
      <c r="AJ30" s="4" t="s">
        <v>66</v>
      </c>
    </row>
    <row r="31" spans="1:36" ht="15.75">
      <c r="A31" s="3" t="s">
        <v>31</v>
      </c>
      <c r="B31" s="1">
        <v>31.556666666666661</v>
      </c>
      <c r="D31" s="1">
        <v>24.196666666666669</v>
      </c>
      <c r="E31" s="1">
        <v>33.173333333333339</v>
      </c>
      <c r="F31" s="7"/>
      <c r="G31" s="8">
        <f t="shared" si="0"/>
        <v>7.3599999999999923</v>
      </c>
      <c r="H31" s="8">
        <f t="shared" si="1"/>
        <v>-1.6166666666666778</v>
      </c>
      <c r="I31" s="8">
        <f t="shared" si="2"/>
        <v>-1.6166666666666778</v>
      </c>
      <c r="J31" s="8"/>
      <c r="K31" s="8">
        <f t="shared" si="3"/>
        <v>30.417412866786027</v>
      </c>
      <c r="L31" s="8">
        <f t="shared" si="4"/>
        <v>-4.8733922829582319</v>
      </c>
      <c r="M31" s="8">
        <f t="shared" si="5"/>
        <v>-4.8733922829582319</v>
      </c>
      <c r="N31" s="8">
        <v>1.27</v>
      </c>
      <c r="O31" s="8">
        <v>1.67</v>
      </c>
      <c r="P31" s="4" t="str">
        <f t="shared" si="6"/>
        <v>NS</v>
      </c>
      <c r="Q31" s="8" t="s">
        <v>68</v>
      </c>
      <c r="R31" s="8"/>
      <c r="S31" s="8">
        <v>27.3</v>
      </c>
      <c r="T31" s="8">
        <v>26.7</v>
      </c>
      <c r="U31" s="9"/>
      <c r="V31" s="8">
        <f t="shared" si="7"/>
        <v>4.2566666666666606</v>
      </c>
      <c r="W31" s="8">
        <f t="shared" si="8"/>
        <v>4.856666666666662</v>
      </c>
      <c r="Y31" s="8">
        <f t="shared" si="9"/>
        <v>15.592185592185571</v>
      </c>
      <c r="Z31" s="8">
        <f t="shared" si="10"/>
        <v>18.189762796504354</v>
      </c>
      <c r="AB31" s="8">
        <f t="shared" si="11"/>
        <v>1.27</v>
      </c>
      <c r="AC31" s="8">
        <f t="shared" si="12"/>
        <v>1.67</v>
      </c>
      <c r="AD31" s="4" t="str">
        <f t="shared" si="13"/>
        <v>**</v>
      </c>
      <c r="AE31" s="10" t="s">
        <v>66</v>
      </c>
      <c r="AG31" s="8">
        <f t="shared" si="14"/>
        <v>1.27</v>
      </c>
      <c r="AH31" s="8">
        <f t="shared" si="15"/>
        <v>1.67</v>
      </c>
      <c r="AI31" s="4" t="str">
        <f t="shared" si="16"/>
        <v>**</v>
      </c>
      <c r="AJ31" s="4" t="s">
        <v>66</v>
      </c>
    </row>
    <row r="32" spans="1:36" ht="15.75">
      <c r="A32" s="3" t="s">
        <v>32</v>
      </c>
      <c r="B32" s="1">
        <v>29.099999999999998</v>
      </c>
      <c r="D32" s="1">
        <v>24.196666666666669</v>
      </c>
      <c r="E32" s="1">
        <v>31.253333333333334</v>
      </c>
      <c r="F32" s="7"/>
      <c r="G32" s="8">
        <f t="shared" si="0"/>
        <v>4.9033333333333289</v>
      </c>
      <c r="H32" s="8">
        <f t="shared" si="1"/>
        <v>-2.153333333333336</v>
      </c>
      <c r="I32" s="8">
        <f t="shared" si="2"/>
        <v>-2.153333333333336</v>
      </c>
      <c r="J32" s="8"/>
      <c r="K32" s="8">
        <f t="shared" si="3"/>
        <v>20.264499242319857</v>
      </c>
      <c r="L32" s="8">
        <f t="shared" si="4"/>
        <v>-6.889931740614343</v>
      </c>
      <c r="M32" s="8">
        <f t="shared" si="5"/>
        <v>-6.889931740614343</v>
      </c>
      <c r="N32" s="8">
        <v>1.27</v>
      </c>
      <c r="O32" s="8">
        <v>1.67</v>
      </c>
      <c r="P32" s="4" t="str">
        <f t="shared" si="6"/>
        <v>NS</v>
      </c>
      <c r="Q32" s="8" t="s">
        <v>66</v>
      </c>
      <c r="R32" s="8"/>
      <c r="S32" s="8">
        <v>27.3</v>
      </c>
      <c r="T32" s="8">
        <v>26.7</v>
      </c>
      <c r="U32" s="9"/>
      <c r="V32" s="8">
        <f t="shared" si="7"/>
        <v>1.7999999999999972</v>
      </c>
      <c r="W32" s="8">
        <f t="shared" si="8"/>
        <v>2.3999999999999986</v>
      </c>
      <c r="Y32" s="8">
        <f t="shared" si="9"/>
        <v>6.5934065934065824</v>
      </c>
      <c r="Z32" s="8">
        <f t="shared" si="10"/>
        <v>8.9887640449438155</v>
      </c>
      <c r="AB32" s="8">
        <f t="shared" si="11"/>
        <v>1.27</v>
      </c>
      <c r="AC32" s="8">
        <f t="shared" si="12"/>
        <v>1.67</v>
      </c>
      <c r="AD32" s="4" t="str">
        <f t="shared" si="13"/>
        <v>**</v>
      </c>
      <c r="AE32" s="10" t="s">
        <v>66</v>
      </c>
      <c r="AG32" s="8">
        <f t="shared" si="14"/>
        <v>1.27</v>
      </c>
      <c r="AH32" s="8">
        <f t="shared" si="15"/>
        <v>1.67</v>
      </c>
      <c r="AI32" s="4" t="str">
        <f t="shared" si="16"/>
        <v>**</v>
      </c>
      <c r="AJ32" s="4" t="s">
        <v>66</v>
      </c>
    </row>
    <row r="33" spans="1:36" ht="15.75">
      <c r="A33" s="3" t="s">
        <v>33</v>
      </c>
      <c r="B33" s="1">
        <v>32.29666666666666</v>
      </c>
      <c r="D33" s="1">
        <v>33.266666666666673</v>
      </c>
      <c r="E33" s="1">
        <v>27.25</v>
      </c>
      <c r="F33" s="7"/>
      <c r="G33" s="8">
        <f t="shared" si="0"/>
        <v>-0.97000000000001307</v>
      </c>
      <c r="H33" s="8">
        <f t="shared" si="1"/>
        <v>5.0466666666666598</v>
      </c>
      <c r="I33" s="8">
        <f t="shared" si="2"/>
        <v>-0.97000000000001307</v>
      </c>
      <c r="J33" s="8"/>
      <c r="K33" s="8">
        <f t="shared" si="3"/>
        <v>-2.9158316633266921</v>
      </c>
      <c r="L33" s="8">
        <f t="shared" si="4"/>
        <v>18.519877675840952</v>
      </c>
      <c r="M33" s="8">
        <f t="shared" si="5"/>
        <v>-2.9158316633266921</v>
      </c>
      <c r="N33" s="8">
        <v>1.27</v>
      </c>
      <c r="O33" s="8">
        <v>1.67</v>
      </c>
      <c r="P33" s="4" t="str">
        <f t="shared" si="6"/>
        <v>NS</v>
      </c>
      <c r="Q33" s="8" t="s">
        <v>67</v>
      </c>
      <c r="R33" s="8"/>
      <c r="S33" s="8">
        <v>27.3</v>
      </c>
      <c r="T33" s="8">
        <v>26.7</v>
      </c>
      <c r="U33" s="9"/>
      <c r="V33" s="8">
        <f t="shared" si="7"/>
        <v>4.996666666666659</v>
      </c>
      <c r="W33" s="8">
        <f t="shared" si="8"/>
        <v>5.5966666666666605</v>
      </c>
      <c r="Y33" s="8">
        <f t="shared" si="9"/>
        <v>18.302808302808273</v>
      </c>
      <c r="Z33" s="8">
        <f t="shared" si="10"/>
        <v>20.96129837702869</v>
      </c>
      <c r="AB33" s="8">
        <f t="shared" si="11"/>
        <v>1.27</v>
      </c>
      <c r="AC33" s="8">
        <f t="shared" si="12"/>
        <v>1.67</v>
      </c>
      <c r="AD33" s="4" t="str">
        <f t="shared" si="13"/>
        <v>**</v>
      </c>
      <c r="AE33" s="10" t="s">
        <v>66</v>
      </c>
      <c r="AG33" s="8">
        <f t="shared" si="14"/>
        <v>1.27</v>
      </c>
      <c r="AH33" s="8">
        <f t="shared" si="15"/>
        <v>1.67</v>
      </c>
      <c r="AI33" s="4" t="str">
        <f t="shared" si="16"/>
        <v>**</v>
      </c>
      <c r="AJ33" s="4" t="s">
        <v>66</v>
      </c>
    </row>
    <row r="34" spans="1:36" ht="15.75">
      <c r="A34" s="3" t="s">
        <v>34</v>
      </c>
      <c r="B34" s="1">
        <v>31.78</v>
      </c>
      <c r="D34" s="1">
        <v>33.266666666666673</v>
      </c>
      <c r="E34" s="1">
        <v>31.28</v>
      </c>
      <c r="F34" s="7"/>
      <c r="G34" s="8">
        <f t="shared" si="0"/>
        <v>-1.4866666666666717</v>
      </c>
      <c r="H34" s="8">
        <f t="shared" si="1"/>
        <v>0.5</v>
      </c>
      <c r="I34" s="8">
        <f t="shared" si="2"/>
        <v>-1.4866666666666717</v>
      </c>
      <c r="J34" s="8"/>
      <c r="K34" s="8">
        <f t="shared" si="3"/>
        <v>-4.468937875751517</v>
      </c>
      <c r="L34" s="8">
        <f t="shared" si="4"/>
        <v>1.5984654731457801</v>
      </c>
      <c r="M34" s="8">
        <f t="shared" si="5"/>
        <v>-4.468937875751517</v>
      </c>
      <c r="N34" s="8">
        <v>1.27</v>
      </c>
      <c r="O34" s="8">
        <v>1.67</v>
      </c>
      <c r="P34" s="4" t="str">
        <f t="shared" si="6"/>
        <v>NS</v>
      </c>
      <c r="Q34" s="8" t="s">
        <v>68</v>
      </c>
      <c r="R34" s="8"/>
      <c r="S34" s="8">
        <v>27.3</v>
      </c>
      <c r="T34" s="8">
        <v>26.7</v>
      </c>
      <c r="U34" s="9"/>
      <c r="V34" s="8">
        <f t="shared" si="7"/>
        <v>4.4800000000000004</v>
      </c>
      <c r="W34" s="8">
        <f t="shared" si="8"/>
        <v>5.0800000000000018</v>
      </c>
      <c r="Y34" s="8">
        <f t="shared" si="9"/>
        <v>16.410256410256409</v>
      </c>
      <c r="Z34" s="8">
        <f t="shared" si="10"/>
        <v>19.026217228464425</v>
      </c>
      <c r="AB34" s="8">
        <f t="shared" si="11"/>
        <v>1.27</v>
      </c>
      <c r="AC34" s="8">
        <f t="shared" si="12"/>
        <v>1.67</v>
      </c>
      <c r="AD34" s="4" t="str">
        <f t="shared" si="13"/>
        <v>**</v>
      </c>
      <c r="AE34" s="10" t="s">
        <v>66</v>
      </c>
      <c r="AG34" s="8">
        <f t="shared" si="14"/>
        <v>1.27</v>
      </c>
      <c r="AH34" s="8">
        <f t="shared" si="15"/>
        <v>1.67</v>
      </c>
      <c r="AI34" s="4" t="str">
        <f t="shared" si="16"/>
        <v>**</v>
      </c>
      <c r="AJ34" s="4" t="s">
        <v>66</v>
      </c>
    </row>
    <row r="35" spans="1:36" ht="15.75">
      <c r="A35" s="3" t="s">
        <v>35</v>
      </c>
      <c r="B35" s="1">
        <v>26.293333333333333</v>
      </c>
      <c r="D35" s="1">
        <v>33.266666666666673</v>
      </c>
      <c r="E35" s="1">
        <v>28.813333333333333</v>
      </c>
      <c r="F35" s="7"/>
      <c r="G35" s="8">
        <f t="shared" si="0"/>
        <v>-6.9733333333333398</v>
      </c>
      <c r="H35" s="8">
        <f t="shared" si="1"/>
        <v>-2.5199999999999996</v>
      </c>
      <c r="I35" s="8">
        <f t="shared" si="2"/>
        <v>-6.9733333333333398</v>
      </c>
      <c r="J35" s="8"/>
      <c r="K35" s="8">
        <f t="shared" si="3"/>
        <v>-20.961923847695406</v>
      </c>
      <c r="L35" s="8">
        <f t="shared" si="4"/>
        <v>-8.7459509486348903</v>
      </c>
      <c r="M35" s="8">
        <f t="shared" si="5"/>
        <v>-20.961923847695406</v>
      </c>
      <c r="N35" s="8">
        <v>1.27</v>
      </c>
      <c r="O35" s="8">
        <v>1.67</v>
      </c>
      <c r="P35" s="4" t="str">
        <f t="shared" si="6"/>
        <v>NS</v>
      </c>
      <c r="Q35" s="8" t="s">
        <v>66</v>
      </c>
      <c r="R35" s="8"/>
      <c r="S35" s="8">
        <v>27.3</v>
      </c>
      <c r="T35" s="8">
        <v>26.7</v>
      </c>
      <c r="U35" s="9"/>
      <c r="V35" s="8">
        <f t="shared" si="7"/>
        <v>-1.0066666666666677</v>
      </c>
      <c r="W35" s="8">
        <f t="shared" si="8"/>
        <v>-0.40666666666666629</v>
      </c>
      <c r="Y35" s="8">
        <f t="shared" si="9"/>
        <v>-3.6874236874236912</v>
      </c>
      <c r="Z35" s="8">
        <f t="shared" si="10"/>
        <v>-1.5230961298377015</v>
      </c>
      <c r="AB35" s="8">
        <f t="shared" si="11"/>
        <v>1.27</v>
      </c>
      <c r="AC35" s="8">
        <f t="shared" si="12"/>
        <v>1.67</v>
      </c>
      <c r="AD35" s="4" t="str">
        <f t="shared" si="13"/>
        <v>NS</v>
      </c>
      <c r="AE35" s="10" t="s">
        <v>67</v>
      </c>
      <c r="AG35" s="8">
        <f t="shared" si="14"/>
        <v>1.27</v>
      </c>
      <c r="AH35" s="8">
        <f t="shared" si="15"/>
        <v>1.67</v>
      </c>
      <c r="AI35" s="4" t="str">
        <f t="shared" si="16"/>
        <v>NS</v>
      </c>
      <c r="AJ35" s="4" t="s">
        <v>67</v>
      </c>
    </row>
    <row r="36" spans="1:36" ht="15.75">
      <c r="A36" s="3" t="s">
        <v>36</v>
      </c>
      <c r="B36" s="1">
        <v>22.263333333333332</v>
      </c>
      <c r="D36" s="1">
        <v>33.266666666666673</v>
      </c>
      <c r="E36" s="1">
        <v>33.173333333333339</v>
      </c>
      <c r="F36" s="7"/>
      <c r="G36" s="8">
        <f t="shared" si="0"/>
        <v>-11.003333333333341</v>
      </c>
      <c r="H36" s="8">
        <f t="shared" si="1"/>
        <v>-10.910000000000007</v>
      </c>
      <c r="I36" s="8">
        <f t="shared" si="2"/>
        <v>-11.003333333333341</v>
      </c>
      <c r="J36" s="8"/>
      <c r="K36" s="8">
        <f t="shared" si="3"/>
        <v>-33.076152304609238</v>
      </c>
      <c r="L36" s="8">
        <f t="shared" si="4"/>
        <v>-32.887861736334422</v>
      </c>
      <c r="M36" s="8">
        <f t="shared" si="5"/>
        <v>-33.076152304609238</v>
      </c>
      <c r="N36" s="8">
        <v>1.27</v>
      </c>
      <c r="O36" s="8">
        <v>1.67</v>
      </c>
      <c r="P36" s="4" t="str">
        <f t="shared" si="6"/>
        <v>NS</v>
      </c>
      <c r="Q36" s="8" t="s">
        <v>66</v>
      </c>
      <c r="R36" s="8"/>
      <c r="S36" s="8">
        <v>27.3</v>
      </c>
      <c r="T36" s="8">
        <v>26.7</v>
      </c>
      <c r="U36" s="9"/>
      <c r="V36" s="8">
        <f t="shared" si="7"/>
        <v>-5.0366666666666688</v>
      </c>
      <c r="W36" s="8">
        <f t="shared" si="8"/>
        <v>-4.4366666666666674</v>
      </c>
      <c r="Y36" s="8">
        <f t="shared" si="9"/>
        <v>-18.449328449328455</v>
      </c>
      <c r="Z36" s="8">
        <f t="shared" si="10"/>
        <v>-16.616729088639204</v>
      </c>
      <c r="AB36" s="8">
        <f t="shared" si="11"/>
        <v>1.27</v>
      </c>
      <c r="AC36" s="8">
        <f t="shared" si="12"/>
        <v>1.67</v>
      </c>
      <c r="AD36" s="4" t="str">
        <f t="shared" si="13"/>
        <v>NS</v>
      </c>
      <c r="AE36" s="10" t="s">
        <v>66</v>
      </c>
      <c r="AG36" s="8">
        <f t="shared" si="14"/>
        <v>1.27</v>
      </c>
      <c r="AH36" s="8">
        <f t="shared" si="15"/>
        <v>1.67</v>
      </c>
      <c r="AI36" s="4" t="str">
        <f t="shared" si="16"/>
        <v>NS</v>
      </c>
      <c r="AJ36" s="4" t="s">
        <v>66</v>
      </c>
    </row>
    <row r="37" spans="1:36" ht="15.75">
      <c r="A37" s="3" t="s">
        <v>37</v>
      </c>
      <c r="B37" s="1">
        <v>33.35</v>
      </c>
      <c r="D37" s="1">
        <v>33.266666666666673</v>
      </c>
      <c r="E37" s="1">
        <v>31.253333333333334</v>
      </c>
      <c r="F37" s="7"/>
      <c r="G37" s="8">
        <f t="shared" si="0"/>
        <v>8.3333333333328596E-2</v>
      </c>
      <c r="H37" s="8">
        <f t="shared" si="1"/>
        <v>2.0966666666666676</v>
      </c>
      <c r="I37" s="8">
        <f t="shared" si="2"/>
        <v>8.3333333333328596E-2</v>
      </c>
      <c r="J37" s="8"/>
      <c r="K37" s="8">
        <f t="shared" si="3"/>
        <v>0.25050100200399372</v>
      </c>
      <c r="L37" s="8">
        <f t="shared" si="4"/>
        <v>6.7086177474402762</v>
      </c>
      <c r="M37" s="8">
        <f t="shared" si="5"/>
        <v>0.25050100200399372</v>
      </c>
      <c r="N37" s="8">
        <v>1.27</v>
      </c>
      <c r="O37" s="8">
        <v>1.67</v>
      </c>
      <c r="P37" s="4" t="str">
        <f t="shared" si="6"/>
        <v>NS</v>
      </c>
      <c r="Q37" s="8" t="s">
        <v>67</v>
      </c>
      <c r="R37" s="8"/>
      <c r="S37" s="8">
        <v>27.3</v>
      </c>
      <c r="T37" s="8">
        <v>26.7</v>
      </c>
      <c r="U37" s="9"/>
      <c r="V37" s="8">
        <f t="shared" si="7"/>
        <v>6.0500000000000007</v>
      </c>
      <c r="W37" s="8">
        <f t="shared" si="8"/>
        <v>6.6500000000000021</v>
      </c>
      <c r="Y37" s="8">
        <f t="shared" si="9"/>
        <v>22.161172161172164</v>
      </c>
      <c r="Z37" s="8">
        <f t="shared" si="10"/>
        <v>24.906367041198511</v>
      </c>
      <c r="AB37" s="8">
        <f t="shared" si="11"/>
        <v>1.27</v>
      </c>
      <c r="AC37" s="8">
        <f t="shared" si="12"/>
        <v>1.67</v>
      </c>
      <c r="AD37" s="4" t="str">
        <f t="shared" si="13"/>
        <v>**</v>
      </c>
      <c r="AE37" s="10" t="s">
        <v>66</v>
      </c>
      <c r="AG37" s="8">
        <f t="shared" si="14"/>
        <v>1.27</v>
      </c>
      <c r="AH37" s="8">
        <f t="shared" si="15"/>
        <v>1.67</v>
      </c>
      <c r="AI37" s="4" t="str">
        <f t="shared" si="16"/>
        <v>**</v>
      </c>
      <c r="AJ37" s="4" t="s">
        <v>66</v>
      </c>
    </row>
    <row r="38" spans="1:36" ht="15.75">
      <c r="A38" s="3" t="s">
        <v>38</v>
      </c>
      <c r="B38" s="1">
        <v>35.050000000000004</v>
      </c>
      <c r="D38" s="1">
        <v>27.25</v>
      </c>
      <c r="E38" s="1">
        <v>31.28</v>
      </c>
      <c r="F38" s="7"/>
      <c r="G38" s="8">
        <f t="shared" si="0"/>
        <v>7.8000000000000043</v>
      </c>
      <c r="H38" s="8">
        <f t="shared" si="1"/>
        <v>3.7700000000000031</v>
      </c>
      <c r="I38" s="8">
        <f t="shared" si="2"/>
        <v>3.7700000000000031</v>
      </c>
      <c r="J38" s="8"/>
      <c r="K38" s="8">
        <f t="shared" si="3"/>
        <v>28.623853211009191</v>
      </c>
      <c r="L38" s="8">
        <f t="shared" si="4"/>
        <v>12.05242966751919</v>
      </c>
      <c r="M38" s="8">
        <f t="shared" si="5"/>
        <v>12.05242966751919</v>
      </c>
      <c r="N38" s="8">
        <v>1.27</v>
      </c>
      <c r="O38" s="8">
        <v>1.67</v>
      </c>
      <c r="P38" s="4" t="str">
        <f t="shared" si="6"/>
        <v>**</v>
      </c>
      <c r="Q38" s="8" t="s">
        <v>66</v>
      </c>
      <c r="R38" s="8"/>
      <c r="S38" s="8">
        <v>27.3</v>
      </c>
      <c r="T38" s="8">
        <v>26.7</v>
      </c>
      <c r="U38" s="9"/>
      <c r="V38" s="8">
        <f t="shared" si="7"/>
        <v>7.7500000000000036</v>
      </c>
      <c r="W38" s="8">
        <f t="shared" si="8"/>
        <v>8.350000000000005</v>
      </c>
      <c r="Y38" s="8">
        <f t="shared" si="9"/>
        <v>28.388278388278398</v>
      </c>
      <c r="Z38" s="8">
        <f t="shared" si="10"/>
        <v>31.273408239700395</v>
      </c>
      <c r="AB38" s="8">
        <f t="shared" si="11"/>
        <v>1.27</v>
      </c>
      <c r="AC38" s="8">
        <f t="shared" si="12"/>
        <v>1.67</v>
      </c>
      <c r="AD38" s="4" t="str">
        <f t="shared" si="13"/>
        <v>**</v>
      </c>
      <c r="AE38" s="10" t="s">
        <v>66</v>
      </c>
      <c r="AG38" s="8">
        <f t="shared" si="14"/>
        <v>1.27</v>
      </c>
      <c r="AH38" s="8">
        <f t="shared" si="15"/>
        <v>1.67</v>
      </c>
      <c r="AI38" s="4" t="str">
        <f t="shared" si="16"/>
        <v>**</v>
      </c>
      <c r="AJ38" s="4" t="s">
        <v>66</v>
      </c>
    </row>
    <row r="39" spans="1:36" ht="15.75">
      <c r="A39" s="3" t="s">
        <v>39</v>
      </c>
      <c r="B39" s="1">
        <v>36.04</v>
      </c>
      <c r="D39" s="1">
        <v>27.25</v>
      </c>
      <c r="E39" s="1">
        <v>28.813333333333333</v>
      </c>
      <c r="F39" s="7"/>
      <c r="G39" s="8">
        <f t="shared" si="0"/>
        <v>8.7899999999999991</v>
      </c>
      <c r="H39" s="8">
        <f t="shared" si="1"/>
        <v>7.2266666666666666</v>
      </c>
      <c r="I39" s="8">
        <f t="shared" si="2"/>
        <v>7.2266666666666666</v>
      </c>
      <c r="J39" s="8"/>
      <c r="K39" s="8">
        <f t="shared" si="3"/>
        <v>32.256880733944953</v>
      </c>
      <c r="L39" s="8">
        <f t="shared" si="4"/>
        <v>25.080981027302172</v>
      </c>
      <c r="M39" s="8">
        <f t="shared" si="5"/>
        <v>25.080981027302172</v>
      </c>
      <c r="N39" s="8">
        <v>1.27</v>
      </c>
      <c r="O39" s="8">
        <v>1.67</v>
      </c>
      <c r="P39" s="4" t="str">
        <f t="shared" si="6"/>
        <v>**</v>
      </c>
      <c r="Q39" s="8" t="s">
        <v>66</v>
      </c>
      <c r="R39" s="8"/>
      <c r="S39" s="8">
        <v>27.3</v>
      </c>
      <c r="T39" s="8">
        <v>26.7</v>
      </c>
      <c r="U39" s="9"/>
      <c r="V39" s="8">
        <f t="shared" si="7"/>
        <v>8.7399999999999984</v>
      </c>
      <c r="W39" s="8">
        <f t="shared" si="8"/>
        <v>9.34</v>
      </c>
      <c r="Y39" s="8">
        <f t="shared" si="9"/>
        <v>32.014652014652007</v>
      </c>
      <c r="Z39" s="8">
        <f t="shared" si="10"/>
        <v>34.981273408239701</v>
      </c>
      <c r="AB39" s="8">
        <f t="shared" si="11"/>
        <v>1.27</v>
      </c>
      <c r="AC39" s="8">
        <f t="shared" si="12"/>
        <v>1.67</v>
      </c>
      <c r="AD39" s="4" t="str">
        <f t="shared" si="13"/>
        <v>**</v>
      </c>
      <c r="AE39" s="10" t="s">
        <v>66</v>
      </c>
      <c r="AG39" s="8">
        <f t="shared" si="14"/>
        <v>1.27</v>
      </c>
      <c r="AH39" s="8">
        <f t="shared" si="15"/>
        <v>1.67</v>
      </c>
      <c r="AI39" s="4" t="str">
        <f t="shared" si="16"/>
        <v>**</v>
      </c>
      <c r="AJ39" s="4" t="s">
        <v>66</v>
      </c>
    </row>
    <row r="40" spans="1:36" ht="15.75">
      <c r="A40" s="3" t="s">
        <v>40</v>
      </c>
      <c r="B40" s="1">
        <v>23.026666666666671</v>
      </c>
      <c r="D40" s="1">
        <v>27.25</v>
      </c>
      <c r="E40" s="1">
        <v>33.173333333333339</v>
      </c>
      <c r="F40" s="7"/>
      <c r="G40" s="8">
        <f t="shared" si="0"/>
        <v>-4.2233333333333292</v>
      </c>
      <c r="H40" s="8">
        <f t="shared" si="1"/>
        <v>-10.146666666666668</v>
      </c>
      <c r="I40" s="8">
        <f t="shared" si="2"/>
        <v>-10.146666666666668</v>
      </c>
      <c r="J40" s="8"/>
      <c r="K40" s="8">
        <f t="shared" si="3"/>
        <v>-15.498470948012216</v>
      </c>
      <c r="L40" s="8">
        <f t="shared" si="4"/>
        <v>-30.586816720257232</v>
      </c>
      <c r="M40" s="8">
        <f t="shared" si="5"/>
        <v>-30.586816720257232</v>
      </c>
      <c r="N40" s="8">
        <v>1.27</v>
      </c>
      <c r="O40" s="8">
        <v>1.67</v>
      </c>
      <c r="P40" s="4" t="str">
        <f t="shared" si="6"/>
        <v>NS</v>
      </c>
      <c r="Q40" s="8" t="s">
        <v>66</v>
      </c>
      <c r="R40" s="8"/>
      <c r="S40" s="8">
        <v>27.3</v>
      </c>
      <c r="T40" s="8">
        <v>26.7</v>
      </c>
      <c r="U40" s="9"/>
      <c r="V40" s="8">
        <f t="shared" si="7"/>
        <v>-4.2733333333333299</v>
      </c>
      <c r="W40" s="8">
        <f t="shared" si="8"/>
        <v>-3.6733333333333285</v>
      </c>
      <c r="Y40" s="8">
        <f t="shared" si="9"/>
        <v>-15.653235653235638</v>
      </c>
      <c r="Z40" s="8">
        <f t="shared" si="10"/>
        <v>-13.757802746566774</v>
      </c>
      <c r="AB40" s="8">
        <f t="shared" si="11"/>
        <v>1.27</v>
      </c>
      <c r="AC40" s="8">
        <f t="shared" si="12"/>
        <v>1.67</v>
      </c>
      <c r="AD40" s="4" t="str">
        <f t="shared" si="13"/>
        <v>NS</v>
      </c>
      <c r="AE40" s="10" t="s">
        <v>66</v>
      </c>
      <c r="AG40" s="8">
        <f t="shared" si="14"/>
        <v>1.27</v>
      </c>
      <c r="AH40" s="8">
        <f t="shared" si="15"/>
        <v>1.67</v>
      </c>
      <c r="AI40" s="4" t="str">
        <f t="shared" si="16"/>
        <v>NS</v>
      </c>
      <c r="AJ40" s="4" t="s">
        <v>66</v>
      </c>
    </row>
    <row r="41" spans="1:36" ht="15.75">
      <c r="A41" s="3" t="s">
        <v>41</v>
      </c>
      <c r="B41" s="1">
        <v>28.013333333333335</v>
      </c>
      <c r="D41" s="1">
        <v>27.25</v>
      </c>
      <c r="E41" s="1">
        <v>31.253333333333334</v>
      </c>
      <c r="F41" s="7"/>
      <c r="G41" s="8">
        <f t="shared" si="0"/>
        <v>0.76333333333333542</v>
      </c>
      <c r="H41" s="8">
        <f t="shared" si="1"/>
        <v>-3.2399999999999984</v>
      </c>
      <c r="I41" s="8">
        <f t="shared" si="2"/>
        <v>-3.2399999999999984</v>
      </c>
      <c r="J41" s="8"/>
      <c r="K41" s="8">
        <f t="shared" si="3"/>
        <v>2.8012232415902218</v>
      </c>
      <c r="L41" s="8">
        <f t="shared" si="4"/>
        <v>-10.366894197952213</v>
      </c>
      <c r="M41" s="8">
        <f t="shared" si="5"/>
        <v>-10.366894197952213</v>
      </c>
      <c r="N41" s="8">
        <v>1.27</v>
      </c>
      <c r="O41" s="8">
        <v>1.67</v>
      </c>
      <c r="P41" s="4" t="str">
        <f t="shared" si="6"/>
        <v>NS</v>
      </c>
      <c r="Q41" s="8" t="s">
        <v>66</v>
      </c>
      <c r="R41" s="8"/>
      <c r="S41" s="8">
        <v>27.3</v>
      </c>
      <c r="T41" s="8">
        <v>26.7</v>
      </c>
      <c r="U41" s="9"/>
      <c r="V41" s="8">
        <f t="shared" si="7"/>
        <v>0.71333333333333471</v>
      </c>
      <c r="W41" s="8">
        <f t="shared" si="8"/>
        <v>1.3133333333333361</v>
      </c>
      <c r="Y41" s="8">
        <f t="shared" si="9"/>
        <v>2.6129426129426179</v>
      </c>
      <c r="Z41" s="8">
        <f t="shared" si="10"/>
        <v>4.9188514357053794</v>
      </c>
      <c r="AB41" s="8">
        <f t="shared" si="11"/>
        <v>1.27</v>
      </c>
      <c r="AC41" s="8">
        <f t="shared" si="12"/>
        <v>1.67</v>
      </c>
      <c r="AD41" s="4" t="str">
        <f t="shared" si="13"/>
        <v>NS</v>
      </c>
      <c r="AE41" s="10" t="s">
        <v>67</v>
      </c>
      <c r="AG41" s="8">
        <f t="shared" si="14"/>
        <v>1.27</v>
      </c>
      <c r="AH41" s="8">
        <f t="shared" si="15"/>
        <v>1.67</v>
      </c>
      <c r="AI41" s="4" t="str">
        <f t="shared" si="16"/>
        <v>*</v>
      </c>
      <c r="AJ41" s="4" t="s">
        <v>68</v>
      </c>
    </row>
    <row r="42" spans="1:36" ht="15.75">
      <c r="A42" s="3" t="s">
        <v>42</v>
      </c>
      <c r="B42" s="1">
        <v>28.713333333333335</v>
      </c>
      <c r="D42" s="1">
        <v>31.28</v>
      </c>
      <c r="E42" s="1">
        <v>28.813333333333333</v>
      </c>
      <c r="F42" s="7"/>
      <c r="G42" s="8">
        <f t="shared" si="0"/>
        <v>-2.5666666666666664</v>
      </c>
      <c r="H42" s="8">
        <f t="shared" si="1"/>
        <v>-9.9999999999997868E-2</v>
      </c>
      <c r="I42" s="8">
        <f t="shared" si="2"/>
        <v>-2.5666666666666664</v>
      </c>
      <c r="J42" s="8"/>
      <c r="K42" s="8">
        <f t="shared" si="3"/>
        <v>-8.2054560954816704</v>
      </c>
      <c r="L42" s="8">
        <f t="shared" si="4"/>
        <v>-0.34706154558074226</v>
      </c>
      <c r="M42" s="8">
        <f t="shared" si="5"/>
        <v>-8.2054560954816704</v>
      </c>
      <c r="N42" s="8">
        <v>1.27</v>
      </c>
      <c r="O42" s="8">
        <v>1.67</v>
      </c>
      <c r="P42" s="4" t="str">
        <f t="shared" si="6"/>
        <v>NS</v>
      </c>
      <c r="Q42" s="8" t="s">
        <v>66</v>
      </c>
      <c r="R42" s="8"/>
      <c r="S42" s="8">
        <v>27.3</v>
      </c>
      <c r="T42" s="8">
        <v>26.7</v>
      </c>
      <c r="U42" s="9"/>
      <c r="V42" s="8">
        <f t="shared" si="7"/>
        <v>1.413333333333334</v>
      </c>
      <c r="W42" s="8">
        <f t="shared" si="8"/>
        <v>2.0133333333333354</v>
      </c>
      <c r="Y42" s="8">
        <f t="shared" si="9"/>
        <v>5.1770451770451791</v>
      </c>
      <c r="Z42" s="8">
        <f t="shared" si="10"/>
        <v>7.5405742821473236</v>
      </c>
      <c r="AB42" s="8">
        <f t="shared" si="11"/>
        <v>1.27</v>
      </c>
      <c r="AC42" s="8">
        <f t="shared" si="12"/>
        <v>1.67</v>
      </c>
      <c r="AD42" s="4" t="str">
        <f t="shared" si="13"/>
        <v>*</v>
      </c>
      <c r="AE42" s="10" t="s">
        <v>68</v>
      </c>
      <c r="AG42" s="8">
        <f t="shared" si="14"/>
        <v>1.27</v>
      </c>
      <c r="AH42" s="8">
        <f t="shared" si="15"/>
        <v>1.67</v>
      </c>
      <c r="AI42" s="4" t="str">
        <f t="shared" si="16"/>
        <v>**</v>
      </c>
      <c r="AJ42" s="4" t="s">
        <v>66</v>
      </c>
    </row>
    <row r="43" spans="1:36" ht="15.75">
      <c r="A43" s="3" t="s">
        <v>43</v>
      </c>
      <c r="B43" s="1">
        <v>28.41</v>
      </c>
      <c r="D43" s="1">
        <v>31.28</v>
      </c>
      <c r="E43" s="1">
        <v>33.173333333333339</v>
      </c>
      <c r="F43" s="7"/>
      <c r="G43" s="8">
        <f t="shared" si="0"/>
        <v>-2.870000000000001</v>
      </c>
      <c r="H43" s="8">
        <f t="shared" si="1"/>
        <v>-4.763333333333339</v>
      </c>
      <c r="I43" s="8">
        <f t="shared" si="2"/>
        <v>-4.763333333333339</v>
      </c>
      <c r="J43" s="8"/>
      <c r="K43" s="8">
        <f t="shared" si="3"/>
        <v>-9.1751918158567793</v>
      </c>
      <c r="L43" s="8">
        <f t="shared" si="4"/>
        <v>-14.358922829582008</v>
      </c>
      <c r="M43" s="8">
        <f t="shared" si="5"/>
        <v>-14.358922829582008</v>
      </c>
      <c r="N43" s="8">
        <v>1.27</v>
      </c>
      <c r="O43" s="8">
        <v>1.67</v>
      </c>
      <c r="P43" s="4" t="str">
        <f t="shared" si="6"/>
        <v>NS</v>
      </c>
      <c r="Q43" s="8" t="s">
        <v>66</v>
      </c>
      <c r="R43" s="8"/>
      <c r="S43" s="8">
        <v>27.3</v>
      </c>
      <c r="T43" s="8">
        <v>26.7</v>
      </c>
      <c r="U43" s="9"/>
      <c r="V43" s="8">
        <f t="shared" si="7"/>
        <v>1.1099999999999994</v>
      </c>
      <c r="W43" s="8">
        <f t="shared" si="8"/>
        <v>1.7100000000000009</v>
      </c>
      <c r="Y43" s="8">
        <f t="shared" si="9"/>
        <v>4.0659340659340639</v>
      </c>
      <c r="Z43" s="8">
        <f t="shared" si="10"/>
        <v>6.4044943820224756</v>
      </c>
      <c r="AB43" s="8">
        <f t="shared" si="11"/>
        <v>1.27</v>
      </c>
      <c r="AC43" s="8">
        <f t="shared" si="12"/>
        <v>1.67</v>
      </c>
      <c r="AD43" s="4" t="str">
        <f t="shared" si="13"/>
        <v>NS</v>
      </c>
      <c r="AE43" s="10" t="s">
        <v>67</v>
      </c>
      <c r="AG43" s="8">
        <f t="shared" si="14"/>
        <v>1.27</v>
      </c>
      <c r="AH43" s="8">
        <f t="shared" si="15"/>
        <v>1.67</v>
      </c>
      <c r="AI43" s="4" t="str">
        <f t="shared" si="16"/>
        <v>**</v>
      </c>
      <c r="AJ43" s="4" t="s">
        <v>66</v>
      </c>
    </row>
    <row r="44" spans="1:36" ht="15.75">
      <c r="A44" s="3" t="s">
        <v>44</v>
      </c>
      <c r="B44" s="1">
        <v>29.396666666666665</v>
      </c>
      <c r="D44" s="1">
        <v>31.28</v>
      </c>
      <c r="E44" s="1">
        <v>31.253333333333334</v>
      </c>
      <c r="F44" s="7"/>
      <c r="G44" s="8">
        <f t="shared" si="0"/>
        <v>-1.8833333333333364</v>
      </c>
      <c r="H44" s="8">
        <f t="shared" si="1"/>
        <v>-1.8566666666666691</v>
      </c>
      <c r="I44" s="8">
        <f t="shared" si="2"/>
        <v>-1.8833333333333364</v>
      </c>
      <c r="J44" s="8"/>
      <c r="K44" s="8">
        <f t="shared" si="3"/>
        <v>-6.0208866155157814</v>
      </c>
      <c r="L44" s="8">
        <f t="shared" si="4"/>
        <v>-5.9406996587030791</v>
      </c>
      <c r="M44" s="8">
        <f t="shared" si="5"/>
        <v>-6.0208866155157814</v>
      </c>
      <c r="N44" s="8">
        <v>1.27</v>
      </c>
      <c r="O44" s="8">
        <v>1.67</v>
      </c>
      <c r="P44" s="4" t="str">
        <f t="shared" si="6"/>
        <v>NS</v>
      </c>
      <c r="Q44" s="8" t="s">
        <v>66</v>
      </c>
      <c r="R44" s="8"/>
      <c r="S44" s="8">
        <v>27.3</v>
      </c>
      <c r="T44" s="8">
        <v>26.7</v>
      </c>
      <c r="U44" s="9"/>
      <c r="V44" s="8">
        <f t="shared" si="7"/>
        <v>2.096666666666664</v>
      </c>
      <c r="W44" s="8">
        <f t="shared" si="8"/>
        <v>2.6966666666666654</v>
      </c>
      <c r="Y44" s="8">
        <f t="shared" si="9"/>
        <v>7.6800976800976706</v>
      </c>
      <c r="Z44" s="8">
        <f t="shared" si="10"/>
        <v>10.099875156054928</v>
      </c>
      <c r="AB44" s="8">
        <f t="shared" si="11"/>
        <v>1.27</v>
      </c>
      <c r="AC44" s="8">
        <f t="shared" si="12"/>
        <v>1.67</v>
      </c>
      <c r="AD44" s="4" t="str">
        <f t="shared" si="13"/>
        <v>**</v>
      </c>
      <c r="AE44" s="10" t="s">
        <v>66</v>
      </c>
      <c r="AG44" s="8">
        <f t="shared" si="14"/>
        <v>1.27</v>
      </c>
      <c r="AH44" s="8">
        <f t="shared" si="15"/>
        <v>1.67</v>
      </c>
      <c r="AI44" s="4" t="str">
        <f t="shared" si="16"/>
        <v>**</v>
      </c>
      <c r="AJ44" s="4" t="s">
        <v>66</v>
      </c>
    </row>
    <row r="45" spans="1:36" ht="15.75">
      <c r="A45" s="3" t="s">
        <v>45</v>
      </c>
      <c r="B45" s="1">
        <v>32.08</v>
      </c>
      <c r="D45" s="1">
        <v>28.813333333333333</v>
      </c>
      <c r="E45" s="1">
        <v>33.173333333333339</v>
      </c>
      <c r="F45" s="7"/>
      <c r="G45" s="8">
        <f t="shared" si="0"/>
        <v>3.2666666666666657</v>
      </c>
      <c r="H45" s="8">
        <f t="shared" si="1"/>
        <v>-1.0933333333333408</v>
      </c>
      <c r="I45" s="8">
        <f t="shared" si="2"/>
        <v>-1.0933333333333408</v>
      </c>
      <c r="J45" s="8"/>
      <c r="K45" s="8">
        <f t="shared" si="3"/>
        <v>11.337343822304485</v>
      </c>
      <c r="L45" s="8">
        <f t="shared" si="4"/>
        <v>-3.2958199356913402</v>
      </c>
      <c r="M45" s="8">
        <f t="shared" si="5"/>
        <v>-3.2958199356913402</v>
      </c>
      <c r="N45" s="8">
        <v>1.27</v>
      </c>
      <c r="O45" s="8">
        <v>1.67</v>
      </c>
      <c r="P45" s="4" t="str">
        <f t="shared" si="6"/>
        <v>NS</v>
      </c>
      <c r="Q45" s="8" t="s">
        <v>67</v>
      </c>
      <c r="R45" s="8"/>
      <c r="S45" s="8">
        <v>27.3</v>
      </c>
      <c r="T45" s="8">
        <v>26.7</v>
      </c>
      <c r="U45" s="9"/>
      <c r="V45" s="8">
        <f t="shared" si="7"/>
        <v>4.7799999999999976</v>
      </c>
      <c r="W45" s="8">
        <f t="shared" si="8"/>
        <v>5.379999999999999</v>
      </c>
      <c r="Y45" s="8">
        <f t="shared" si="9"/>
        <v>17.5091575091575</v>
      </c>
      <c r="Z45" s="8">
        <f t="shared" si="10"/>
        <v>20.149812734082396</v>
      </c>
      <c r="AB45" s="8">
        <f t="shared" si="11"/>
        <v>1.27</v>
      </c>
      <c r="AC45" s="8">
        <f t="shared" si="12"/>
        <v>1.67</v>
      </c>
      <c r="AD45" s="4" t="str">
        <f t="shared" si="13"/>
        <v>**</v>
      </c>
      <c r="AE45" s="10" t="s">
        <v>66</v>
      </c>
      <c r="AG45" s="8">
        <f t="shared" si="14"/>
        <v>1.27</v>
      </c>
      <c r="AH45" s="8">
        <f t="shared" si="15"/>
        <v>1.67</v>
      </c>
      <c r="AI45" s="4" t="str">
        <f t="shared" si="16"/>
        <v>**</v>
      </c>
      <c r="AJ45" s="4" t="s">
        <v>66</v>
      </c>
    </row>
    <row r="46" spans="1:36" ht="15.75">
      <c r="A46" s="3" t="s">
        <v>46</v>
      </c>
      <c r="B46" s="1">
        <v>26.933333333333334</v>
      </c>
      <c r="D46" s="1">
        <v>28.813333333333333</v>
      </c>
      <c r="E46" s="1">
        <v>31.253333333333334</v>
      </c>
      <c r="F46" s="7"/>
      <c r="G46" s="8">
        <f t="shared" si="0"/>
        <v>-1.879999999999999</v>
      </c>
      <c r="H46" s="8">
        <f t="shared" si="1"/>
        <v>-4.32</v>
      </c>
      <c r="I46" s="8">
        <f t="shared" si="2"/>
        <v>-4.32</v>
      </c>
      <c r="J46" s="8"/>
      <c r="K46" s="8">
        <f t="shared" si="3"/>
        <v>-6.5247570569180899</v>
      </c>
      <c r="L46" s="8">
        <f t="shared" si="4"/>
        <v>-13.822525597269625</v>
      </c>
      <c r="M46" s="8">
        <f t="shared" si="5"/>
        <v>-13.822525597269625</v>
      </c>
      <c r="N46" s="8">
        <v>1.27</v>
      </c>
      <c r="O46" s="8">
        <v>1.67</v>
      </c>
      <c r="P46" s="4" t="str">
        <f t="shared" si="6"/>
        <v>NS</v>
      </c>
      <c r="Q46" s="8" t="s">
        <v>66</v>
      </c>
      <c r="R46" s="8"/>
      <c r="S46" s="8">
        <v>27.3</v>
      </c>
      <c r="T46" s="8">
        <v>26.7</v>
      </c>
      <c r="U46" s="9"/>
      <c r="V46" s="8">
        <f t="shared" si="7"/>
        <v>-0.36666666666666714</v>
      </c>
      <c r="W46" s="8">
        <f t="shared" si="8"/>
        <v>0.23333333333333428</v>
      </c>
      <c r="Y46" s="8">
        <f t="shared" si="9"/>
        <v>-1.3431013431013448</v>
      </c>
      <c r="Z46" s="8">
        <f t="shared" si="10"/>
        <v>0.87390761548065266</v>
      </c>
      <c r="AB46" s="8">
        <f t="shared" si="11"/>
        <v>1.27</v>
      </c>
      <c r="AC46" s="8">
        <f t="shared" si="12"/>
        <v>1.67</v>
      </c>
      <c r="AD46" s="4" t="str">
        <f t="shared" si="13"/>
        <v>NS</v>
      </c>
      <c r="AE46" s="10" t="s">
        <v>67</v>
      </c>
      <c r="AG46" s="8">
        <f t="shared" si="14"/>
        <v>1.27</v>
      </c>
      <c r="AH46" s="8">
        <f t="shared" si="15"/>
        <v>1.67</v>
      </c>
      <c r="AI46" s="4" t="str">
        <f t="shared" si="16"/>
        <v>NS</v>
      </c>
      <c r="AJ46" s="4" t="s">
        <v>67</v>
      </c>
    </row>
    <row r="47" spans="1:36" ht="15.75">
      <c r="A47" s="3" t="s">
        <v>47</v>
      </c>
      <c r="B47" s="1">
        <v>25.906666666666666</v>
      </c>
      <c r="D47" s="1">
        <v>33.173333333333339</v>
      </c>
      <c r="E47" s="1">
        <v>31.253333333333334</v>
      </c>
      <c r="F47" s="7"/>
      <c r="G47" s="8">
        <f t="shared" si="0"/>
        <v>-7.2666666666666728</v>
      </c>
      <c r="H47" s="8">
        <f t="shared" si="1"/>
        <v>-5.3466666666666676</v>
      </c>
      <c r="I47" s="8">
        <f t="shared" si="2"/>
        <v>-7.2666666666666728</v>
      </c>
      <c r="J47" s="8"/>
      <c r="K47" s="8">
        <f t="shared" si="3"/>
        <v>-21.905144694533778</v>
      </c>
      <c r="L47" s="8">
        <f t="shared" si="4"/>
        <v>-17.107508532423211</v>
      </c>
      <c r="M47" s="8">
        <f t="shared" si="5"/>
        <v>-21.905144694533778</v>
      </c>
      <c r="N47" s="8">
        <v>1.27</v>
      </c>
      <c r="O47" s="8">
        <v>1.67</v>
      </c>
      <c r="P47" s="4" t="str">
        <f t="shared" si="6"/>
        <v>NS</v>
      </c>
      <c r="Q47" s="8" t="s">
        <v>66</v>
      </c>
      <c r="R47" s="8"/>
      <c r="S47" s="8">
        <v>27.3</v>
      </c>
      <c r="T47" s="8">
        <v>26.7</v>
      </c>
      <c r="U47" s="9"/>
      <c r="V47" s="8">
        <f t="shared" si="7"/>
        <v>-1.3933333333333344</v>
      </c>
      <c r="W47" s="8">
        <f t="shared" si="8"/>
        <v>-0.793333333333333</v>
      </c>
      <c r="Y47" s="8">
        <f t="shared" si="9"/>
        <v>-5.1037851037851079</v>
      </c>
      <c r="Z47" s="8">
        <f t="shared" si="10"/>
        <v>-2.9712858926342061</v>
      </c>
      <c r="AB47" s="8">
        <f t="shared" si="11"/>
        <v>1.27</v>
      </c>
      <c r="AC47" s="8">
        <f t="shared" si="12"/>
        <v>1.67</v>
      </c>
      <c r="AD47" s="4" t="str">
        <f t="shared" si="13"/>
        <v>NS</v>
      </c>
      <c r="AE47" s="10" t="s">
        <v>68</v>
      </c>
      <c r="AG47" s="8">
        <f t="shared" si="14"/>
        <v>1.27</v>
      </c>
      <c r="AH47" s="8">
        <f t="shared" si="15"/>
        <v>1.67</v>
      </c>
      <c r="AI47" s="4" t="str">
        <f t="shared" si="16"/>
        <v>NS</v>
      </c>
      <c r="AJ47" s="4" t="s">
        <v>67</v>
      </c>
    </row>
    <row r="48" spans="1:36">
      <c r="I48" s="8"/>
      <c r="J48" s="8"/>
      <c r="L48" s="5" t="s">
        <v>63</v>
      </c>
      <c r="M48" s="8">
        <f>MAX(M3:M47)</f>
        <v>35.392275602206979</v>
      </c>
      <c r="N48" s="8"/>
      <c r="O48" s="8"/>
      <c r="P48" s="4"/>
      <c r="Q48" s="8"/>
      <c r="X48" s="5" t="s">
        <v>63</v>
      </c>
      <c r="Y48" s="8">
        <f>MAX(Y3:Y47)</f>
        <v>32.014652014652007</v>
      </c>
      <c r="Z48" s="8">
        <f>MAX(Z3:Z47)</f>
        <v>34.981273408239701</v>
      </c>
    </row>
    <row r="49" spans="1:26" s="5" customFormat="1">
      <c r="L49" s="5" t="s">
        <v>64</v>
      </c>
      <c r="M49" s="8">
        <f>MIN(M3:M47)</f>
        <v>-33.076152304609238</v>
      </c>
      <c r="N49" s="8"/>
      <c r="O49" s="8"/>
      <c r="P49" s="8"/>
      <c r="Q49" s="8"/>
      <c r="X49" s="5" t="s">
        <v>64</v>
      </c>
      <c r="Y49" s="8">
        <f>MIN(Y3:Y47)</f>
        <v>-18.449328449328455</v>
      </c>
      <c r="Z49" s="8">
        <f>MIN(Z3:Z47)</f>
        <v>-16.616729088639204</v>
      </c>
    </row>
    <row r="50" spans="1:26" s="5" customFormat="1" ht="15.75">
      <c r="A50" s="3" t="s">
        <v>48</v>
      </c>
      <c r="B50" s="1">
        <v>24.77</v>
      </c>
      <c r="P50" s="9"/>
    </row>
    <row r="51" spans="1:26" s="5" customFormat="1" ht="15.75">
      <c r="A51" s="3" t="s">
        <v>49</v>
      </c>
      <c r="B51" s="1">
        <v>26.283333333333331</v>
      </c>
      <c r="P51" s="9"/>
    </row>
    <row r="52" spans="1:26" s="5" customFormat="1" ht="15.75">
      <c r="A52" s="3" t="s">
        <v>50</v>
      </c>
      <c r="B52" s="1">
        <v>28.176666666666666</v>
      </c>
      <c r="P52" s="9"/>
    </row>
    <row r="53" spans="1:26" s="5" customFormat="1" ht="15.75">
      <c r="A53" s="3" t="s">
        <v>51</v>
      </c>
      <c r="B53" s="1">
        <v>24.196666666666669</v>
      </c>
      <c r="P53" s="9"/>
    </row>
    <row r="54" spans="1:26" s="5" customFormat="1" ht="15.75">
      <c r="A54" s="3" t="s">
        <v>52</v>
      </c>
      <c r="B54" s="1">
        <v>33.266666666666673</v>
      </c>
      <c r="P54" s="9"/>
    </row>
    <row r="55" spans="1:26" s="5" customFormat="1" ht="15.75">
      <c r="A55" s="3" t="s">
        <v>53</v>
      </c>
      <c r="B55" s="1">
        <v>27.25</v>
      </c>
      <c r="P55" s="9"/>
    </row>
    <row r="56" spans="1:26" s="5" customFormat="1" ht="15.75">
      <c r="A56" s="3" t="s">
        <v>54</v>
      </c>
      <c r="B56" s="1">
        <v>31.28</v>
      </c>
      <c r="P56" s="9"/>
    </row>
    <row r="57" spans="1:26" s="5" customFormat="1" ht="15.75">
      <c r="A57" s="3" t="s">
        <v>55</v>
      </c>
      <c r="B57" s="1">
        <v>28.813333333333333</v>
      </c>
      <c r="P57" s="9"/>
    </row>
    <row r="58" spans="1:26" s="5" customFormat="1" ht="15.75">
      <c r="A58" s="3" t="s">
        <v>56</v>
      </c>
      <c r="B58" s="1">
        <v>33.173333333333339</v>
      </c>
      <c r="P58" s="9"/>
    </row>
    <row r="59" spans="1:26" s="5" customFormat="1" ht="15.75">
      <c r="A59" s="3" t="s">
        <v>57</v>
      </c>
      <c r="B59" s="1">
        <v>31.253333333333334</v>
      </c>
      <c r="P59" s="9"/>
    </row>
  </sheetData>
  <mergeCells count="2">
    <mergeCell ref="AB1:AE1"/>
    <mergeCell ref="AG1:AJ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 </vt:lpstr>
      <vt:lpstr>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2014-05-29T15:08:39Z</dcterms:created>
  <dcterms:modified xsi:type="dcterms:W3CDTF">2022-09-14T05:48:44Z</dcterms:modified>
</cp:coreProperties>
</file>