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00" windowWidth="20115" windowHeight="7770" activeTab="1"/>
  </bookViews>
  <sheets>
    <sheet name="E1 " sheetId="1" r:id="rId1"/>
    <sheet name="E2" sheetId="2" r:id="rId2"/>
  </sheets>
  <calcPr calcId="145621"/>
</workbook>
</file>

<file path=xl/calcChain.xml><?xml version="1.0" encoding="utf-8"?>
<calcChain xmlns="http://schemas.openxmlformats.org/spreadsheetml/2006/main">
  <c r="AC4" i="2"/>
  <c r="AH4" s="1"/>
  <c r="AC5"/>
  <c r="AH5" s="1"/>
  <c r="AC6"/>
  <c r="AH6" s="1"/>
  <c r="AC7"/>
  <c r="AH7" s="1"/>
  <c r="AC8"/>
  <c r="AH8" s="1"/>
  <c r="AC9"/>
  <c r="AH9" s="1"/>
  <c r="AC10"/>
  <c r="AH10" s="1"/>
  <c r="AC11"/>
  <c r="AH11" s="1"/>
  <c r="AC12"/>
  <c r="AH12" s="1"/>
  <c r="AC13"/>
  <c r="AH13" s="1"/>
  <c r="AC14"/>
  <c r="AH14" s="1"/>
  <c r="AC15"/>
  <c r="AH15" s="1"/>
  <c r="AC16"/>
  <c r="AH16" s="1"/>
  <c r="AC17"/>
  <c r="AH17" s="1"/>
  <c r="AC18"/>
  <c r="AH18" s="1"/>
  <c r="AC19"/>
  <c r="AH19" s="1"/>
  <c r="AC20"/>
  <c r="AH20" s="1"/>
  <c r="AC21"/>
  <c r="AH21" s="1"/>
  <c r="AC22"/>
  <c r="AH22" s="1"/>
  <c r="AC23"/>
  <c r="AH23" s="1"/>
  <c r="AC24"/>
  <c r="AH24" s="1"/>
  <c r="AC25"/>
  <c r="AH25" s="1"/>
  <c r="AC26"/>
  <c r="AH26" s="1"/>
  <c r="AC27"/>
  <c r="AH27" s="1"/>
  <c r="AC28"/>
  <c r="AH28" s="1"/>
  <c r="AC29"/>
  <c r="AH29" s="1"/>
  <c r="AC30"/>
  <c r="AH30" s="1"/>
  <c r="AC31"/>
  <c r="AH31" s="1"/>
  <c r="AC32"/>
  <c r="AH32" s="1"/>
  <c r="AC33"/>
  <c r="AH33" s="1"/>
  <c r="AC34"/>
  <c r="AH34" s="1"/>
  <c r="AC35"/>
  <c r="AH35" s="1"/>
  <c r="AC36"/>
  <c r="AH36" s="1"/>
  <c r="AC37"/>
  <c r="AH37" s="1"/>
  <c r="AC38"/>
  <c r="AH38" s="1"/>
  <c r="AC39"/>
  <c r="AH39" s="1"/>
  <c r="AC40"/>
  <c r="AH40" s="1"/>
  <c r="AC41"/>
  <c r="AH41" s="1"/>
  <c r="AC42"/>
  <c r="AH42" s="1"/>
  <c r="AC43"/>
  <c r="AH43" s="1"/>
  <c r="AC44"/>
  <c r="AH44" s="1"/>
  <c r="AC45"/>
  <c r="AH45" s="1"/>
  <c r="AC46"/>
  <c r="AH46" s="1"/>
  <c r="AC47"/>
  <c r="AH47" s="1"/>
  <c r="AB4"/>
  <c r="AG4" s="1"/>
  <c r="AB5"/>
  <c r="AG5" s="1"/>
  <c r="AB6"/>
  <c r="AG6" s="1"/>
  <c r="AB7"/>
  <c r="AG7" s="1"/>
  <c r="AB8"/>
  <c r="AG8" s="1"/>
  <c r="AB9"/>
  <c r="AG9" s="1"/>
  <c r="AB10"/>
  <c r="AG10" s="1"/>
  <c r="AB11"/>
  <c r="AG11" s="1"/>
  <c r="AB12"/>
  <c r="AG12" s="1"/>
  <c r="AB13"/>
  <c r="AG13" s="1"/>
  <c r="AB14"/>
  <c r="AG14" s="1"/>
  <c r="AB15"/>
  <c r="AG15" s="1"/>
  <c r="AB16"/>
  <c r="AG16" s="1"/>
  <c r="AB17"/>
  <c r="AG17" s="1"/>
  <c r="AB18"/>
  <c r="AG18" s="1"/>
  <c r="AB19"/>
  <c r="AG19" s="1"/>
  <c r="AB20"/>
  <c r="AG20" s="1"/>
  <c r="AB21"/>
  <c r="AG21" s="1"/>
  <c r="AB22"/>
  <c r="AG22" s="1"/>
  <c r="AB23"/>
  <c r="AG23" s="1"/>
  <c r="AB24"/>
  <c r="AG24" s="1"/>
  <c r="AB25"/>
  <c r="AG25" s="1"/>
  <c r="AB26"/>
  <c r="AG26" s="1"/>
  <c r="AB27"/>
  <c r="AG27" s="1"/>
  <c r="AB28"/>
  <c r="AG28" s="1"/>
  <c r="AB29"/>
  <c r="AG29" s="1"/>
  <c r="AB30"/>
  <c r="AG30" s="1"/>
  <c r="AB31"/>
  <c r="AG31" s="1"/>
  <c r="AB32"/>
  <c r="AG32" s="1"/>
  <c r="AB33"/>
  <c r="AG33" s="1"/>
  <c r="AB34"/>
  <c r="AG34" s="1"/>
  <c r="AB35"/>
  <c r="AG35" s="1"/>
  <c r="AB36"/>
  <c r="AG36" s="1"/>
  <c r="AB37"/>
  <c r="AG37" s="1"/>
  <c r="AB38"/>
  <c r="AG38" s="1"/>
  <c r="AB39"/>
  <c r="AG39" s="1"/>
  <c r="AB40"/>
  <c r="AG40" s="1"/>
  <c r="AB41"/>
  <c r="AG41" s="1"/>
  <c r="AB42"/>
  <c r="AG42" s="1"/>
  <c r="AB43"/>
  <c r="AG43" s="1"/>
  <c r="AB44"/>
  <c r="AG44" s="1"/>
  <c r="AB45"/>
  <c r="AG45" s="1"/>
  <c r="AB46"/>
  <c r="AG46" s="1"/>
  <c r="AB47"/>
  <c r="AG47" s="1"/>
  <c r="AC3"/>
  <c r="AH3" s="1"/>
  <c r="AB3"/>
  <c r="AG3" s="1"/>
  <c r="AC4" i="1"/>
  <c r="AH4" s="1"/>
  <c r="AC5"/>
  <c r="AH5" s="1"/>
  <c r="AC6"/>
  <c r="AH6" s="1"/>
  <c r="AC7"/>
  <c r="AH7" s="1"/>
  <c r="AC8"/>
  <c r="AH8" s="1"/>
  <c r="AC9"/>
  <c r="AH9" s="1"/>
  <c r="AC10"/>
  <c r="AH10" s="1"/>
  <c r="AC11"/>
  <c r="AH11" s="1"/>
  <c r="AC12"/>
  <c r="AH12" s="1"/>
  <c r="AC13"/>
  <c r="AH13" s="1"/>
  <c r="AC14"/>
  <c r="AH14" s="1"/>
  <c r="AC15"/>
  <c r="AH15" s="1"/>
  <c r="AC16"/>
  <c r="AH16" s="1"/>
  <c r="AC17"/>
  <c r="AH17" s="1"/>
  <c r="AC18"/>
  <c r="AH18" s="1"/>
  <c r="AC19"/>
  <c r="AH19" s="1"/>
  <c r="AC20"/>
  <c r="AH20" s="1"/>
  <c r="AC21"/>
  <c r="AH21" s="1"/>
  <c r="AC22"/>
  <c r="AH22" s="1"/>
  <c r="AC23"/>
  <c r="AH23" s="1"/>
  <c r="AC24"/>
  <c r="AH24" s="1"/>
  <c r="AC25"/>
  <c r="AH25" s="1"/>
  <c r="AC26"/>
  <c r="AH26" s="1"/>
  <c r="AC27"/>
  <c r="AH27" s="1"/>
  <c r="AC28"/>
  <c r="AH28" s="1"/>
  <c r="AC29"/>
  <c r="AH29" s="1"/>
  <c r="AC30"/>
  <c r="AH30" s="1"/>
  <c r="AC31"/>
  <c r="AH31" s="1"/>
  <c r="AC32"/>
  <c r="AH32" s="1"/>
  <c r="AC33"/>
  <c r="AH33" s="1"/>
  <c r="AC34"/>
  <c r="AH34" s="1"/>
  <c r="AC35"/>
  <c r="AH35" s="1"/>
  <c r="AC36"/>
  <c r="AH36" s="1"/>
  <c r="AC37"/>
  <c r="AH37" s="1"/>
  <c r="AC38"/>
  <c r="AH38" s="1"/>
  <c r="AC39"/>
  <c r="AH39" s="1"/>
  <c r="AC40"/>
  <c r="AH40" s="1"/>
  <c r="AC41"/>
  <c r="AH41" s="1"/>
  <c r="AC42"/>
  <c r="AH42" s="1"/>
  <c r="AC43"/>
  <c r="AH43" s="1"/>
  <c r="AC44"/>
  <c r="AH44" s="1"/>
  <c r="AC45"/>
  <c r="AH45" s="1"/>
  <c r="AC46"/>
  <c r="AH46" s="1"/>
  <c r="AC47"/>
  <c r="AH47" s="1"/>
  <c r="AC3"/>
  <c r="AH3" s="1"/>
  <c r="AB4"/>
  <c r="AG4" s="1"/>
  <c r="AB5"/>
  <c r="AG5" s="1"/>
  <c r="AB6"/>
  <c r="AG6" s="1"/>
  <c r="AB7"/>
  <c r="AG7" s="1"/>
  <c r="AB8"/>
  <c r="AG8" s="1"/>
  <c r="AB9"/>
  <c r="AG9" s="1"/>
  <c r="AB10"/>
  <c r="AG10" s="1"/>
  <c r="AB11"/>
  <c r="AG11" s="1"/>
  <c r="AB12"/>
  <c r="AG12" s="1"/>
  <c r="AB13"/>
  <c r="AG13" s="1"/>
  <c r="AB14"/>
  <c r="AG14" s="1"/>
  <c r="AB15"/>
  <c r="AG15" s="1"/>
  <c r="AB16"/>
  <c r="AG16" s="1"/>
  <c r="AB17"/>
  <c r="AG17" s="1"/>
  <c r="AB18"/>
  <c r="AG18" s="1"/>
  <c r="AB19"/>
  <c r="AG19" s="1"/>
  <c r="AB20"/>
  <c r="AG20" s="1"/>
  <c r="AB21"/>
  <c r="AG21" s="1"/>
  <c r="AB22"/>
  <c r="AG22" s="1"/>
  <c r="AB23"/>
  <c r="AG23" s="1"/>
  <c r="AB24"/>
  <c r="AG24" s="1"/>
  <c r="AB25"/>
  <c r="AG25" s="1"/>
  <c r="AB26"/>
  <c r="AG26" s="1"/>
  <c r="AB27"/>
  <c r="AG27" s="1"/>
  <c r="AB28"/>
  <c r="AG28" s="1"/>
  <c r="AB29"/>
  <c r="AG29" s="1"/>
  <c r="AB30"/>
  <c r="AG30" s="1"/>
  <c r="AB31"/>
  <c r="AG31" s="1"/>
  <c r="AB32"/>
  <c r="AG32" s="1"/>
  <c r="AB33"/>
  <c r="AG33" s="1"/>
  <c r="AB34"/>
  <c r="AG34" s="1"/>
  <c r="AB35"/>
  <c r="AG35" s="1"/>
  <c r="AB36"/>
  <c r="AG36" s="1"/>
  <c r="AB37"/>
  <c r="AG37" s="1"/>
  <c r="AB38"/>
  <c r="AG38" s="1"/>
  <c r="AB39"/>
  <c r="AG39" s="1"/>
  <c r="AB40"/>
  <c r="AG40" s="1"/>
  <c r="AB41"/>
  <c r="AG41" s="1"/>
  <c r="AB42"/>
  <c r="AG42" s="1"/>
  <c r="AB43"/>
  <c r="AG43" s="1"/>
  <c r="AB44"/>
  <c r="AG44" s="1"/>
  <c r="AB45"/>
  <c r="AG45" s="1"/>
  <c r="AB46"/>
  <c r="AG46" s="1"/>
  <c r="AB47"/>
  <c r="AG47" s="1"/>
  <c r="AB3"/>
  <c r="AG3" s="1"/>
  <c r="K3" l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G33" l="1"/>
  <c r="G34"/>
  <c r="G35"/>
  <c r="G36"/>
  <c r="G37"/>
  <c r="G38"/>
  <c r="G39"/>
  <c r="G40"/>
  <c r="G41"/>
  <c r="G42"/>
  <c r="G43"/>
  <c r="G44"/>
  <c r="G45"/>
  <c r="G46"/>
  <c r="G47"/>
  <c r="G47" i="2" l="1"/>
  <c r="G33"/>
  <c r="G34"/>
  <c r="G35"/>
  <c r="G36"/>
  <c r="G37"/>
  <c r="G38"/>
  <c r="G39"/>
  <c r="G40"/>
  <c r="G41"/>
  <c r="G42"/>
  <c r="G43"/>
  <c r="G44"/>
  <c r="G45"/>
  <c r="G46"/>
  <c r="Z47"/>
  <c r="Y47"/>
  <c r="W47"/>
  <c r="AI47" s="1"/>
  <c r="V47"/>
  <c r="AD47" s="1"/>
  <c r="L47"/>
  <c r="K47"/>
  <c r="H47"/>
  <c r="Z46"/>
  <c r="Y46"/>
  <c r="W46"/>
  <c r="AI46" s="1"/>
  <c r="V46"/>
  <c r="AD46" s="1"/>
  <c r="L46"/>
  <c r="K46"/>
  <c r="H46"/>
  <c r="Z45"/>
  <c r="Y45"/>
  <c r="W45"/>
  <c r="AI45" s="1"/>
  <c r="V45"/>
  <c r="AD45" s="1"/>
  <c r="L45"/>
  <c r="K45"/>
  <c r="H45"/>
  <c r="Z44"/>
  <c r="Y44"/>
  <c r="W44"/>
  <c r="AI44" s="1"/>
  <c r="V44"/>
  <c r="AD44" s="1"/>
  <c r="L44"/>
  <c r="K44"/>
  <c r="H44"/>
  <c r="Z43"/>
  <c r="Y43"/>
  <c r="W43"/>
  <c r="AI43" s="1"/>
  <c r="V43"/>
  <c r="AD43" s="1"/>
  <c r="L43"/>
  <c r="K43"/>
  <c r="H43"/>
  <c r="Z42"/>
  <c r="Y42"/>
  <c r="W42"/>
  <c r="AI42" s="1"/>
  <c r="V42"/>
  <c r="AD42" s="1"/>
  <c r="L42"/>
  <c r="K42"/>
  <c r="H42"/>
  <c r="Z41"/>
  <c r="Y41"/>
  <c r="W41"/>
  <c r="AI41" s="1"/>
  <c r="V41"/>
  <c r="AD41" s="1"/>
  <c r="L41"/>
  <c r="K41"/>
  <c r="H41"/>
  <c r="Z40"/>
  <c r="Y40"/>
  <c r="W40"/>
  <c r="AI40" s="1"/>
  <c r="V40"/>
  <c r="AD40" s="1"/>
  <c r="L40"/>
  <c r="K40"/>
  <c r="H40"/>
  <c r="Z39"/>
  <c r="Y39"/>
  <c r="W39"/>
  <c r="AI39" s="1"/>
  <c r="V39"/>
  <c r="AD39" s="1"/>
  <c r="L39"/>
  <c r="K39"/>
  <c r="H39"/>
  <c r="Z38"/>
  <c r="Y38"/>
  <c r="W38"/>
  <c r="AI38" s="1"/>
  <c r="V38"/>
  <c r="AD38" s="1"/>
  <c r="L38"/>
  <c r="K38"/>
  <c r="H38"/>
  <c r="Z37"/>
  <c r="Y37"/>
  <c r="W37"/>
  <c r="AI37" s="1"/>
  <c r="V37"/>
  <c r="AD37" s="1"/>
  <c r="L37"/>
  <c r="K37"/>
  <c r="H37"/>
  <c r="Z36"/>
  <c r="Y36"/>
  <c r="W36"/>
  <c r="AI36" s="1"/>
  <c r="V36"/>
  <c r="AD36" s="1"/>
  <c r="L36"/>
  <c r="K36"/>
  <c r="H36"/>
  <c r="Z35"/>
  <c r="Y35"/>
  <c r="W35"/>
  <c r="AI35" s="1"/>
  <c r="V35"/>
  <c r="AD35" s="1"/>
  <c r="L35"/>
  <c r="K35"/>
  <c r="H35"/>
  <c r="Z34"/>
  <c r="Y34"/>
  <c r="W34"/>
  <c r="AI34" s="1"/>
  <c r="V34"/>
  <c r="AD34" s="1"/>
  <c r="L34"/>
  <c r="K34"/>
  <c r="H34"/>
  <c r="Z33"/>
  <c r="Y33"/>
  <c r="W33"/>
  <c r="AI33" s="1"/>
  <c r="V33"/>
  <c r="AD33" s="1"/>
  <c r="L33"/>
  <c r="K33"/>
  <c r="H33"/>
  <c r="Z32"/>
  <c r="Y32"/>
  <c r="W32"/>
  <c r="AI32" s="1"/>
  <c r="V32"/>
  <c r="AD32" s="1"/>
  <c r="L32"/>
  <c r="K32"/>
  <c r="H32"/>
  <c r="G32"/>
  <c r="Z31"/>
  <c r="Y31"/>
  <c r="W31"/>
  <c r="AI31" s="1"/>
  <c r="V31"/>
  <c r="AD31" s="1"/>
  <c r="L31"/>
  <c r="K31"/>
  <c r="H31"/>
  <c r="G31"/>
  <c r="Z30"/>
  <c r="Y30"/>
  <c r="W30"/>
  <c r="AI30" s="1"/>
  <c r="V30"/>
  <c r="AD30" s="1"/>
  <c r="L30"/>
  <c r="K30"/>
  <c r="H30"/>
  <c r="G30"/>
  <c r="Z29"/>
  <c r="Y29"/>
  <c r="W29"/>
  <c r="AI29" s="1"/>
  <c r="V29"/>
  <c r="AD29" s="1"/>
  <c r="L29"/>
  <c r="K29"/>
  <c r="H29"/>
  <c r="G29"/>
  <c r="Z28"/>
  <c r="Y28"/>
  <c r="W28"/>
  <c r="AI28" s="1"/>
  <c r="V28"/>
  <c r="AD28" s="1"/>
  <c r="L28"/>
  <c r="K28"/>
  <c r="H28"/>
  <c r="G28"/>
  <c r="Z27"/>
  <c r="Y27"/>
  <c r="W27"/>
  <c r="AI27" s="1"/>
  <c r="V27"/>
  <c r="AD27" s="1"/>
  <c r="L27"/>
  <c r="K27"/>
  <c r="H27"/>
  <c r="G27"/>
  <c r="Z26"/>
  <c r="Y26"/>
  <c r="W26"/>
  <c r="AI26" s="1"/>
  <c r="V26"/>
  <c r="AD26" s="1"/>
  <c r="L26"/>
  <c r="K26"/>
  <c r="H26"/>
  <c r="G26"/>
  <c r="Z25"/>
  <c r="Y25"/>
  <c r="W25"/>
  <c r="AI25" s="1"/>
  <c r="V25"/>
  <c r="AD25" s="1"/>
  <c r="L25"/>
  <c r="K25"/>
  <c r="H25"/>
  <c r="G25"/>
  <c r="Z24"/>
  <c r="Y24"/>
  <c r="W24"/>
  <c r="AI24" s="1"/>
  <c r="V24"/>
  <c r="AD24" s="1"/>
  <c r="L24"/>
  <c r="K24"/>
  <c r="H24"/>
  <c r="G24"/>
  <c r="Z23"/>
  <c r="Y23"/>
  <c r="W23"/>
  <c r="AI23" s="1"/>
  <c r="V23"/>
  <c r="AD23" s="1"/>
  <c r="L23"/>
  <c r="K23"/>
  <c r="H23"/>
  <c r="G23"/>
  <c r="Z22"/>
  <c r="Y22"/>
  <c r="W22"/>
  <c r="AI22" s="1"/>
  <c r="V22"/>
  <c r="AD22" s="1"/>
  <c r="L22"/>
  <c r="K22"/>
  <c r="H22"/>
  <c r="G22"/>
  <c r="Z21"/>
  <c r="Y21"/>
  <c r="W21"/>
  <c r="AI21" s="1"/>
  <c r="V21"/>
  <c r="AD21" s="1"/>
  <c r="L21"/>
  <c r="K21"/>
  <c r="H21"/>
  <c r="G21"/>
  <c r="Z20"/>
  <c r="Y20"/>
  <c r="W20"/>
  <c r="AI20" s="1"/>
  <c r="V20"/>
  <c r="AD20" s="1"/>
  <c r="L20"/>
  <c r="K20"/>
  <c r="H20"/>
  <c r="G20"/>
  <c r="Z19"/>
  <c r="Y19"/>
  <c r="W19"/>
  <c r="AI19" s="1"/>
  <c r="V19"/>
  <c r="AD19" s="1"/>
  <c r="L19"/>
  <c r="K19"/>
  <c r="H19"/>
  <c r="G19"/>
  <c r="Z18"/>
  <c r="Y18"/>
  <c r="W18"/>
  <c r="AI18" s="1"/>
  <c r="V18"/>
  <c r="AD18" s="1"/>
  <c r="L18"/>
  <c r="K18"/>
  <c r="H18"/>
  <c r="G18"/>
  <c r="Z17"/>
  <c r="Y17"/>
  <c r="W17"/>
  <c r="AI17" s="1"/>
  <c r="V17"/>
  <c r="AD17" s="1"/>
  <c r="L17"/>
  <c r="K17"/>
  <c r="H17"/>
  <c r="G17"/>
  <c r="Z16"/>
  <c r="Y16"/>
  <c r="W16"/>
  <c r="AI16" s="1"/>
  <c r="V16"/>
  <c r="AD16" s="1"/>
  <c r="L16"/>
  <c r="K16"/>
  <c r="H16"/>
  <c r="G16"/>
  <c r="Z15"/>
  <c r="Y15"/>
  <c r="W15"/>
  <c r="AI15" s="1"/>
  <c r="V15"/>
  <c r="AD15" s="1"/>
  <c r="L15"/>
  <c r="K15"/>
  <c r="H15"/>
  <c r="G15"/>
  <c r="Z14"/>
  <c r="Y14"/>
  <c r="W14"/>
  <c r="AI14" s="1"/>
  <c r="V14"/>
  <c r="AD14" s="1"/>
  <c r="L14"/>
  <c r="K14"/>
  <c r="M14" s="1"/>
  <c r="H14"/>
  <c r="G14"/>
  <c r="Z13"/>
  <c r="Y13"/>
  <c r="W13"/>
  <c r="AI13" s="1"/>
  <c r="V13"/>
  <c r="AD13" s="1"/>
  <c r="L13"/>
  <c r="K13"/>
  <c r="H13"/>
  <c r="G13"/>
  <c r="Z12"/>
  <c r="Y12"/>
  <c r="W12"/>
  <c r="AI12" s="1"/>
  <c r="V12"/>
  <c r="AD12" s="1"/>
  <c r="L12"/>
  <c r="K12"/>
  <c r="H12"/>
  <c r="G12"/>
  <c r="Z11"/>
  <c r="Y11"/>
  <c r="W11"/>
  <c r="AI11" s="1"/>
  <c r="V11"/>
  <c r="AD11" s="1"/>
  <c r="L11"/>
  <c r="K11"/>
  <c r="H11"/>
  <c r="G11"/>
  <c r="Z10"/>
  <c r="Y10"/>
  <c r="W10"/>
  <c r="AI10" s="1"/>
  <c r="V10"/>
  <c r="AD10" s="1"/>
  <c r="L10"/>
  <c r="K10"/>
  <c r="H10"/>
  <c r="G10"/>
  <c r="Z9"/>
  <c r="Y9"/>
  <c r="W9"/>
  <c r="AI9" s="1"/>
  <c r="V9"/>
  <c r="AD9" s="1"/>
  <c r="L9"/>
  <c r="K9"/>
  <c r="H9"/>
  <c r="G9"/>
  <c r="Z8"/>
  <c r="Y8"/>
  <c r="W8"/>
  <c r="AI8" s="1"/>
  <c r="V8"/>
  <c r="AD8" s="1"/>
  <c r="L8"/>
  <c r="K8"/>
  <c r="H8"/>
  <c r="G8"/>
  <c r="Z7"/>
  <c r="Y7"/>
  <c r="W7"/>
  <c r="AI7" s="1"/>
  <c r="V7"/>
  <c r="AD7" s="1"/>
  <c r="L7"/>
  <c r="K7"/>
  <c r="H7"/>
  <c r="G7"/>
  <c r="Z6"/>
  <c r="Y6"/>
  <c r="W6"/>
  <c r="AI6" s="1"/>
  <c r="V6"/>
  <c r="AD6" s="1"/>
  <c r="L6"/>
  <c r="K6"/>
  <c r="H6"/>
  <c r="G6"/>
  <c r="Z5"/>
  <c r="Y5"/>
  <c r="W5"/>
  <c r="AI5" s="1"/>
  <c r="V5"/>
  <c r="AD5" s="1"/>
  <c r="L5"/>
  <c r="K5"/>
  <c r="H5"/>
  <c r="G5"/>
  <c r="Z4"/>
  <c r="Y4"/>
  <c r="W4"/>
  <c r="AI4" s="1"/>
  <c r="V4"/>
  <c r="AD4" s="1"/>
  <c r="L4"/>
  <c r="K4"/>
  <c r="H4"/>
  <c r="G4"/>
  <c r="Z3"/>
  <c r="Y3"/>
  <c r="W3"/>
  <c r="AI3" s="1"/>
  <c r="V3"/>
  <c r="AD3" s="1"/>
  <c r="L3"/>
  <c r="K3"/>
  <c r="H3"/>
  <c r="G3"/>
  <c r="Z4" i="1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3"/>
  <c r="W35"/>
  <c r="AI35" s="1"/>
  <c r="W36"/>
  <c r="AI36" s="1"/>
  <c r="W37"/>
  <c r="AI37" s="1"/>
  <c r="W38"/>
  <c r="AI38" s="1"/>
  <c r="W39"/>
  <c r="AI39" s="1"/>
  <c r="W40"/>
  <c r="AI40" s="1"/>
  <c r="W41"/>
  <c r="AI41" s="1"/>
  <c r="W42"/>
  <c r="AI42" s="1"/>
  <c r="W43"/>
  <c r="AI43" s="1"/>
  <c r="W44"/>
  <c r="AI44" s="1"/>
  <c r="W45"/>
  <c r="AI45" s="1"/>
  <c r="W46"/>
  <c r="AI46" s="1"/>
  <c r="W47"/>
  <c r="AI47" s="1"/>
  <c r="V35"/>
  <c r="AD35" s="1"/>
  <c r="V36"/>
  <c r="AD36" s="1"/>
  <c r="V37"/>
  <c r="AD37" s="1"/>
  <c r="V38"/>
  <c r="AD38" s="1"/>
  <c r="V39"/>
  <c r="AD39" s="1"/>
  <c r="V40"/>
  <c r="AD40" s="1"/>
  <c r="V41"/>
  <c r="AD41" s="1"/>
  <c r="V42"/>
  <c r="AD42" s="1"/>
  <c r="V43"/>
  <c r="AD43" s="1"/>
  <c r="V44"/>
  <c r="AD44" s="1"/>
  <c r="V45"/>
  <c r="AD45" s="1"/>
  <c r="V46"/>
  <c r="AD46" s="1"/>
  <c r="V47"/>
  <c r="AD47" s="1"/>
  <c r="W4"/>
  <c r="AI4" s="1"/>
  <c r="W5"/>
  <c r="AI5" s="1"/>
  <c r="W6"/>
  <c r="AI6" s="1"/>
  <c r="W7"/>
  <c r="AI7" s="1"/>
  <c r="W8"/>
  <c r="AI8" s="1"/>
  <c r="W9"/>
  <c r="AI9" s="1"/>
  <c r="W10"/>
  <c r="AI10" s="1"/>
  <c r="W11"/>
  <c r="AI11" s="1"/>
  <c r="W12"/>
  <c r="AI12" s="1"/>
  <c r="W13"/>
  <c r="AI13" s="1"/>
  <c r="W14"/>
  <c r="AI14" s="1"/>
  <c r="W15"/>
  <c r="AI15" s="1"/>
  <c r="W16"/>
  <c r="AI16" s="1"/>
  <c r="W17"/>
  <c r="AI17" s="1"/>
  <c r="W18"/>
  <c r="AI18" s="1"/>
  <c r="W19"/>
  <c r="AI19" s="1"/>
  <c r="W20"/>
  <c r="AI20" s="1"/>
  <c r="W21"/>
  <c r="AI21" s="1"/>
  <c r="W22"/>
  <c r="AI22" s="1"/>
  <c r="W23"/>
  <c r="AI23" s="1"/>
  <c r="W24"/>
  <c r="AI24" s="1"/>
  <c r="W25"/>
  <c r="AI25" s="1"/>
  <c r="W26"/>
  <c r="AI26" s="1"/>
  <c r="W27"/>
  <c r="AI27" s="1"/>
  <c r="W28"/>
  <c r="AI28" s="1"/>
  <c r="W29"/>
  <c r="AI29" s="1"/>
  <c r="W30"/>
  <c r="AI30" s="1"/>
  <c r="W31"/>
  <c r="AI31" s="1"/>
  <c r="W32"/>
  <c r="AI32" s="1"/>
  <c r="W33"/>
  <c r="AI33" s="1"/>
  <c r="W34"/>
  <c r="AI34" s="1"/>
  <c r="W3"/>
  <c r="AI3" s="1"/>
  <c r="V4"/>
  <c r="AD4" s="1"/>
  <c r="V5"/>
  <c r="AD5" s="1"/>
  <c r="V6"/>
  <c r="AD6" s="1"/>
  <c r="V7"/>
  <c r="AD7" s="1"/>
  <c r="V8"/>
  <c r="AD8" s="1"/>
  <c r="V9"/>
  <c r="AD9" s="1"/>
  <c r="V10"/>
  <c r="AD10" s="1"/>
  <c r="V11"/>
  <c r="AD11" s="1"/>
  <c r="V12"/>
  <c r="AD12" s="1"/>
  <c r="V13"/>
  <c r="AD13" s="1"/>
  <c r="V14"/>
  <c r="AD14" s="1"/>
  <c r="V15"/>
  <c r="AD15" s="1"/>
  <c r="V16"/>
  <c r="AD16" s="1"/>
  <c r="V17"/>
  <c r="AD17" s="1"/>
  <c r="V18"/>
  <c r="AD18" s="1"/>
  <c r="V19"/>
  <c r="AD19" s="1"/>
  <c r="V20"/>
  <c r="AD20" s="1"/>
  <c r="V21"/>
  <c r="AD21" s="1"/>
  <c r="V22"/>
  <c r="AD22" s="1"/>
  <c r="V23"/>
  <c r="AD23" s="1"/>
  <c r="V24"/>
  <c r="AD24" s="1"/>
  <c r="V25"/>
  <c r="AD25" s="1"/>
  <c r="V26"/>
  <c r="AD26" s="1"/>
  <c r="V27"/>
  <c r="AD27" s="1"/>
  <c r="V28"/>
  <c r="AD28" s="1"/>
  <c r="V29"/>
  <c r="AD29" s="1"/>
  <c r="V30"/>
  <c r="AD30" s="1"/>
  <c r="V31"/>
  <c r="AD31" s="1"/>
  <c r="V32"/>
  <c r="AD32" s="1"/>
  <c r="V33"/>
  <c r="AD33" s="1"/>
  <c r="V34"/>
  <c r="AD34" s="1"/>
  <c r="V3"/>
  <c r="AD3" s="1"/>
  <c r="M8" i="2" l="1"/>
  <c r="M15"/>
  <c r="M5"/>
  <c r="M21"/>
  <c r="M24"/>
  <c r="M27"/>
  <c r="M28"/>
  <c r="M19"/>
  <c r="M18"/>
  <c r="M22"/>
  <c r="M6"/>
  <c r="M20"/>
  <c r="M4"/>
  <c r="M16"/>
  <c r="M26"/>
  <c r="M10"/>
  <c r="M9"/>
  <c r="M17"/>
  <c r="M23"/>
  <c r="M7"/>
  <c r="M13"/>
  <c r="M12"/>
  <c r="M11"/>
  <c r="M47"/>
  <c r="M25"/>
  <c r="M3"/>
  <c r="M33"/>
  <c r="M37"/>
  <c r="M41"/>
  <c r="M45"/>
  <c r="I7"/>
  <c r="P7" s="1"/>
  <c r="I8"/>
  <c r="P8" s="1"/>
  <c r="I9"/>
  <c r="P9" s="1"/>
  <c r="I14"/>
  <c r="P14" s="1"/>
  <c r="I15"/>
  <c r="P15" s="1"/>
  <c r="I16"/>
  <c r="P16" s="1"/>
  <c r="I17"/>
  <c r="P17" s="1"/>
  <c r="M29"/>
  <c r="M30"/>
  <c r="M31"/>
  <c r="M32"/>
  <c r="M36"/>
  <c r="M40"/>
  <c r="M44"/>
  <c r="I45"/>
  <c r="I41"/>
  <c r="P41" s="1"/>
  <c r="I37"/>
  <c r="P37" s="1"/>
  <c r="I33"/>
  <c r="P33" s="1"/>
  <c r="I46"/>
  <c r="P46" s="1"/>
  <c r="I42"/>
  <c r="P42" s="1"/>
  <c r="I38"/>
  <c r="P38" s="1"/>
  <c r="I34"/>
  <c r="P34" s="1"/>
  <c r="I27"/>
  <c r="P27" s="1"/>
  <c r="I28"/>
  <c r="P28" s="1"/>
  <c r="I6"/>
  <c r="P6" s="1"/>
  <c r="I20"/>
  <c r="I23"/>
  <c r="P23" s="1"/>
  <c r="I25"/>
  <c r="P25" s="1"/>
  <c r="I30"/>
  <c r="P30" s="1"/>
  <c r="I31"/>
  <c r="P31" s="1"/>
  <c r="I32"/>
  <c r="P32" s="1"/>
  <c r="M34"/>
  <c r="M38"/>
  <c r="M42"/>
  <c r="P45"/>
  <c r="M46"/>
  <c r="I43"/>
  <c r="P43" s="1"/>
  <c r="I39"/>
  <c r="P39" s="1"/>
  <c r="I35"/>
  <c r="P35" s="1"/>
  <c r="I29"/>
  <c r="P29" s="1"/>
  <c r="I3"/>
  <c r="P3" s="1"/>
  <c r="I4"/>
  <c r="P4" s="1"/>
  <c r="I5"/>
  <c r="P5" s="1"/>
  <c r="I10"/>
  <c r="P10" s="1"/>
  <c r="I11"/>
  <c r="P11" s="1"/>
  <c r="I12"/>
  <c r="P12" s="1"/>
  <c r="I13"/>
  <c r="P13" s="1"/>
  <c r="I18"/>
  <c r="P18" s="1"/>
  <c r="I19"/>
  <c r="P19" s="1"/>
  <c r="I21"/>
  <c r="P21" s="1"/>
  <c r="I22"/>
  <c r="P22" s="1"/>
  <c r="I24"/>
  <c r="P24" s="1"/>
  <c r="I26"/>
  <c r="P26" s="1"/>
  <c r="M35"/>
  <c r="M39"/>
  <c r="M43"/>
  <c r="I44"/>
  <c r="P44" s="1"/>
  <c r="I40"/>
  <c r="P40" s="1"/>
  <c r="I36"/>
  <c r="P36" s="1"/>
  <c r="I47"/>
  <c r="P47" s="1"/>
  <c r="Z49" i="1"/>
  <c r="Y49"/>
  <c r="Z48"/>
  <c r="Y48"/>
  <c r="P20" i="2"/>
  <c r="Y48"/>
  <c r="Y49"/>
  <c r="Z49"/>
  <c r="Z48"/>
  <c r="L4" i="1"/>
  <c r="M4" s="1"/>
  <c r="L5"/>
  <c r="M5" s="1"/>
  <c r="L6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3"/>
  <c r="M3" s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M48" i="2" l="1"/>
  <c r="M48" i="1"/>
  <c r="I31"/>
  <c r="P31" s="1"/>
  <c r="I29"/>
  <c r="P29" s="1"/>
  <c r="I27"/>
  <c r="P27" s="1"/>
  <c r="I25"/>
  <c r="P25" s="1"/>
  <c r="I23"/>
  <c r="P23" s="1"/>
  <c r="I21"/>
  <c r="P21" s="1"/>
  <c r="I19"/>
  <c r="P19" s="1"/>
  <c r="I17"/>
  <c r="P17" s="1"/>
  <c r="I15"/>
  <c r="P15" s="1"/>
  <c r="I13"/>
  <c r="P13" s="1"/>
  <c r="I11"/>
  <c r="P11" s="1"/>
  <c r="I9"/>
  <c r="P9" s="1"/>
  <c r="I7"/>
  <c r="P7" s="1"/>
  <c r="I5"/>
  <c r="P5" s="1"/>
  <c r="I4"/>
  <c r="P4" s="1"/>
  <c r="I32"/>
  <c r="P32" s="1"/>
  <c r="I30"/>
  <c r="P30" s="1"/>
  <c r="I28"/>
  <c r="P28" s="1"/>
  <c r="I26"/>
  <c r="P26" s="1"/>
  <c r="I24"/>
  <c r="P24" s="1"/>
  <c r="I22"/>
  <c r="P22" s="1"/>
  <c r="I20"/>
  <c r="P20" s="1"/>
  <c r="I18"/>
  <c r="P18" s="1"/>
  <c r="I16"/>
  <c r="P16" s="1"/>
  <c r="I14"/>
  <c r="P14" s="1"/>
  <c r="I12"/>
  <c r="P12" s="1"/>
  <c r="I10"/>
  <c r="P10" s="1"/>
  <c r="I8"/>
  <c r="P8" s="1"/>
  <c r="I6"/>
  <c r="P6" s="1"/>
  <c r="I47"/>
  <c r="P47" s="1"/>
  <c r="I45"/>
  <c r="P45" s="1"/>
  <c r="I43"/>
  <c r="P43" s="1"/>
  <c r="I41"/>
  <c r="P41" s="1"/>
  <c r="I39"/>
  <c r="P39" s="1"/>
  <c r="I37"/>
  <c r="P37" s="1"/>
  <c r="I35"/>
  <c r="P35" s="1"/>
  <c r="I33"/>
  <c r="P33" s="1"/>
  <c r="I46"/>
  <c r="P46" s="1"/>
  <c r="I44"/>
  <c r="P44" s="1"/>
  <c r="I42"/>
  <c r="P42" s="1"/>
  <c r="I40"/>
  <c r="P40" s="1"/>
  <c r="I38"/>
  <c r="P38" s="1"/>
  <c r="I36"/>
  <c r="P36" s="1"/>
  <c r="I34"/>
  <c r="P34" s="1"/>
  <c r="M49" i="2"/>
  <c r="M49" i="1" l="1"/>
  <c r="G3"/>
  <c r="I3" l="1"/>
  <c r="P3" s="1"/>
</calcChain>
</file>

<file path=xl/sharedStrings.xml><?xml version="1.0" encoding="utf-8"?>
<sst xmlns="http://schemas.openxmlformats.org/spreadsheetml/2006/main" count="435" uniqueCount="81">
  <si>
    <t>F 1</t>
  </si>
  <si>
    <t>BP1</t>
  </si>
  <si>
    <t>BP2</t>
  </si>
  <si>
    <t>GW 451 x GW-496</t>
  </si>
  <si>
    <t>GW 451 x LOK-1</t>
  </si>
  <si>
    <t>GW 451 x GW-322</t>
  </si>
  <si>
    <t>GW 451 x GW-366</t>
  </si>
  <si>
    <t>GW 451 x HI-1544</t>
  </si>
  <si>
    <t>GW 451 x GW-173</t>
  </si>
  <si>
    <t>GW 451 x GW-11</t>
  </si>
  <si>
    <t>GW 451 x HD-2864</t>
  </si>
  <si>
    <t>GW 451 x USA-385</t>
  </si>
  <si>
    <t>GW-496 x LOK-1</t>
  </si>
  <si>
    <t>GW-496 x GW-322</t>
  </si>
  <si>
    <t>GW-496 x GW-366</t>
  </si>
  <si>
    <t>GW-496 x HI-1544</t>
  </si>
  <si>
    <t>GW-496 x GW-173</t>
  </si>
  <si>
    <t>GW-496 x GW-11</t>
  </si>
  <si>
    <t>GW-496 x HD-2864</t>
  </si>
  <si>
    <t>GW-496 x USA-385</t>
  </si>
  <si>
    <t>LOK-1 x GW-322</t>
  </si>
  <si>
    <t>LOK-1 x GW-366</t>
  </si>
  <si>
    <t>LOK-1 x HI-1544</t>
  </si>
  <si>
    <t>LOK-1 x GW-173</t>
  </si>
  <si>
    <t>LOK-1 x GW-11</t>
  </si>
  <si>
    <t>LOK-1 x HD-2864</t>
  </si>
  <si>
    <t>LOK-1 x USA-385</t>
  </si>
  <si>
    <t>GW-322 x GW-366</t>
  </si>
  <si>
    <t>GW-322 x HI-1544</t>
  </si>
  <si>
    <t>GW-322 x GW-173</t>
  </si>
  <si>
    <t>GW-322 x GW-11</t>
  </si>
  <si>
    <t>GW-322 x HD-2864</t>
  </si>
  <si>
    <t>GW-322 x USA-385</t>
  </si>
  <si>
    <t>GW-366 x HI-1544</t>
  </si>
  <si>
    <t>GW-366 x GW-173</t>
  </si>
  <si>
    <t>GW-366 x GW-11</t>
  </si>
  <si>
    <t>GW-366 x HD-2864</t>
  </si>
  <si>
    <t>GW-366 x USA-385</t>
  </si>
  <si>
    <t>HI-1544 x GW-173</t>
  </si>
  <si>
    <t>HI-1544 x GW-11</t>
  </si>
  <si>
    <t>HI-1544 x HD-2864</t>
  </si>
  <si>
    <t>HI-1544 x USA-385</t>
  </si>
  <si>
    <t>GW-173 x GW-11</t>
  </si>
  <si>
    <t>GW-173 x HD-2864</t>
  </si>
  <si>
    <t>GW-173 x USA-385</t>
  </si>
  <si>
    <t>GW-11 x HD-2864</t>
  </si>
  <si>
    <t>GW-11 x USA-385</t>
  </si>
  <si>
    <t>HD-2864 x USA-385</t>
  </si>
  <si>
    <t>GW - 451 (P1)</t>
  </si>
  <si>
    <t>GW - 496 (P2)</t>
  </si>
  <si>
    <t>LOK-1 (P3)</t>
  </si>
  <si>
    <t>GW-322 (P4)</t>
  </si>
  <si>
    <t>GW-366 (P5)</t>
  </si>
  <si>
    <t>HI-1544 (P6)</t>
  </si>
  <si>
    <t>GW-173 (P7)</t>
  </si>
  <si>
    <t>GW-11 (P8)</t>
  </si>
  <si>
    <t>HD-2864 (P9)</t>
  </si>
  <si>
    <t>USA-385 (P10)</t>
  </si>
  <si>
    <t>BP1 d</t>
  </si>
  <si>
    <t>BP2 d</t>
  </si>
  <si>
    <t>BP1 %</t>
  </si>
  <si>
    <t>BP2 %</t>
  </si>
  <si>
    <t>Final</t>
  </si>
  <si>
    <t>max</t>
  </si>
  <si>
    <t>min</t>
  </si>
  <si>
    <t>sign</t>
  </si>
  <si>
    <t>**</t>
  </si>
  <si>
    <t>NS</t>
  </si>
  <si>
    <t>*</t>
  </si>
  <si>
    <t>final</t>
  </si>
  <si>
    <t>SH1</t>
  </si>
  <si>
    <t>SH2</t>
  </si>
  <si>
    <t>CH1</t>
  </si>
  <si>
    <t>CH2</t>
  </si>
  <si>
    <t>SH1d</t>
  </si>
  <si>
    <t>SH2 d</t>
  </si>
  <si>
    <t>HETEROBELTIOSIS</t>
  </si>
  <si>
    <t>STANDARD HETEROSIS</t>
  </si>
  <si>
    <t>SH 1 %</t>
  </si>
  <si>
    <t>SH 2 %</t>
  </si>
  <si>
    <t>*8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</si>
</sst>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2DDD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/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5" borderId="0" xfId="0" applyNumberFormat="1" applyFont="1" applyFill="1" applyAlignment="1">
      <alignment horizontal="center"/>
    </xf>
    <xf numFmtId="0" fontId="2" fillId="5" borderId="0" xfId="0" applyFont="1" applyFill="1"/>
    <xf numFmtId="0" fontId="4" fillId="0" borderId="0" xfId="0" applyFo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5" borderId="0" xfId="0" applyFont="1" applyFill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59"/>
  <sheetViews>
    <sheetView topLeftCell="K7" zoomScaleNormal="100" workbookViewId="0">
      <selection activeCell="Z3" sqref="Z3:Z49"/>
    </sheetView>
  </sheetViews>
  <sheetFormatPr defaultRowHeight="15"/>
  <cols>
    <col min="1" max="1" width="20.85546875" style="5" bestFit="1" customWidth="1"/>
    <col min="2" max="15" width="9.140625" style="5"/>
    <col min="16" max="16" width="9.140625" style="9"/>
    <col min="17" max="21" width="9.140625" style="5"/>
    <col min="22" max="22" width="7.85546875" style="5" customWidth="1"/>
    <col min="23" max="30" width="9.140625" style="5"/>
    <col min="31" max="31" width="9.140625" style="11"/>
    <col min="32" max="35" width="9.140625" style="5"/>
    <col min="36" max="36" width="9.140625" style="11"/>
    <col min="37" max="16384" width="9.140625" style="5"/>
  </cols>
  <sheetData>
    <row r="1" spans="1:40">
      <c r="C1" s="12"/>
      <c r="D1" s="12" t="s">
        <v>76</v>
      </c>
      <c r="E1" s="12"/>
      <c r="S1" s="12" t="s">
        <v>77</v>
      </c>
      <c r="AB1" s="20" t="s">
        <v>70</v>
      </c>
      <c r="AC1" s="20"/>
      <c r="AD1" s="20"/>
      <c r="AE1" s="20"/>
      <c r="AG1" s="20" t="s">
        <v>71</v>
      </c>
      <c r="AH1" s="20"/>
      <c r="AI1" s="20"/>
      <c r="AJ1" s="20"/>
      <c r="AN1" s="8"/>
    </row>
    <row r="2" spans="1:40" s="12" customFormat="1">
      <c r="B2" s="6" t="s">
        <v>0</v>
      </c>
      <c r="D2" s="13" t="s">
        <v>1</v>
      </c>
      <c r="E2" s="13" t="s">
        <v>2</v>
      </c>
      <c r="F2" s="13"/>
      <c r="G2" s="14" t="s">
        <v>58</v>
      </c>
      <c r="H2" s="14" t="s">
        <v>59</v>
      </c>
      <c r="I2" s="14" t="s">
        <v>62</v>
      </c>
      <c r="J2" s="14"/>
      <c r="K2" s="15" t="s">
        <v>60</v>
      </c>
      <c r="L2" s="15" t="s">
        <v>61</v>
      </c>
      <c r="M2" s="15" t="s">
        <v>62</v>
      </c>
      <c r="N2" s="16">
        <v>0.01</v>
      </c>
      <c r="O2" s="16">
        <v>0.05</v>
      </c>
      <c r="P2" s="15" t="s">
        <v>65</v>
      </c>
      <c r="Q2" s="15" t="s">
        <v>69</v>
      </c>
      <c r="R2" s="15"/>
      <c r="S2" s="15" t="s">
        <v>72</v>
      </c>
      <c r="T2" s="15" t="s">
        <v>73</v>
      </c>
      <c r="V2" s="17" t="s">
        <v>74</v>
      </c>
      <c r="W2" s="12" t="s">
        <v>75</v>
      </c>
      <c r="Y2" s="15" t="s">
        <v>78</v>
      </c>
      <c r="Z2" s="15" t="s">
        <v>79</v>
      </c>
      <c r="AB2" s="16">
        <v>0.01</v>
      </c>
      <c r="AC2" s="16">
        <v>0.05</v>
      </c>
      <c r="AD2" s="15" t="s">
        <v>65</v>
      </c>
      <c r="AE2" s="18" t="s">
        <v>69</v>
      </c>
      <c r="AG2" s="16">
        <v>0.01</v>
      </c>
      <c r="AH2" s="16">
        <v>0.05</v>
      </c>
      <c r="AI2" s="15" t="s">
        <v>65</v>
      </c>
      <c r="AJ2" s="18" t="s">
        <v>69</v>
      </c>
      <c r="AN2" s="8"/>
    </row>
    <row r="3" spans="1:40" ht="15.75">
      <c r="A3" s="2" t="s">
        <v>3</v>
      </c>
      <c r="B3" s="1">
        <v>10.652666666666667</v>
      </c>
      <c r="D3" s="1">
        <v>11.496666666666668</v>
      </c>
      <c r="E3" s="1">
        <v>11.241999999999999</v>
      </c>
      <c r="F3" s="7"/>
      <c r="G3" s="8">
        <f>(B3-D3)</f>
        <v>-0.84400000000000119</v>
      </c>
      <c r="H3" s="8">
        <f>B3-E3</f>
        <v>-0.58933333333333238</v>
      </c>
      <c r="I3" s="8">
        <f>MIN(G3:H3)</f>
        <v>-0.84400000000000119</v>
      </c>
      <c r="J3" s="8"/>
      <c r="K3" s="8">
        <f>(B3-D3)/D3 *100</f>
        <v>-7.3412583357495027</v>
      </c>
      <c r="L3" s="8">
        <f t="shared" ref="L3:L47" si="0">(B3-E3)/E3 *100</f>
        <v>-5.2422463381367415</v>
      </c>
      <c r="M3" s="8">
        <f t="shared" ref="M3:M47" si="1">MIN(K3:L3)</f>
        <v>-7.3412583357495027</v>
      </c>
      <c r="N3" s="8">
        <v>0.15</v>
      </c>
      <c r="O3" s="8">
        <v>0.2</v>
      </c>
      <c r="P3" s="4" t="str">
        <f t="shared" ref="P3:P47" si="2">IF(I3&gt;=O3,"**",IF(I3&gt;=N3,"*","NS"))</f>
        <v>NS</v>
      </c>
      <c r="Q3" s="8" t="s">
        <v>67</v>
      </c>
      <c r="R3" s="8"/>
      <c r="S3" s="8">
        <v>11.7</v>
      </c>
      <c r="T3" s="8">
        <v>9.6999999999999993</v>
      </c>
      <c r="U3" s="9"/>
      <c r="V3" s="8">
        <f t="shared" ref="V3:V47" si="3">B3-S3</f>
        <v>-1.0473333333333326</v>
      </c>
      <c r="W3" s="8">
        <f t="shared" ref="W3:W47" si="4">B3-T3</f>
        <v>0.95266666666666744</v>
      </c>
      <c r="Y3" s="8">
        <f t="shared" ref="Y3:Y47" si="5">(B3-S3)/S3 *100</f>
        <v>-8.9515669515669458</v>
      </c>
      <c r="Z3" s="8">
        <f t="shared" ref="Z3:Z47" si="6">(B3-T3)/T3 *100</f>
        <v>9.8213058419244081</v>
      </c>
      <c r="AB3" s="8">
        <f>N3</f>
        <v>0.15</v>
      </c>
      <c r="AC3" s="8">
        <f>O3</f>
        <v>0.2</v>
      </c>
      <c r="AD3" s="4" t="str">
        <f>IF(V3&gt;=AC3,"**",IF(V3&gt;=AB3,"*","NS"))</f>
        <v>NS</v>
      </c>
      <c r="AE3" s="10" t="s">
        <v>66</v>
      </c>
      <c r="AG3" s="8">
        <f>AB3</f>
        <v>0.15</v>
      </c>
      <c r="AH3" s="8">
        <f>AC3</f>
        <v>0.2</v>
      </c>
      <c r="AI3" s="4" t="str">
        <f>IF(W3&gt;=AH3,"**",IF(W3&gt;=AG3,"*","NS"))</f>
        <v>**</v>
      </c>
      <c r="AJ3" s="10" t="s">
        <v>66</v>
      </c>
      <c r="AN3" s="8"/>
    </row>
    <row r="4" spans="1:40" ht="15.75">
      <c r="A4" s="2" t="s">
        <v>4</v>
      </c>
      <c r="B4" s="1">
        <v>10.362666666666668</v>
      </c>
      <c r="D4" s="1">
        <v>11.496666666666668</v>
      </c>
      <c r="E4" s="1">
        <v>12.124666666666668</v>
      </c>
      <c r="F4" s="7"/>
      <c r="G4" s="8">
        <f t="shared" ref="G4:G47" si="7">(B4-D4)</f>
        <v>-1.1340000000000003</v>
      </c>
      <c r="H4" s="8">
        <f t="shared" ref="H4:H47" si="8">B4-E4</f>
        <v>-1.7620000000000005</v>
      </c>
      <c r="I4" s="8">
        <f t="shared" ref="I4:I47" si="9">MIN(G4:H4)</f>
        <v>-1.7620000000000005</v>
      </c>
      <c r="J4" s="8"/>
      <c r="K4" s="8">
        <f t="shared" ref="K4:K47" si="10">(B4-D4)/D4 *100</f>
        <v>-9.8637286169904339</v>
      </c>
      <c r="L4" s="8">
        <f t="shared" si="0"/>
        <v>-14.532358277890802</v>
      </c>
      <c r="M4" s="8">
        <f t="shared" si="1"/>
        <v>-14.532358277890802</v>
      </c>
      <c r="N4" s="8">
        <v>0.15</v>
      </c>
      <c r="O4" s="8">
        <v>0.2</v>
      </c>
      <c r="P4" s="4" t="str">
        <f t="shared" si="2"/>
        <v>NS</v>
      </c>
      <c r="Q4" s="8" t="s">
        <v>67</v>
      </c>
      <c r="R4" s="8"/>
      <c r="S4" s="8">
        <v>11.7</v>
      </c>
      <c r="T4" s="8">
        <v>9.6999999999999993</v>
      </c>
      <c r="U4" s="9"/>
      <c r="V4" s="8">
        <f t="shared" si="3"/>
        <v>-1.3373333333333317</v>
      </c>
      <c r="W4" s="8">
        <f t="shared" si="4"/>
        <v>0.66266666666666829</v>
      </c>
      <c r="Y4" s="8">
        <f t="shared" si="5"/>
        <v>-11.430199430199417</v>
      </c>
      <c r="Z4" s="8">
        <f t="shared" si="6"/>
        <v>6.8316151202749307</v>
      </c>
      <c r="AB4" s="8">
        <f t="shared" ref="AB4:AB47" si="11">N4</f>
        <v>0.15</v>
      </c>
      <c r="AC4" s="8">
        <f t="shared" ref="AC4:AC47" si="12">O4</f>
        <v>0.2</v>
      </c>
      <c r="AD4" s="4" t="str">
        <f t="shared" ref="AD4:AD47" si="13">IF(V4&gt;=AC4,"**",IF(V4&gt;=AB4,"*","NS"))</f>
        <v>NS</v>
      </c>
      <c r="AE4" s="10" t="s">
        <v>68</v>
      </c>
      <c r="AG4" s="8">
        <f t="shared" ref="AG4:AG47" si="14">AB4</f>
        <v>0.15</v>
      </c>
      <c r="AH4" s="8">
        <f t="shared" ref="AH4:AH47" si="15">AC4</f>
        <v>0.2</v>
      </c>
      <c r="AI4" s="4" t="str">
        <f t="shared" ref="AI4:AI47" si="16">IF(W4&gt;=AH4,"**",IF(W4&gt;=AG4,"*","NS"))</f>
        <v>**</v>
      </c>
      <c r="AJ4" s="10" t="s">
        <v>66</v>
      </c>
      <c r="AN4" s="8"/>
    </row>
    <row r="5" spans="1:40" ht="15.75">
      <c r="A5" s="2" t="s">
        <v>5</v>
      </c>
      <c r="B5" s="1">
        <v>10.150666666666668</v>
      </c>
      <c r="D5" s="1">
        <v>11.496666666666668</v>
      </c>
      <c r="E5" s="1">
        <v>11.350666666666667</v>
      </c>
      <c r="F5" s="7"/>
      <c r="G5" s="8">
        <f t="shared" si="7"/>
        <v>-1.3460000000000001</v>
      </c>
      <c r="H5" s="8">
        <f t="shared" si="8"/>
        <v>-1.1999999999999993</v>
      </c>
      <c r="I5" s="8">
        <f t="shared" si="9"/>
        <v>-1.3460000000000001</v>
      </c>
      <c r="J5" s="8"/>
      <c r="K5" s="8">
        <f t="shared" si="10"/>
        <v>-11.707741374311393</v>
      </c>
      <c r="L5" s="8">
        <f t="shared" si="0"/>
        <v>-10.572066251615169</v>
      </c>
      <c r="M5" s="8">
        <f t="shared" si="1"/>
        <v>-11.707741374311393</v>
      </c>
      <c r="N5" s="8">
        <v>0.15</v>
      </c>
      <c r="O5" s="8">
        <v>0.2</v>
      </c>
      <c r="P5" s="4" t="str">
        <f t="shared" si="2"/>
        <v>NS</v>
      </c>
      <c r="Q5" s="8" t="s">
        <v>67</v>
      </c>
      <c r="R5" s="8"/>
      <c r="S5" s="8">
        <v>11.7</v>
      </c>
      <c r="T5" s="8">
        <v>9.6999999999999993</v>
      </c>
      <c r="U5" s="9"/>
      <c r="V5" s="8">
        <f t="shared" si="3"/>
        <v>-1.5493333333333315</v>
      </c>
      <c r="W5" s="8">
        <f t="shared" si="4"/>
        <v>0.45066666666666855</v>
      </c>
      <c r="Y5" s="8">
        <f t="shared" si="5"/>
        <v>-13.242165242165227</v>
      </c>
      <c r="Z5" s="8">
        <f t="shared" si="6"/>
        <v>4.6460481099656548</v>
      </c>
      <c r="AB5" s="8">
        <f t="shared" si="11"/>
        <v>0.15</v>
      </c>
      <c r="AC5" s="8">
        <f t="shared" si="12"/>
        <v>0.2</v>
      </c>
      <c r="AD5" s="4" t="str">
        <f t="shared" si="13"/>
        <v>NS</v>
      </c>
      <c r="AE5" s="10" t="s">
        <v>68</v>
      </c>
      <c r="AG5" s="8">
        <f t="shared" si="14"/>
        <v>0.15</v>
      </c>
      <c r="AH5" s="8">
        <f t="shared" si="15"/>
        <v>0.2</v>
      </c>
      <c r="AI5" s="4" t="str">
        <f t="shared" si="16"/>
        <v>**</v>
      </c>
      <c r="AJ5" s="10" t="s">
        <v>66</v>
      </c>
      <c r="AN5" s="8"/>
    </row>
    <row r="6" spans="1:40" ht="15.75">
      <c r="A6" s="2" t="s">
        <v>6</v>
      </c>
      <c r="B6" s="1">
        <v>10.197333333333333</v>
      </c>
      <c r="D6" s="1">
        <v>11.496666666666668</v>
      </c>
      <c r="E6" s="1">
        <v>10.891333333333334</v>
      </c>
      <c r="F6" s="7"/>
      <c r="G6" s="8">
        <f t="shared" si="7"/>
        <v>-1.299333333333335</v>
      </c>
      <c r="H6" s="8">
        <f t="shared" si="8"/>
        <v>-0.69400000000000084</v>
      </c>
      <c r="I6" s="8">
        <f t="shared" si="9"/>
        <v>-1.299333333333335</v>
      </c>
      <c r="J6" s="8"/>
      <c r="K6" s="8">
        <f t="shared" si="10"/>
        <v>-11.301826616410567</v>
      </c>
      <c r="L6" s="8">
        <f t="shared" si="0"/>
        <v>-6.3720389300361227</v>
      </c>
      <c r="M6" s="8">
        <f t="shared" si="1"/>
        <v>-11.301826616410567</v>
      </c>
      <c r="N6" s="8">
        <v>0.15</v>
      </c>
      <c r="O6" s="8">
        <v>0.2</v>
      </c>
      <c r="P6" s="4" t="str">
        <f t="shared" si="2"/>
        <v>NS</v>
      </c>
      <c r="Q6" s="8" t="s">
        <v>67</v>
      </c>
      <c r="R6" s="8"/>
      <c r="S6" s="8">
        <v>11.7</v>
      </c>
      <c r="T6" s="8">
        <v>9.6999999999999993</v>
      </c>
      <c r="U6" s="9"/>
      <c r="V6" s="8">
        <f t="shared" si="3"/>
        <v>-1.5026666666666664</v>
      </c>
      <c r="W6" s="8">
        <f t="shared" si="4"/>
        <v>0.49733333333333363</v>
      </c>
      <c r="Y6" s="8">
        <f t="shared" si="5"/>
        <v>-12.843304843304843</v>
      </c>
      <c r="Z6" s="8">
        <f t="shared" si="6"/>
        <v>5.1271477663230272</v>
      </c>
      <c r="AB6" s="8">
        <f t="shared" si="11"/>
        <v>0.15</v>
      </c>
      <c r="AC6" s="8">
        <f t="shared" si="12"/>
        <v>0.2</v>
      </c>
      <c r="AD6" s="4" t="str">
        <f t="shared" si="13"/>
        <v>NS</v>
      </c>
      <c r="AE6" s="10" t="s">
        <v>66</v>
      </c>
      <c r="AG6" s="8">
        <f t="shared" si="14"/>
        <v>0.15</v>
      </c>
      <c r="AH6" s="8">
        <f t="shared" si="15"/>
        <v>0.2</v>
      </c>
      <c r="AI6" s="4" t="str">
        <f t="shared" si="16"/>
        <v>**</v>
      </c>
      <c r="AJ6" s="10" t="s">
        <v>68</v>
      </c>
      <c r="AN6" s="8"/>
    </row>
    <row r="7" spans="1:40" ht="15.75">
      <c r="A7" s="2" t="s">
        <v>7</v>
      </c>
      <c r="B7" s="1">
        <v>10.018000000000001</v>
      </c>
      <c r="D7" s="1">
        <v>11.496666666666668</v>
      </c>
      <c r="E7" s="1">
        <v>11.850666666666667</v>
      </c>
      <c r="F7" s="7"/>
      <c r="G7" s="8">
        <f t="shared" si="7"/>
        <v>-1.4786666666666672</v>
      </c>
      <c r="H7" s="8">
        <f t="shared" si="8"/>
        <v>-1.8326666666666664</v>
      </c>
      <c r="I7" s="8">
        <f t="shared" si="9"/>
        <v>-1.8326666666666664</v>
      </c>
      <c r="J7" s="8"/>
      <c r="K7" s="8">
        <f t="shared" si="10"/>
        <v>-12.861699043200931</v>
      </c>
      <c r="L7" s="8">
        <f t="shared" si="0"/>
        <v>-15.464671467146712</v>
      </c>
      <c r="M7" s="8">
        <f t="shared" si="1"/>
        <v>-15.464671467146712</v>
      </c>
      <c r="N7" s="8">
        <v>0.15</v>
      </c>
      <c r="O7" s="8">
        <v>0.2</v>
      </c>
      <c r="P7" s="4" t="str">
        <f t="shared" si="2"/>
        <v>NS</v>
      </c>
      <c r="Q7" s="8" t="s">
        <v>67</v>
      </c>
      <c r="R7" s="8"/>
      <c r="S7" s="8">
        <v>11.7</v>
      </c>
      <c r="T7" s="8">
        <v>9.6999999999999993</v>
      </c>
      <c r="U7" s="9"/>
      <c r="V7" s="8">
        <f t="shared" si="3"/>
        <v>-1.6819999999999986</v>
      </c>
      <c r="W7" s="8">
        <f t="shared" si="4"/>
        <v>0.31800000000000139</v>
      </c>
      <c r="Y7" s="8">
        <f t="shared" si="5"/>
        <v>-14.376068376068366</v>
      </c>
      <c r="Z7" s="8">
        <f t="shared" si="6"/>
        <v>3.2783505154639321</v>
      </c>
      <c r="AB7" s="8">
        <f t="shared" si="11"/>
        <v>0.15</v>
      </c>
      <c r="AC7" s="8">
        <f t="shared" si="12"/>
        <v>0.2</v>
      </c>
      <c r="AD7" s="4" t="str">
        <f t="shared" si="13"/>
        <v>NS</v>
      </c>
      <c r="AE7" s="10" t="s">
        <v>66</v>
      </c>
      <c r="AG7" s="8">
        <f t="shared" si="14"/>
        <v>0.15</v>
      </c>
      <c r="AH7" s="8">
        <f t="shared" si="15"/>
        <v>0.2</v>
      </c>
      <c r="AI7" s="4" t="str">
        <f t="shared" si="16"/>
        <v>**</v>
      </c>
      <c r="AJ7" s="10" t="s">
        <v>67</v>
      </c>
      <c r="AN7" s="8"/>
    </row>
    <row r="8" spans="1:40" ht="15.75">
      <c r="A8" s="2" t="s">
        <v>8</v>
      </c>
      <c r="B8" s="1">
        <v>10.087333333333333</v>
      </c>
      <c r="D8" s="1">
        <v>11.496666666666668</v>
      </c>
      <c r="E8" s="1">
        <v>13.415999999999999</v>
      </c>
      <c r="F8" s="7"/>
      <c r="G8" s="8">
        <f t="shared" si="7"/>
        <v>-1.4093333333333344</v>
      </c>
      <c r="H8" s="8">
        <f t="shared" si="8"/>
        <v>-3.3286666666666651</v>
      </c>
      <c r="I8" s="8">
        <f t="shared" si="9"/>
        <v>-3.3286666666666651</v>
      </c>
      <c r="J8" s="8"/>
      <c r="K8" s="8">
        <f t="shared" si="10"/>
        <v>-12.258625688605401</v>
      </c>
      <c r="L8" s="8">
        <f t="shared" si="0"/>
        <v>-24.811170741403291</v>
      </c>
      <c r="M8" s="8">
        <f t="shared" si="1"/>
        <v>-24.811170741403291</v>
      </c>
      <c r="N8" s="8">
        <v>0.15</v>
      </c>
      <c r="O8" s="8">
        <v>0.2</v>
      </c>
      <c r="P8" s="4" t="str">
        <f t="shared" si="2"/>
        <v>NS</v>
      </c>
      <c r="Q8" s="8" t="s">
        <v>67</v>
      </c>
      <c r="R8" s="8"/>
      <c r="S8" s="8">
        <v>11.7</v>
      </c>
      <c r="T8" s="8">
        <v>9.6999999999999993</v>
      </c>
      <c r="U8" s="9"/>
      <c r="V8" s="8">
        <f t="shared" si="3"/>
        <v>-1.6126666666666658</v>
      </c>
      <c r="W8" s="8">
        <f t="shared" si="4"/>
        <v>0.3873333333333342</v>
      </c>
      <c r="Y8" s="8">
        <f t="shared" si="5"/>
        <v>-13.783475783475776</v>
      </c>
      <c r="Z8" s="8">
        <f t="shared" si="6"/>
        <v>3.9931271477663324</v>
      </c>
      <c r="AB8" s="8">
        <f t="shared" si="11"/>
        <v>0.15</v>
      </c>
      <c r="AC8" s="8">
        <f t="shared" si="12"/>
        <v>0.2</v>
      </c>
      <c r="AD8" s="4" t="str">
        <f t="shared" si="13"/>
        <v>NS</v>
      </c>
      <c r="AE8" s="10"/>
      <c r="AG8" s="8">
        <f t="shared" si="14"/>
        <v>0.15</v>
      </c>
      <c r="AH8" s="8">
        <f t="shared" si="15"/>
        <v>0.2</v>
      </c>
      <c r="AI8" s="4" t="str">
        <f t="shared" si="16"/>
        <v>**</v>
      </c>
      <c r="AJ8" s="10" t="s">
        <v>67</v>
      </c>
      <c r="AN8" s="8"/>
    </row>
    <row r="9" spans="1:40" ht="15.75">
      <c r="A9" s="2" t="s">
        <v>9</v>
      </c>
      <c r="B9" s="1">
        <v>9.9033333333333342</v>
      </c>
      <c r="D9" s="1">
        <v>11.496666666666668</v>
      </c>
      <c r="E9" s="1">
        <v>12.936</v>
      </c>
      <c r="F9" s="7"/>
      <c r="G9" s="8">
        <f t="shared" si="7"/>
        <v>-1.5933333333333337</v>
      </c>
      <c r="H9" s="8">
        <f t="shared" si="8"/>
        <v>-3.0326666666666657</v>
      </c>
      <c r="I9" s="8">
        <f t="shared" si="9"/>
        <v>-3.0326666666666657</v>
      </c>
      <c r="J9" s="8"/>
      <c r="K9" s="8">
        <f t="shared" si="10"/>
        <v>-13.859089591185853</v>
      </c>
      <c r="L9" s="8">
        <f t="shared" si="0"/>
        <v>-23.443619872191292</v>
      </c>
      <c r="M9" s="8">
        <f t="shared" si="1"/>
        <v>-23.443619872191292</v>
      </c>
      <c r="N9" s="8">
        <v>0.15</v>
      </c>
      <c r="O9" s="8">
        <v>0.2</v>
      </c>
      <c r="P9" s="4" t="str">
        <f t="shared" si="2"/>
        <v>NS</v>
      </c>
      <c r="Q9" s="8" t="s">
        <v>67</v>
      </c>
      <c r="R9" s="8"/>
      <c r="S9" s="8">
        <v>11.7</v>
      </c>
      <c r="T9" s="8">
        <v>9.6999999999999993</v>
      </c>
      <c r="U9" s="9"/>
      <c r="V9" s="8">
        <f t="shared" si="3"/>
        <v>-1.7966666666666651</v>
      </c>
      <c r="W9" s="8">
        <f t="shared" si="4"/>
        <v>0.20333333333333492</v>
      </c>
      <c r="Y9" s="8">
        <f t="shared" si="5"/>
        <v>-15.356125356125345</v>
      </c>
      <c r="Z9" s="8">
        <f t="shared" si="6"/>
        <v>2.0962199312714942</v>
      </c>
      <c r="AB9" s="8">
        <f t="shared" si="11"/>
        <v>0.15</v>
      </c>
      <c r="AC9" s="8">
        <f t="shared" si="12"/>
        <v>0.2</v>
      </c>
      <c r="AD9" s="4" t="str">
        <f t="shared" si="13"/>
        <v>NS</v>
      </c>
      <c r="AE9" s="10" t="s">
        <v>80</v>
      </c>
      <c r="AG9" s="8">
        <f t="shared" si="14"/>
        <v>0.15</v>
      </c>
      <c r="AH9" s="8">
        <f t="shared" si="15"/>
        <v>0.2</v>
      </c>
      <c r="AI9" s="4" t="str">
        <f t="shared" si="16"/>
        <v>**</v>
      </c>
      <c r="AJ9" s="10" t="s">
        <v>66</v>
      </c>
      <c r="AN9" s="8"/>
    </row>
    <row r="10" spans="1:40" ht="15.75">
      <c r="A10" s="2" t="s">
        <v>10</v>
      </c>
      <c r="B10" s="1">
        <v>10.326000000000001</v>
      </c>
      <c r="D10" s="1">
        <v>11.496666666666668</v>
      </c>
      <c r="E10" s="1">
        <v>12.231333333333334</v>
      </c>
      <c r="F10" s="7"/>
      <c r="G10" s="8">
        <f t="shared" si="7"/>
        <v>-1.1706666666666674</v>
      </c>
      <c r="H10" s="8">
        <f t="shared" si="8"/>
        <v>-1.9053333333333331</v>
      </c>
      <c r="I10" s="8">
        <f t="shared" si="9"/>
        <v>-1.9053333333333331</v>
      </c>
      <c r="J10" s="8"/>
      <c r="K10" s="8">
        <f t="shared" si="10"/>
        <v>-10.182661641055384</v>
      </c>
      <c r="L10" s="8">
        <f t="shared" si="0"/>
        <v>-15.577478606856705</v>
      </c>
      <c r="M10" s="8">
        <f t="shared" si="1"/>
        <v>-15.577478606856705</v>
      </c>
      <c r="N10" s="8">
        <v>0.15</v>
      </c>
      <c r="O10" s="8">
        <v>0.2</v>
      </c>
      <c r="P10" s="4" t="str">
        <f t="shared" si="2"/>
        <v>NS</v>
      </c>
      <c r="Q10" s="8" t="s">
        <v>67</v>
      </c>
      <c r="R10" s="8"/>
      <c r="S10" s="8">
        <v>11.7</v>
      </c>
      <c r="T10" s="8">
        <v>9.6999999999999993</v>
      </c>
      <c r="U10" s="9"/>
      <c r="V10" s="8">
        <f t="shared" si="3"/>
        <v>-1.3739999999999988</v>
      </c>
      <c r="W10" s="8">
        <f t="shared" si="4"/>
        <v>0.62600000000000122</v>
      </c>
      <c r="Y10" s="8">
        <f t="shared" si="5"/>
        <v>-11.743589743589734</v>
      </c>
      <c r="Z10" s="8">
        <f t="shared" si="6"/>
        <v>6.453608247422693</v>
      </c>
      <c r="AB10" s="8">
        <f t="shared" si="11"/>
        <v>0.15</v>
      </c>
      <c r="AC10" s="8">
        <f t="shared" si="12"/>
        <v>0.2</v>
      </c>
      <c r="AD10" s="4" t="str">
        <f t="shared" si="13"/>
        <v>NS</v>
      </c>
      <c r="AE10" s="10" t="s">
        <v>68</v>
      </c>
      <c r="AG10" s="8">
        <f t="shared" si="14"/>
        <v>0.15</v>
      </c>
      <c r="AH10" s="8">
        <f t="shared" si="15"/>
        <v>0.2</v>
      </c>
      <c r="AI10" s="4" t="str">
        <f t="shared" si="16"/>
        <v>**</v>
      </c>
      <c r="AJ10" s="10" t="s">
        <v>67</v>
      </c>
      <c r="AN10" s="8"/>
    </row>
    <row r="11" spans="1:40" ht="15.75">
      <c r="A11" s="2" t="s">
        <v>11</v>
      </c>
      <c r="B11" s="1">
        <v>9.952</v>
      </c>
      <c r="D11" s="1">
        <v>11.496666666666668</v>
      </c>
      <c r="E11" s="1">
        <v>10.626666666666667</v>
      </c>
      <c r="F11" s="7"/>
      <c r="G11" s="8">
        <f t="shared" si="7"/>
        <v>-1.544666666666668</v>
      </c>
      <c r="H11" s="8">
        <f t="shared" si="8"/>
        <v>-0.67466666666666697</v>
      </c>
      <c r="I11" s="8">
        <f t="shared" si="9"/>
        <v>-1.544666666666668</v>
      </c>
      <c r="J11" s="8"/>
      <c r="K11" s="8">
        <f t="shared" si="10"/>
        <v>-13.43577848651784</v>
      </c>
      <c r="L11" s="8">
        <f t="shared" si="0"/>
        <v>-6.3488080301129264</v>
      </c>
      <c r="M11" s="8">
        <f t="shared" si="1"/>
        <v>-13.43577848651784</v>
      </c>
      <c r="N11" s="8">
        <v>0.15</v>
      </c>
      <c r="O11" s="8">
        <v>0.2</v>
      </c>
      <c r="P11" s="4" t="str">
        <f t="shared" si="2"/>
        <v>NS</v>
      </c>
      <c r="Q11" s="8" t="s">
        <v>67</v>
      </c>
      <c r="R11" s="8"/>
      <c r="S11" s="8">
        <v>11.7</v>
      </c>
      <c r="T11" s="8">
        <v>9.6999999999999993</v>
      </c>
      <c r="U11" s="9"/>
      <c r="V11" s="8">
        <f t="shared" si="3"/>
        <v>-1.7479999999999993</v>
      </c>
      <c r="W11" s="8">
        <f t="shared" si="4"/>
        <v>0.25200000000000067</v>
      </c>
      <c r="Y11" s="8">
        <f t="shared" si="5"/>
        <v>-14.940170940170935</v>
      </c>
      <c r="Z11" s="8">
        <f t="shared" si="6"/>
        <v>2.5979381443299041</v>
      </c>
      <c r="AB11" s="8">
        <f t="shared" si="11"/>
        <v>0.15</v>
      </c>
      <c r="AC11" s="8">
        <f t="shared" si="12"/>
        <v>0.2</v>
      </c>
      <c r="AD11" s="4" t="str">
        <f t="shared" si="13"/>
        <v>NS</v>
      </c>
      <c r="AE11" s="10" t="s">
        <v>67</v>
      </c>
      <c r="AG11" s="8">
        <f t="shared" si="14"/>
        <v>0.15</v>
      </c>
      <c r="AH11" s="8">
        <f t="shared" si="15"/>
        <v>0.2</v>
      </c>
      <c r="AI11" s="4" t="str">
        <f t="shared" si="16"/>
        <v>**</v>
      </c>
      <c r="AJ11" s="10" t="s">
        <v>67</v>
      </c>
      <c r="AN11" s="8"/>
    </row>
    <row r="12" spans="1:40" ht="15.75">
      <c r="A12" s="2" t="s">
        <v>12</v>
      </c>
      <c r="B12" s="1">
        <v>10.482666666666667</v>
      </c>
      <c r="D12" s="1">
        <v>11.241999999999999</v>
      </c>
      <c r="E12" s="1">
        <v>12.124666666666668</v>
      </c>
      <c r="F12" s="7"/>
      <c r="G12" s="8">
        <f t="shared" si="7"/>
        <v>-0.75933333333333231</v>
      </c>
      <c r="H12" s="8">
        <f t="shared" si="8"/>
        <v>-1.6420000000000012</v>
      </c>
      <c r="I12" s="8">
        <f t="shared" si="9"/>
        <v>-1.6420000000000012</v>
      </c>
      <c r="J12" s="8"/>
      <c r="K12" s="8">
        <f t="shared" si="10"/>
        <v>-6.7544327818300332</v>
      </c>
      <c r="L12" s="8">
        <f t="shared" si="0"/>
        <v>-13.542640347500971</v>
      </c>
      <c r="M12" s="8">
        <f t="shared" si="1"/>
        <v>-13.542640347500971</v>
      </c>
      <c r="N12" s="8">
        <v>0.15</v>
      </c>
      <c r="O12" s="8">
        <v>0.2</v>
      </c>
      <c r="P12" s="4" t="str">
        <f t="shared" si="2"/>
        <v>NS</v>
      </c>
      <c r="Q12" s="8" t="s">
        <v>67</v>
      </c>
      <c r="R12" s="8"/>
      <c r="S12" s="8">
        <v>11.7</v>
      </c>
      <c r="T12" s="8">
        <v>9.6999999999999993</v>
      </c>
      <c r="U12" s="9"/>
      <c r="V12" s="8">
        <f t="shared" si="3"/>
        <v>-1.2173333333333325</v>
      </c>
      <c r="W12" s="8">
        <f t="shared" si="4"/>
        <v>0.78266666666666751</v>
      </c>
      <c r="Y12" s="8">
        <f t="shared" si="5"/>
        <v>-10.404558404558397</v>
      </c>
      <c r="Z12" s="8">
        <f t="shared" si="6"/>
        <v>8.0687285223367802</v>
      </c>
      <c r="AB12" s="8">
        <f t="shared" si="11"/>
        <v>0.15</v>
      </c>
      <c r="AC12" s="8">
        <f t="shared" si="12"/>
        <v>0.2</v>
      </c>
      <c r="AD12" s="4" t="str">
        <f t="shared" si="13"/>
        <v>NS</v>
      </c>
      <c r="AE12" s="10" t="s">
        <v>68</v>
      </c>
      <c r="AG12" s="8">
        <f t="shared" si="14"/>
        <v>0.15</v>
      </c>
      <c r="AH12" s="8">
        <f t="shared" si="15"/>
        <v>0.2</v>
      </c>
      <c r="AI12" s="4" t="str">
        <f t="shared" si="16"/>
        <v>**</v>
      </c>
      <c r="AJ12" s="10" t="s">
        <v>67</v>
      </c>
      <c r="AN12" s="8"/>
    </row>
    <row r="13" spans="1:40" ht="15.75">
      <c r="A13" s="2" t="s">
        <v>13</v>
      </c>
      <c r="B13" s="1">
        <v>11.261333333333335</v>
      </c>
      <c r="D13" s="1">
        <v>11.241999999999999</v>
      </c>
      <c r="E13" s="1">
        <v>11.350666666666667</v>
      </c>
      <c r="F13" s="7"/>
      <c r="G13" s="8">
        <f t="shared" si="7"/>
        <v>1.9333333333335645E-2</v>
      </c>
      <c r="H13" s="8">
        <f t="shared" si="8"/>
        <v>-8.9333333333332376E-2</v>
      </c>
      <c r="I13" s="8">
        <f t="shared" si="9"/>
        <v>-8.9333333333332376E-2</v>
      </c>
      <c r="J13" s="8"/>
      <c r="K13" s="8">
        <f t="shared" si="10"/>
        <v>0.17197414457690488</v>
      </c>
      <c r="L13" s="8">
        <f t="shared" si="0"/>
        <v>-0.78703159873134354</v>
      </c>
      <c r="M13" s="8">
        <f t="shared" si="1"/>
        <v>-0.78703159873134354</v>
      </c>
      <c r="N13" s="8">
        <v>0.15</v>
      </c>
      <c r="O13" s="8">
        <v>0.2</v>
      </c>
      <c r="P13" s="4" t="str">
        <f t="shared" si="2"/>
        <v>NS</v>
      </c>
      <c r="Q13" s="8">
        <v>1</v>
      </c>
      <c r="R13" s="8"/>
      <c r="S13" s="8">
        <v>11.7</v>
      </c>
      <c r="T13" s="8">
        <v>9.6999999999999993</v>
      </c>
      <c r="U13" s="9"/>
      <c r="V13" s="8">
        <f t="shared" si="3"/>
        <v>-0.43866666666666454</v>
      </c>
      <c r="W13" s="8">
        <f t="shared" si="4"/>
        <v>1.5613333333333355</v>
      </c>
      <c r="Y13" s="8">
        <f t="shared" si="5"/>
        <v>-3.7492877492877317</v>
      </c>
      <c r="Z13" s="8">
        <f t="shared" si="6"/>
        <v>16.096219931271502</v>
      </c>
      <c r="AB13" s="8">
        <f t="shared" si="11"/>
        <v>0.15</v>
      </c>
      <c r="AC13" s="8">
        <f t="shared" si="12"/>
        <v>0.2</v>
      </c>
      <c r="AD13" s="4" t="str">
        <f t="shared" si="13"/>
        <v>NS</v>
      </c>
      <c r="AE13" s="10" t="s">
        <v>68</v>
      </c>
      <c r="AG13" s="8">
        <f t="shared" si="14"/>
        <v>0.15</v>
      </c>
      <c r="AH13" s="8">
        <f t="shared" si="15"/>
        <v>0.2</v>
      </c>
      <c r="AI13" s="4" t="str">
        <f t="shared" si="16"/>
        <v>**</v>
      </c>
      <c r="AJ13" s="10" t="s">
        <v>67</v>
      </c>
      <c r="AN13" s="8"/>
    </row>
    <row r="14" spans="1:40" ht="15.75">
      <c r="A14" s="2" t="s">
        <v>14</v>
      </c>
      <c r="B14" s="1">
        <v>10.252666666666666</v>
      </c>
      <c r="D14" s="1">
        <v>11.241999999999999</v>
      </c>
      <c r="E14" s="1">
        <v>10.891333333333334</v>
      </c>
      <c r="F14" s="7"/>
      <c r="G14" s="8">
        <f t="shared" si="7"/>
        <v>-0.98933333333333273</v>
      </c>
      <c r="H14" s="8">
        <f t="shared" si="8"/>
        <v>-0.63866666666666738</v>
      </c>
      <c r="I14" s="8">
        <f t="shared" si="9"/>
        <v>-0.98933333333333273</v>
      </c>
      <c r="J14" s="8"/>
      <c r="K14" s="8">
        <f t="shared" si="10"/>
        <v>-8.8003320880033176</v>
      </c>
      <c r="L14" s="8">
        <f t="shared" si="0"/>
        <v>-5.8639897165942401</v>
      </c>
      <c r="M14" s="8">
        <f t="shared" si="1"/>
        <v>-8.8003320880033176</v>
      </c>
      <c r="N14" s="8">
        <v>0.15</v>
      </c>
      <c r="O14" s="8">
        <v>0.2</v>
      </c>
      <c r="P14" s="4" t="str">
        <f t="shared" si="2"/>
        <v>NS</v>
      </c>
      <c r="Q14" s="8" t="s">
        <v>67</v>
      </c>
      <c r="R14" s="8"/>
      <c r="S14" s="8">
        <v>11.7</v>
      </c>
      <c r="T14" s="8">
        <v>9.6999999999999993</v>
      </c>
      <c r="U14" s="9"/>
      <c r="V14" s="8">
        <f t="shared" si="3"/>
        <v>-1.4473333333333329</v>
      </c>
      <c r="W14" s="8">
        <f t="shared" si="4"/>
        <v>0.55266666666666708</v>
      </c>
      <c r="Y14" s="8">
        <f t="shared" si="5"/>
        <v>-12.370370370370368</v>
      </c>
      <c r="Z14" s="8">
        <f t="shared" si="6"/>
        <v>5.6975945017182177</v>
      </c>
      <c r="AB14" s="8">
        <f t="shared" si="11"/>
        <v>0.15</v>
      </c>
      <c r="AC14" s="8">
        <f t="shared" si="12"/>
        <v>0.2</v>
      </c>
      <c r="AD14" s="4" t="str">
        <f t="shared" si="13"/>
        <v>NS</v>
      </c>
      <c r="AE14" s="10" t="s">
        <v>66</v>
      </c>
      <c r="AG14" s="8">
        <f t="shared" si="14"/>
        <v>0.15</v>
      </c>
      <c r="AH14" s="8">
        <f t="shared" si="15"/>
        <v>0.2</v>
      </c>
      <c r="AI14" s="4" t="str">
        <f t="shared" si="16"/>
        <v>**</v>
      </c>
      <c r="AJ14" s="10" t="s">
        <v>66</v>
      </c>
      <c r="AN14" s="8"/>
    </row>
    <row r="15" spans="1:40" ht="15.75">
      <c r="A15" s="2" t="s">
        <v>15</v>
      </c>
      <c r="B15" s="1">
        <v>10.295333333333334</v>
      </c>
      <c r="D15" s="1">
        <v>11.241999999999999</v>
      </c>
      <c r="E15" s="1">
        <v>11.850666666666667</v>
      </c>
      <c r="F15" s="7"/>
      <c r="G15" s="8">
        <f t="shared" si="7"/>
        <v>-0.94666666666666544</v>
      </c>
      <c r="H15" s="8">
        <f t="shared" si="8"/>
        <v>-1.5553333333333335</v>
      </c>
      <c r="I15" s="8">
        <f t="shared" si="9"/>
        <v>-1.5553333333333335</v>
      </c>
      <c r="J15" s="8"/>
      <c r="K15" s="8">
        <f t="shared" si="10"/>
        <v>-8.4208029413508765</v>
      </c>
      <c r="L15" s="8">
        <f t="shared" si="0"/>
        <v>-13.124437443744375</v>
      </c>
      <c r="M15" s="8">
        <f t="shared" si="1"/>
        <v>-13.124437443744375</v>
      </c>
      <c r="N15" s="8">
        <v>0.15</v>
      </c>
      <c r="O15" s="8">
        <v>0.2</v>
      </c>
      <c r="P15" s="4" t="str">
        <f t="shared" si="2"/>
        <v>NS</v>
      </c>
      <c r="Q15" s="8" t="s">
        <v>67</v>
      </c>
      <c r="R15" s="8"/>
      <c r="S15" s="8">
        <v>11.7</v>
      </c>
      <c r="T15" s="8">
        <v>9.6999999999999993</v>
      </c>
      <c r="U15" s="9"/>
      <c r="V15" s="8">
        <f t="shared" si="3"/>
        <v>-1.4046666666666656</v>
      </c>
      <c r="W15" s="8">
        <f t="shared" si="4"/>
        <v>0.59533333333333438</v>
      </c>
      <c r="Y15" s="8">
        <f t="shared" si="5"/>
        <v>-12.005698005697997</v>
      </c>
      <c r="Z15" s="8">
        <f t="shared" si="6"/>
        <v>6.1374570446735506</v>
      </c>
      <c r="AB15" s="8">
        <f t="shared" si="11"/>
        <v>0.15</v>
      </c>
      <c r="AC15" s="8">
        <f t="shared" si="12"/>
        <v>0.2</v>
      </c>
      <c r="AD15" s="4" t="str">
        <f t="shared" si="13"/>
        <v>NS</v>
      </c>
      <c r="AE15" s="10" t="s">
        <v>67</v>
      </c>
      <c r="AG15" s="8">
        <f t="shared" si="14"/>
        <v>0.15</v>
      </c>
      <c r="AH15" s="8">
        <f t="shared" si="15"/>
        <v>0.2</v>
      </c>
      <c r="AI15" s="4" t="str">
        <f t="shared" si="16"/>
        <v>**</v>
      </c>
      <c r="AJ15" s="10" t="s">
        <v>67</v>
      </c>
      <c r="AN15" s="8"/>
    </row>
    <row r="16" spans="1:40" ht="15.75">
      <c r="A16" s="2" t="s">
        <v>16</v>
      </c>
      <c r="B16" s="1">
        <v>10.162000000000001</v>
      </c>
      <c r="D16" s="1">
        <v>11.241999999999999</v>
      </c>
      <c r="E16" s="1">
        <v>13.415999999999999</v>
      </c>
      <c r="F16" s="7"/>
      <c r="G16" s="8">
        <f t="shared" si="7"/>
        <v>-1.0799999999999983</v>
      </c>
      <c r="H16" s="8">
        <f t="shared" si="8"/>
        <v>-3.2539999999999978</v>
      </c>
      <c r="I16" s="8">
        <f t="shared" si="9"/>
        <v>-3.2539999999999978</v>
      </c>
      <c r="J16" s="8"/>
      <c r="K16" s="8">
        <f t="shared" si="10"/>
        <v>-9.6068315246397287</v>
      </c>
      <c r="L16" s="8">
        <f t="shared" si="0"/>
        <v>-24.254621347644591</v>
      </c>
      <c r="M16" s="8">
        <f t="shared" si="1"/>
        <v>-24.254621347644591</v>
      </c>
      <c r="N16" s="8">
        <v>0.15</v>
      </c>
      <c r="O16" s="8">
        <v>0.2</v>
      </c>
      <c r="P16" s="4" t="str">
        <f t="shared" si="2"/>
        <v>NS</v>
      </c>
      <c r="Q16" s="8" t="s">
        <v>67</v>
      </c>
      <c r="R16" s="8"/>
      <c r="S16" s="8">
        <v>11.7</v>
      </c>
      <c r="T16" s="8">
        <v>9.6999999999999993</v>
      </c>
      <c r="U16" s="9"/>
      <c r="V16" s="8">
        <f t="shared" si="3"/>
        <v>-1.5379999999999985</v>
      </c>
      <c r="W16" s="8">
        <f t="shared" si="4"/>
        <v>0.46200000000000152</v>
      </c>
      <c r="Y16" s="8">
        <f t="shared" si="5"/>
        <v>-13.145299145299132</v>
      </c>
      <c r="Z16" s="8">
        <f t="shared" si="6"/>
        <v>4.7628865979381603</v>
      </c>
      <c r="AB16" s="8">
        <f t="shared" si="11"/>
        <v>0.15</v>
      </c>
      <c r="AC16" s="8">
        <f t="shared" si="12"/>
        <v>0.2</v>
      </c>
      <c r="AD16" s="4" t="str">
        <f t="shared" si="13"/>
        <v>NS</v>
      </c>
      <c r="AE16" s="10" t="s">
        <v>66</v>
      </c>
      <c r="AG16" s="8">
        <f t="shared" si="14"/>
        <v>0.15</v>
      </c>
      <c r="AH16" s="8">
        <f t="shared" si="15"/>
        <v>0.2</v>
      </c>
      <c r="AI16" s="4" t="str">
        <f t="shared" si="16"/>
        <v>**</v>
      </c>
      <c r="AJ16" s="10" t="s">
        <v>66</v>
      </c>
      <c r="AN16" s="8"/>
    </row>
    <row r="17" spans="1:40" ht="15.75">
      <c r="A17" s="2" t="s">
        <v>17</v>
      </c>
      <c r="B17" s="1">
        <v>10.888666666666666</v>
      </c>
      <c r="D17" s="1">
        <v>11.241999999999999</v>
      </c>
      <c r="E17" s="1">
        <v>12.936</v>
      </c>
      <c r="F17" s="7"/>
      <c r="G17" s="8">
        <f t="shared" si="7"/>
        <v>-0.3533333333333335</v>
      </c>
      <c r="H17" s="8">
        <f t="shared" si="8"/>
        <v>-2.0473333333333343</v>
      </c>
      <c r="I17" s="8">
        <f t="shared" si="9"/>
        <v>-2.0473333333333343</v>
      </c>
      <c r="J17" s="8"/>
      <c r="K17" s="8">
        <f t="shared" si="10"/>
        <v>-3.1429757457154732</v>
      </c>
      <c r="L17" s="8">
        <f t="shared" si="0"/>
        <v>-15.826633683776548</v>
      </c>
      <c r="M17" s="8">
        <f t="shared" si="1"/>
        <v>-15.826633683776548</v>
      </c>
      <c r="N17" s="8">
        <v>0.15</v>
      </c>
      <c r="O17" s="8">
        <v>0.2</v>
      </c>
      <c r="P17" s="4" t="str">
        <f t="shared" si="2"/>
        <v>NS</v>
      </c>
      <c r="Q17" s="8" t="s">
        <v>67</v>
      </c>
      <c r="R17" s="8"/>
      <c r="S17" s="8">
        <v>11.7</v>
      </c>
      <c r="T17" s="8">
        <v>9.6999999999999993</v>
      </c>
      <c r="U17" s="9"/>
      <c r="V17" s="8">
        <f t="shared" si="3"/>
        <v>-0.81133333333333368</v>
      </c>
      <c r="W17" s="8">
        <f t="shared" si="4"/>
        <v>1.1886666666666663</v>
      </c>
      <c r="Y17" s="8">
        <f t="shared" si="5"/>
        <v>-6.9344729344729377</v>
      </c>
      <c r="Z17" s="8">
        <f t="shared" si="6"/>
        <v>12.254295532646045</v>
      </c>
      <c r="AB17" s="8">
        <f t="shared" si="11"/>
        <v>0.15</v>
      </c>
      <c r="AC17" s="8">
        <f t="shared" si="12"/>
        <v>0.2</v>
      </c>
      <c r="AD17" s="4" t="str">
        <f t="shared" si="13"/>
        <v>NS</v>
      </c>
      <c r="AE17" s="10" t="s">
        <v>67</v>
      </c>
      <c r="AG17" s="8">
        <f t="shared" si="14"/>
        <v>0.15</v>
      </c>
      <c r="AH17" s="8">
        <f t="shared" si="15"/>
        <v>0.2</v>
      </c>
      <c r="AI17" s="4" t="str">
        <f t="shared" si="16"/>
        <v>**</v>
      </c>
      <c r="AJ17" s="10" t="s">
        <v>67</v>
      </c>
      <c r="AN17" s="8"/>
    </row>
    <row r="18" spans="1:40" ht="15.75">
      <c r="A18" s="3" t="s">
        <v>18</v>
      </c>
      <c r="B18" s="1">
        <v>11.129333333333333</v>
      </c>
      <c r="D18" s="1">
        <v>11.241999999999999</v>
      </c>
      <c r="E18" s="1">
        <v>12.231333333333334</v>
      </c>
      <c r="F18" s="7"/>
      <c r="G18" s="8">
        <f t="shared" si="7"/>
        <v>-0.1126666666666658</v>
      </c>
      <c r="H18" s="8">
        <f t="shared" si="8"/>
        <v>-1.1020000000000003</v>
      </c>
      <c r="I18" s="8">
        <f t="shared" si="9"/>
        <v>-1.1020000000000003</v>
      </c>
      <c r="J18" s="8"/>
      <c r="K18" s="8">
        <f t="shared" si="10"/>
        <v>-1.0021941528790768</v>
      </c>
      <c r="L18" s="8">
        <f t="shared" si="0"/>
        <v>-9.0096473537908128</v>
      </c>
      <c r="M18" s="8">
        <f t="shared" si="1"/>
        <v>-9.0096473537908128</v>
      </c>
      <c r="N18" s="8">
        <v>0.15</v>
      </c>
      <c r="O18" s="8">
        <v>0.2</v>
      </c>
      <c r="P18" s="4" t="str">
        <f t="shared" si="2"/>
        <v>NS</v>
      </c>
      <c r="Q18" s="8" t="s">
        <v>67</v>
      </c>
      <c r="R18" s="8"/>
      <c r="S18" s="8">
        <v>11.7</v>
      </c>
      <c r="T18" s="8">
        <v>9.6999999999999993</v>
      </c>
      <c r="U18" s="9"/>
      <c r="V18" s="8">
        <f t="shared" si="3"/>
        <v>-0.57066666666666599</v>
      </c>
      <c r="W18" s="8">
        <f t="shared" si="4"/>
        <v>1.429333333333334</v>
      </c>
      <c r="Y18" s="8">
        <f t="shared" si="5"/>
        <v>-4.8774928774928723</v>
      </c>
      <c r="Z18" s="8">
        <f t="shared" si="6"/>
        <v>14.735395189003444</v>
      </c>
      <c r="AB18" s="8">
        <f t="shared" si="11"/>
        <v>0.15</v>
      </c>
      <c r="AC18" s="8">
        <f t="shared" si="12"/>
        <v>0.2</v>
      </c>
      <c r="AD18" s="4" t="str">
        <f t="shared" si="13"/>
        <v>NS</v>
      </c>
      <c r="AE18" s="10" t="s">
        <v>67</v>
      </c>
      <c r="AG18" s="8">
        <f t="shared" si="14"/>
        <v>0.15</v>
      </c>
      <c r="AH18" s="8">
        <f t="shared" si="15"/>
        <v>0.2</v>
      </c>
      <c r="AI18" s="4" t="str">
        <f t="shared" si="16"/>
        <v>**</v>
      </c>
      <c r="AJ18" s="10" t="s">
        <v>67</v>
      </c>
      <c r="AN18" s="8"/>
    </row>
    <row r="19" spans="1:40" ht="15.75">
      <c r="A19" s="3" t="s">
        <v>19</v>
      </c>
      <c r="B19" s="1">
        <v>10.914666666666667</v>
      </c>
      <c r="D19" s="1">
        <v>11.241999999999999</v>
      </c>
      <c r="E19" s="1">
        <v>10.626666666666667</v>
      </c>
      <c r="F19" s="7"/>
      <c r="G19" s="8">
        <f t="shared" si="7"/>
        <v>-0.32733333333333192</v>
      </c>
      <c r="H19" s="8">
        <f t="shared" si="8"/>
        <v>0.28800000000000026</v>
      </c>
      <c r="I19" s="8">
        <f t="shared" si="9"/>
        <v>-0.32733333333333192</v>
      </c>
      <c r="J19" s="8"/>
      <c r="K19" s="8">
        <f t="shared" si="10"/>
        <v>-2.911700171974132</v>
      </c>
      <c r="L19" s="8">
        <f t="shared" si="0"/>
        <v>2.7101631116687601</v>
      </c>
      <c r="M19" s="8">
        <f t="shared" si="1"/>
        <v>-2.911700171974132</v>
      </c>
      <c r="N19" s="8">
        <v>0.15</v>
      </c>
      <c r="O19" s="8">
        <v>0.2</v>
      </c>
      <c r="P19" s="4" t="str">
        <f t="shared" si="2"/>
        <v>NS</v>
      </c>
      <c r="Q19" s="8" t="s">
        <v>67</v>
      </c>
      <c r="R19" s="8"/>
      <c r="S19" s="8">
        <v>11.7</v>
      </c>
      <c r="T19" s="8">
        <v>9.6999999999999993</v>
      </c>
      <c r="U19" s="9"/>
      <c r="V19" s="8">
        <f t="shared" si="3"/>
        <v>-0.78533333333333211</v>
      </c>
      <c r="W19" s="8">
        <f t="shared" si="4"/>
        <v>1.2146666666666679</v>
      </c>
      <c r="Y19" s="8">
        <f t="shared" si="5"/>
        <v>-6.712250712250702</v>
      </c>
      <c r="Z19" s="8">
        <f t="shared" si="6"/>
        <v>12.522336769759464</v>
      </c>
      <c r="AB19" s="8">
        <f t="shared" si="11"/>
        <v>0.15</v>
      </c>
      <c r="AC19" s="8">
        <f t="shared" si="12"/>
        <v>0.2</v>
      </c>
      <c r="AD19" s="4" t="str">
        <f t="shared" si="13"/>
        <v>NS</v>
      </c>
      <c r="AE19" s="10" t="s">
        <v>66</v>
      </c>
      <c r="AG19" s="8">
        <f t="shared" si="14"/>
        <v>0.15</v>
      </c>
      <c r="AH19" s="8">
        <f t="shared" si="15"/>
        <v>0.2</v>
      </c>
      <c r="AI19" s="4" t="str">
        <f t="shared" si="16"/>
        <v>**</v>
      </c>
      <c r="AJ19" s="10" t="s">
        <v>66</v>
      </c>
      <c r="AN19" s="8"/>
    </row>
    <row r="20" spans="1:40" ht="15.75">
      <c r="A20" s="3" t="s">
        <v>20</v>
      </c>
      <c r="B20" s="1">
        <v>11.241999999999999</v>
      </c>
      <c r="D20" s="1">
        <v>12.124666666666668</v>
      </c>
      <c r="E20" s="1">
        <v>11.350666666666667</v>
      </c>
      <c r="F20" s="7"/>
      <c r="G20" s="8">
        <f t="shared" si="7"/>
        <v>-0.88266666666666893</v>
      </c>
      <c r="H20" s="8">
        <f t="shared" si="8"/>
        <v>-0.10866666666666802</v>
      </c>
      <c r="I20" s="8">
        <f t="shared" si="9"/>
        <v>-0.88266666666666893</v>
      </c>
      <c r="J20" s="8"/>
      <c r="K20" s="8">
        <f>(B20-D20)/D20 *100</f>
        <v>-7.2799252213119434</v>
      </c>
      <c r="L20" s="8">
        <f t="shared" si="0"/>
        <v>-0.95735933278516394</v>
      </c>
      <c r="M20" s="8">
        <f t="shared" si="1"/>
        <v>-7.2799252213119434</v>
      </c>
      <c r="N20" s="8">
        <v>0.15</v>
      </c>
      <c r="O20" s="8">
        <v>0.2</v>
      </c>
      <c r="P20" s="4" t="str">
        <f t="shared" si="2"/>
        <v>NS</v>
      </c>
      <c r="Q20" s="8" t="s">
        <v>67</v>
      </c>
      <c r="R20" s="8"/>
      <c r="S20" s="8">
        <v>11.7</v>
      </c>
      <c r="T20" s="8">
        <v>9.6999999999999993</v>
      </c>
      <c r="U20" s="9"/>
      <c r="V20" s="8">
        <f t="shared" si="3"/>
        <v>-0.45800000000000018</v>
      </c>
      <c r="W20" s="8">
        <f t="shared" si="4"/>
        <v>1.5419999999999998</v>
      </c>
      <c r="Y20" s="8">
        <f t="shared" si="5"/>
        <v>-3.9145299145299162</v>
      </c>
      <c r="Z20" s="8">
        <f t="shared" si="6"/>
        <v>15.896907216494844</v>
      </c>
      <c r="AB20" s="8">
        <f t="shared" si="11"/>
        <v>0.15</v>
      </c>
      <c r="AC20" s="8">
        <f t="shared" si="12"/>
        <v>0.2</v>
      </c>
      <c r="AD20" s="4" t="str">
        <f t="shared" si="13"/>
        <v>NS</v>
      </c>
      <c r="AE20" s="10" t="s">
        <v>68</v>
      </c>
      <c r="AG20" s="8">
        <f t="shared" si="14"/>
        <v>0.15</v>
      </c>
      <c r="AH20" s="8">
        <f t="shared" si="15"/>
        <v>0.2</v>
      </c>
      <c r="AI20" s="4" t="str">
        <f t="shared" si="16"/>
        <v>**</v>
      </c>
      <c r="AJ20" s="10" t="s">
        <v>67</v>
      </c>
      <c r="AN20" s="8"/>
    </row>
    <row r="21" spans="1:40" ht="15.75">
      <c r="A21" s="3" t="s">
        <v>21</v>
      </c>
      <c r="B21" s="1">
        <v>9.8886666666666674</v>
      </c>
      <c r="D21" s="1">
        <v>12.124666666666668</v>
      </c>
      <c r="E21" s="1">
        <v>10.891333333333334</v>
      </c>
      <c r="F21" s="7"/>
      <c r="G21" s="8">
        <f t="shared" si="7"/>
        <v>-2.2360000000000007</v>
      </c>
      <c r="H21" s="8">
        <f t="shared" si="8"/>
        <v>-1.0026666666666664</v>
      </c>
      <c r="I21" s="8">
        <f t="shared" si="9"/>
        <v>-2.2360000000000007</v>
      </c>
      <c r="J21" s="8"/>
      <c r="K21" s="8">
        <f>(B21-D21)/D21 *100</f>
        <v>-18.44174410293067</v>
      </c>
      <c r="L21" s="8">
        <f t="shared" si="0"/>
        <v>-9.2060965905612999</v>
      </c>
      <c r="M21" s="8">
        <f t="shared" si="1"/>
        <v>-18.44174410293067</v>
      </c>
      <c r="N21" s="8">
        <v>0.15</v>
      </c>
      <c r="O21" s="8">
        <v>0.2</v>
      </c>
      <c r="P21" s="4" t="str">
        <f t="shared" si="2"/>
        <v>NS</v>
      </c>
      <c r="Q21" s="8" t="s">
        <v>67</v>
      </c>
      <c r="R21" s="8"/>
      <c r="S21" s="8">
        <v>11.7</v>
      </c>
      <c r="T21" s="8">
        <v>9.6999999999999993</v>
      </c>
      <c r="U21" s="9"/>
      <c r="V21" s="8">
        <f t="shared" si="3"/>
        <v>-1.8113333333333319</v>
      </c>
      <c r="W21" s="8">
        <f t="shared" si="4"/>
        <v>0.18866666666666809</v>
      </c>
      <c r="Y21" s="8">
        <f t="shared" si="5"/>
        <v>-15.48148148148147</v>
      </c>
      <c r="Z21" s="8">
        <f t="shared" si="6"/>
        <v>1.945017182130599</v>
      </c>
      <c r="AB21" s="8">
        <f t="shared" si="11"/>
        <v>0.15</v>
      </c>
      <c r="AC21" s="8">
        <f t="shared" si="12"/>
        <v>0.2</v>
      </c>
      <c r="AD21" s="4" t="str">
        <f t="shared" si="13"/>
        <v>NS</v>
      </c>
      <c r="AE21" s="10" t="s">
        <v>67</v>
      </c>
      <c r="AG21" s="8">
        <f t="shared" si="14"/>
        <v>0.15</v>
      </c>
      <c r="AH21" s="8">
        <f t="shared" si="15"/>
        <v>0.2</v>
      </c>
      <c r="AI21" s="4" t="str">
        <f t="shared" si="16"/>
        <v>*</v>
      </c>
      <c r="AJ21" s="10" t="s">
        <v>67</v>
      </c>
      <c r="AN21" s="8"/>
    </row>
    <row r="22" spans="1:40" ht="15.75">
      <c r="A22" s="3" t="s">
        <v>22</v>
      </c>
      <c r="B22" s="1">
        <v>11.138</v>
      </c>
      <c r="D22" s="1">
        <v>12.124666666666668</v>
      </c>
      <c r="E22" s="1">
        <v>11.850666666666667</v>
      </c>
      <c r="F22" s="7"/>
      <c r="G22" s="8">
        <f t="shared" si="7"/>
        <v>-0.98666666666666814</v>
      </c>
      <c r="H22" s="8">
        <f t="shared" si="8"/>
        <v>-0.71266666666666723</v>
      </c>
      <c r="I22" s="8">
        <f t="shared" si="9"/>
        <v>-0.98666666666666814</v>
      </c>
      <c r="J22" s="8"/>
      <c r="K22" s="8">
        <f t="shared" si="10"/>
        <v>-8.1376807609831303</v>
      </c>
      <c r="L22" s="8">
        <f t="shared" si="0"/>
        <v>-6.0137263726372678</v>
      </c>
      <c r="M22" s="8">
        <f t="shared" si="1"/>
        <v>-8.1376807609831303</v>
      </c>
      <c r="N22" s="8">
        <v>0.15</v>
      </c>
      <c r="O22" s="8">
        <v>0.2</v>
      </c>
      <c r="P22" s="4" t="str">
        <f t="shared" si="2"/>
        <v>NS</v>
      </c>
      <c r="Q22" s="8" t="s">
        <v>67</v>
      </c>
      <c r="R22" s="8"/>
      <c r="S22" s="8">
        <v>11.7</v>
      </c>
      <c r="T22" s="8">
        <v>9.6999999999999993</v>
      </c>
      <c r="U22" s="9"/>
      <c r="V22" s="8">
        <f t="shared" si="3"/>
        <v>-0.56199999999999939</v>
      </c>
      <c r="W22" s="8">
        <f t="shared" si="4"/>
        <v>1.4380000000000006</v>
      </c>
      <c r="Y22" s="8">
        <f t="shared" si="5"/>
        <v>-4.8034188034187988</v>
      </c>
      <c r="Z22" s="8">
        <f t="shared" si="6"/>
        <v>14.824742268041243</v>
      </c>
      <c r="AB22" s="8">
        <f t="shared" si="11"/>
        <v>0.15</v>
      </c>
      <c r="AC22" s="8">
        <f t="shared" si="12"/>
        <v>0.2</v>
      </c>
      <c r="AD22" s="4" t="str">
        <f t="shared" si="13"/>
        <v>NS</v>
      </c>
      <c r="AE22" s="10" t="s">
        <v>67</v>
      </c>
      <c r="AG22" s="8">
        <f t="shared" si="14"/>
        <v>0.15</v>
      </c>
      <c r="AH22" s="8">
        <f t="shared" si="15"/>
        <v>0.2</v>
      </c>
      <c r="AI22" s="4" t="str">
        <f t="shared" si="16"/>
        <v>**</v>
      </c>
      <c r="AJ22" s="10" t="s">
        <v>66</v>
      </c>
      <c r="AN22" s="8"/>
    </row>
    <row r="23" spans="1:40" ht="15.75">
      <c r="A23" s="3" t="s">
        <v>23</v>
      </c>
      <c r="B23" s="1">
        <v>11.311333333333332</v>
      </c>
      <c r="D23" s="1">
        <v>12.124666666666668</v>
      </c>
      <c r="E23" s="1">
        <v>13.415999999999999</v>
      </c>
      <c r="F23" s="7"/>
      <c r="G23" s="8">
        <f t="shared" si="7"/>
        <v>-0.81333333333333613</v>
      </c>
      <c r="H23" s="8">
        <f t="shared" si="8"/>
        <v>-2.1046666666666667</v>
      </c>
      <c r="I23" s="8">
        <f t="shared" si="9"/>
        <v>-2.1046666666666667</v>
      </c>
      <c r="J23" s="8"/>
      <c r="K23" s="8">
        <f t="shared" si="10"/>
        <v>-6.7080881948644864</v>
      </c>
      <c r="L23" s="8">
        <f t="shared" si="0"/>
        <v>-15.687736036573247</v>
      </c>
      <c r="M23" s="8">
        <f t="shared" si="1"/>
        <v>-15.687736036573247</v>
      </c>
      <c r="N23" s="8">
        <v>0.15</v>
      </c>
      <c r="O23" s="8">
        <v>0.2</v>
      </c>
      <c r="P23" s="4" t="str">
        <f t="shared" si="2"/>
        <v>NS</v>
      </c>
      <c r="Q23" s="8" t="s">
        <v>67</v>
      </c>
      <c r="R23" s="8"/>
      <c r="S23" s="8">
        <v>11.7</v>
      </c>
      <c r="T23" s="8">
        <v>9.6999999999999993</v>
      </c>
      <c r="U23" s="9"/>
      <c r="V23" s="8">
        <f t="shared" si="3"/>
        <v>-0.38866666666666738</v>
      </c>
      <c r="W23" s="8">
        <f t="shared" si="4"/>
        <v>1.6113333333333326</v>
      </c>
      <c r="Y23" s="8">
        <f t="shared" si="5"/>
        <v>-3.321937321937328</v>
      </c>
      <c r="Z23" s="8">
        <f t="shared" si="6"/>
        <v>16.611683848797245</v>
      </c>
      <c r="AB23" s="8">
        <f t="shared" si="11"/>
        <v>0.15</v>
      </c>
      <c r="AC23" s="8">
        <f t="shared" si="12"/>
        <v>0.2</v>
      </c>
      <c r="AD23" s="4" t="str">
        <f t="shared" si="13"/>
        <v>NS</v>
      </c>
      <c r="AE23" s="10" t="s">
        <v>67</v>
      </c>
      <c r="AG23" s="8">
        <f t="shared" si="14"/>
        <v>0.15</v>
      </c>
      <c r="AH23" s="8">
        <f t="shared" si="15"/>
        <v>0.2</v>
      </c>
      <c r="AI23" s="4" t="str">
        <f t="shared" si="16"/>
        <v>**</v>
      </c>
      <c r="AJ23" s="10" t="s">
        <v>67</v>
      </c>
      <c r="AN23" s="8"/>
    </row>
    <row r="24" spans="1:40" ht="15.75">
      <c r="A24" s="3" t="s">
        <v>24</v>
      </c>
      <c r="B24" s="1">
        <v>10.949333333333334</v>
      </c>
      <c r="D24" s="1">
        <v>12.124666666666668</v>
      </c>
      <c r="E24" s="1">
        <v>12.936</v>
      </c>
      <c r="F24" s="7"/>
      <c r="G24" s="8">
        <f t="shared" si="7"/>
        <v>-1.1753333333333345</v>
      </c>
      <c r="H24" s="8">
        <f t="shared" si="8"/>
        <v>-1.9866666666666664</v>
      </c>
      <c r="I24" s="8">
        <f t="shared" si="9"/>
        <v>-1.9866666666666664</v>
      </c>
      <c r="J24" s="8"/>
      <c r="K24" s="8">
        <f t="shared" si="10"/>
        <v>-9.6937372848738192</v>
      </c>
      <c r="L24" s="8">
        <f t="shared" si="0"/>
        <v>-15.35765821480107</v>
      </c>
      <c r="M24" s="8">
        <f t="shared" si="1"/>
        <v>-15.35765821480107</v>
      </c>
      <c r="N24" s="8">
        <v>0.15</v>
      </c>
      <c r="O24" s="8">
        <v>0.2</v>
      </c>
      <c r="P24" s="4" t="str">
        <f t="shared" si="2"/>
        <v>NS</v>
      </c>
      <c r="Q24" s="8" t="s">
        <v>67</v>
      </c>
      <c r="R24" s="8"/>
      <c r="S24" s="8">
        <v>11.7</v>
      </c>
      <c r="T24" s="8">
        <v>9.6999999999999993</v>
      </c>
      <c r="U24" s="9"/>
      <c r="V24" s="8">
        <f t="shared" si="3"/>
        <v>-0.75066666666666571</v>
      </c>
      <c r="W24" s="8">
        <f t="shared" si="4"/>
        <v>1.2493333333333343</v>
      </c>
      <c r="Y24" s="8">
        <f t="shared" si="5"/>
        <v>-6.4159544159544089</v>
      </c>
      <c r="Z24" s="8">
        <f t="shared" si="6"/>
        <v>12.879725085910664</v>
      </c>
      <c r="AB24" s="8">
        <f t="shared" si="11"/>
        <v>0.15</v>
      </c>
      <c r="AC24" s="8">
        <f t="shared" si="12"/>
        <v>0.2</v>
      </c>
      <c r="AD24" s="4" t="str">
        <f t="shared" si="13"/>
        <v>NS</v>
      </c>
      <c r="AE24" s="10" t="s">
        <v>67</v>
      </c>
      <c r="AG24" s="8">
        <f t="shared" si="14"/>
        <v>0.15</v>
      </c>
      <c r="AH24" s="8">
        <f t="shared" si="15"/>
        <v>0.2</v>
      </c>
      <c r="AI24" s="4" t="str">
        <f t="shared" si="16"/>
        <v>**</v>
      </c>
      <c r="AJ24" s="10" t="s">
        <v>66</v>
      </c>
      <c r="AN24" s="8"/>
    </row>
    <row r="25" spans="1:40" ht="15.75">
      <c r="A25" s="3" t="s">
        <v>25</v>
      </c>
      <c r="B25" s="1">
        <v>11.536000000000001</v>
      </c>
      <c r="D25" s="1">
        <v>12.124666666666668</v>
      </c>
      <c r="E25" s="1">
        <v>12.231333333333334</v>
      </c>
      <c r="F25" s="7"/>
      <c r="G25" s="8">
        <f t="shared" si="7"/>
        <v>-0.58866666666666667</v>
      </c>
      <c r="H25" s="8">
        <f t="shared" si="8"/>
        <v>-0.69533333333333225</v>
      </c>
      <c r="I25" s="8">
        <f t="shared" si="9"/>
        <v>-0.69533333333333225</v>
      </c>
      <c r="J25" s="8"/>
      <c r="K25" s="8">
        <f t="shared" si="10"/>
        <v>-4.8551162918568203</v>
      </c>
      <c r="L25" s="8">
        <f t="shared" si="0"/>
        <v>-5.6848531095001817</v>
      </c>
      <c r="M25" s="8">
        <f t="shared" si="1"/>
        <v>-5.6848531095001817</v>
      </c>
      <c r="N25" s="8">
        <v>0.15</v>
      </c>
      <c r="O25" s="8">
        <v>0.2</v>
      </c>
      <c r="P25" s="4" t="str">
        <f t="shared" si="2"/>
        <v>NS</v>
      </c>
      <c r="Q25" s="8" t="s">
        <v>67</v>
      </c>
      <c r="R25" s="8"/>
      <c r="S25" s="8">
        <v>11.7</v>
      </c>
      <c r="T25" s="8">
        <v>9.6999999999999993</v>
      </c>
      <c r="U25" s="9"/>
      <c r="V25" s="8">
        <f t="shared" si="3"/>
        <v>-0.16399999999999793</v>
      </c>
      <c r="W25" s="8">
        <f t="shared" si="4"/>
        <v>1.8360000000000021</v>
      </c>
      <c r="Y25" s="8">
        <f t="shared" si="5"/>
        <v>-1.4017094017093841</v>
      </c>
      <c r="Z25" s="8">
        <f t="shared" si="6"/>
        <v>18.927835051546417</v>
      </c>
      <c r="AB25" s="8">
        <f t="shared" si="11"/>
        <v>0.15</v>
      </c>
      <c r="AC25" s="8">
        <f t="shared" si="12"/>
        <v>0.2</v>
      </c>
      <c r="AD25" s="4" t="str">
        <f t="shared" si="13"/>
        <v>NS</v>
      </c>
      <c r="AE25" s="10" t="s">
        <v>67</v>
      </c>
      <c r="AG25" s="8">
        <f t="shared" si="14"/>
        <v>0.15</v>
      </c>
      <c r="AH25" s="8">
        <f t="shared" si="15"/>
        <v>0.2</v>
      </c>
      <c r="AI25" s="4" t="str">
        <f t="shared" si="16"/>
        <v>**</v>
      </c>
      <c r="AJ25" s="10" t="s">
        <v>67</v>
      </c>
      <c r="AN25" s="8"/>
    </row>
    <row r="26" spans="1:40" ht="15.75">
      <c r="A26" s="3" t="s">
        <v>26</v>
      </c>
      <c r="B26" s="1">
        <v>10.964</v>
      </c>
      <c r="D26" s="1">
        <v>12.124666666666668</v>
      </c>
      <c r="E26" s="1">
        <v>10.626666666666667</v>
      </c>
      <c r="F26" s="7"/>
      <c r="G26" s="8">
        <f t="shared" si="7"/>
        <v>-1.1606666666666676</v>
      </c>
      <c r="H26" s="8">
        <f t="shared" si="8"/>
        <v>0.33733333333333348</v>
      </c>
      <c r="I26" s="8">
        <f t="shared" si="9"/>
        <v>-1.1606666666666676</v>
      </c>
      <c r="J26" s="8"/>
      <c r="K26" s="8">
        <f t="shared" si="10"/>
        <v>-9.5727717600483935</v>
      </c>
      <c r="L26" s="8">
        <f t="shared" si="0"/>
        <v>3.1744040150564632</v>
      </c>
      <c r="M26" s="8">
        <f t="shared" si="1"/>
        <v>-9.5727717600483935</v>
      </c>
      <c r="N26" s="8">
        <v>0.15</v>
      </c>
      <c r="O26" s="8">
        <v>0.2</v>
      </c>
      <c r="P26" s="4" t="str">
        <f t="shared" si="2"/>
        <v>NS</v>
      </c>
      <c r="Q26" s="8" t="s">
        <v>67</v>
      </c>
      <c r="R26" s="8"/>
      <c r="S26" s="8">
        <v>11.7</v>
      </c>
      <c r="T26" s="8">
        <v>9.6999999999999993</v>
      </c>
      <c r="U26" s="9"/>
      <c r="V26" s="8">
        <f t="shared" si="3"/>
        <v>-0.73599999999999888</v>
      </c>
      <c r="W26" s="8">
        <f t="shared" si="4"/>
        <v>1.2640000000000011</v>
      </c>
      <c r="Y26" s="8">
        <f t="shared" si="5"/>
        <v>-6.2905982905982816</v>
      </c>
      <c r="Z26" s="8">
        <f t="shared" si="6"/>
        <v>13.030927835051559</v>
      </c>
      <c r="AB26" s="8">
        <f t="shared" si="11"/>
        <v>0.15</v>
      </c>
      <c r="AC26" s="8">
        <f t="shared" si="12"/>
        <v>0.2</v>
      </c>
      <c r="AD26" s="4" t="str">
        <f t="shared" si="13"/>
        <v>NS</v>
      </c>
      <c r="AE26" s="10" t="s">
        <v>67</v>
      </c>
      <c r="AG26" s="8">
        <f t="shared" si="14"/>
        <v>0.15</v>
      </c>
      <c r="AH26" s="8">
        <f t="shared" si="15"/>
        <v>0.2</v>
      </c>
      <c r="AI26" s="4" t="str">
        <f t="shared" si="16"/>
        <v>**</v>
      </c>
      <c r="AJ26" s="10" t="s">
        <v>66</v>
      </c>
      <c r="AN26" s="8"/>
    </row>
    <row r="27" spans="1:40" ht="15.75">
      <c r="A27" s="3" t="s">
        <v>27</v>
      </c>
      <c r="B27" s="1">
        <v>11.338000000000001</v>
      </c>
      <c r="D27" s="1">
        <v>11.350666666666667</v>
      </c>
      <c r="E27" s="1">
        <v>10.891333333333334</v>
      </c>
      <c r="F27" s="7"/>
      <c r="G27" s="8">
        <f t="shared" si="7"/>
        <v>-1.266666666666616E-2</v>
      </c>
      <c r="H27" s="8">
        <f t="shared" si="8"/>
        <v>0.44666666666666721</v>
      </c>
      <c r="I27" s="8">
        <f t="shared" si="9"/>
        <v>-1.266666666666616E-2</v>
      </c>
      <c r="J27" s="8"/>
      <c r="K27" s="8">
        <f t="shared" si="10"/>
        <v>-0.11159403265593351</v>
      </c>
      <c r="L27" s="8">
        <f t="shared" si="0"/>
        <v>4.1011201566995208</v>
      </c>
      <c r="M27" s="8">
        <f t="shared" si="1"/>
        <v>-0.11159403265593351</v>
      </c>
      <c r="N27" s="8">
        <v>0.15</v>
      </c>
      <c r="O27" s="8">
        <v>0.2</v>
      </c>
      <c r="P27" s="4" t="str">
        <f t="shared" si="2"/>
        <v>NS</v>
      </c>
      <c r="Q27" s="8">
        <v>1</v>
      </c>
      <c r="R27" s="8"/>
      <c r="S27" s="8">
        <v>11.7</v>
      </c>
      <c r="T27" s="8">
        <v>9.6999999999999993</v>
      </c>
      <c r="U27" s="9"/>
      <c r="V27" s="8">
        <f t="shared" si="3"/>
        <v>-0.36199999999999832</v>
      </c>
      <c r="W27" s="8">
        <f t="shared" si="4"/>
        <v>1.6380000000000017</v>
      </c>
      <c r="Y27" s="8">
        <f t="shared" si="5"/>
        <v>-3.0940170940170799</v>
      </c>
      <c r="Z27" s="8">
        <f t="shared" si="6"/>
        <v>16.886597938144348</v>
      </c>
      <c r="AB27" s="8">
        <f t="shared" si="11"/>
        <v>0.15</v>
      </c>
      <c r="AC27" s="8">
        <f t="shared" si="12"/>
        <v>0.2</v>
      </c>
      <c r="AD27" s="4" t="str">
        <f t="shared" si="13"/>
        <v>NS</v>
      </c>
      <c r="AE27" s="10" t="s">
        <v>67</v>
      </c>
      <c r="AG27" s="8">
        <f t="shared" si="14"/>
        <v>0.15</v>
      </c>
      <c r="AH27" s="8">
        <f t="shared" si="15"/>
        <v>0.2</v>
      </c>
      <c r="AI27" s="4" t="str">
        <f t="shared" si="16"/>
        <v>**</v>
      </c>
      <c r="AJ27" s="10" t="s">
        <v>67</v>
      </c>
      <c r="AN27" s="8"/>
    </row>
    <row r="28" spans="1:40" ht="15.75">
      <c r="A28" s="3" t="s">
        <v>28</v>
      </c>
      <c r="B28" s="1">
        <v>11.654666666666666</v>
      </c>
      <c r="D28" s="1">
        <v>11.350666666666667</v>
      </c>
      <c r="E28" s="1">
        <v>11.850666666666667</v>
      </c>
      <c r="F28" s="7"/>
      <c r="G28" s="8">
        <f t="shared" si="7"/>
        <v>0.30399999999999849</v>
      </c>
      <c r="H28" s="8">
        <f t="shared" si="8"/>
        <v>-0.19600000000000151</v>
      </c>
      <c r="I28" s="8">
        <f t="shared" si="9"/>
        <v>-0.19600000000000151</v>
      </c>
      <c r="J28" s="8"/>
      <c r="K28" s="8">
        <f t="shared" si="10"/>
        <v>2.6782567837424982</v>
      </c>
      <c r="L28" s="8">
        <f t="shared" si="0"/>
        <v>-1.6539153915391667</v>
      </c>
      <c r="M28" s="8">
        <f t="shared" si="1"/>
        <v>-1.6539153915391667</v>
      </c>
      <c r="N28" s="8">
        <v>0.15</v>
      </c>
      <c r="O28" s="8">
        <v>0.2</v>
      </c>
      <c r="P28" s="4" t="str">
        <f t="shared" si="2"/>
        <v>NS</v>
      </c>
      <c r="Q28" s="8" t="s">
        <v>67</v>
      </c>
      <c r="R28" s="8"/>
      <c r="S28" s="8">
        <v>11.7</v>
      </c>
      <c r="T28" s="8">
        <v>9.6999999999999993</v>
      </c>
      <c r="U28" s="9"/>
      <c r="V28" s="8">
        <f t="shared" si="3"/>
        <v>-4.533333333333367E-2</v>
      </c>
      <c r="W28" s="8">
        <f t="shared" si="4"/>
        <v>1.9546666666666663</v>
      </c>
      <c r="Y28" s="8">
        <f t="shared" si="5"/>
        <v>-0.38746438746439038</v>
      </c>
      <c r="Z28" s="8">
        <f t="shared" si="6"/>
        <v>20.151202749140893</v>
      </c>
      <c r="AB28" s="8">
        <f t="shared" si="11"/>
        <v>0.15</v>
      </c>
      <c r="AC28" s="8">
        <f t="shared" si="12"/>
        <v>0.2</v>
      </c>
      <c r="AD28" s="4" t="str">
        <f t="shared" si="13"/>
        <v>NS</v>
      </c>
      <c r="AE28" s="10" t="s">
        <v>67</v>
      </c>
      <c r="AG28" s="8">
        <f t="shared" si="14"/>
        <v>0.15</v>
      </c>
      <c r="AH28" s="8">
        <f t="shared" si="15"/>
        <v>0.2</v>
      </c>
      <c r="AI28" s="4" t="str">
        <f t="shared" si="16"/>
        <v>**</v>
      </c>
      <c r="AJ28" s="10" t="s">
        <v>67</v>
      </c>
      <c r="AN28" s="8"/>
    </row>
    <row r="29" spans="1:40" ht="15.75">
      <c r="A29" s="3" t="s">
        <v>29</v>
      </c>
      <c r="B29" s="1">
        <v>10.828000000000001</v>
      </c>
      <c r="D29" s="1">
        <v>11.350666666666667</v>
      </c>
      <c r="E29" s="1">
        <v>13.415999999999999</v>
      </c>
      <c r="F29" s="7"/>
      <c r="G29" s="8">
        <f t="shared" si="7"/>
        <v>-0.52266666666666595</v>
      </c>
      <c r="H29" s="8">
        <f t="shared" si="8"/>
        <v>-2.5879999999999974</v>
      </c>
      <c r="I29" s="8">
        <f t="shared" si="9"/>
        <v>-2.5879999999999974</v>
      </c>
      <c r="J29" s="8"/>
      <c r="K29" s="8">
        <f t="shared" si="10"/>
        <v>-4.6047221895923816</v>
      </c>
      <c r="L29" s="8">
        <f t="shared" si="0"/>
        <v>-19.290399522957646</v>
      </c>
      <c r="M29" s="8">
        <f t="shared" si="1"/>
        <v>-19.290399522957646</v>
      </c>
      <c r="N29" s="8">
        <v>0.15</v>
      </c>
      <c r="O29" s="8">
        <v>0.2</v>
      </c>
      <c r="P29" s="4" t="str">
        <f t="shared" si="2"/>
        <v>NS</v>
      </c>
      <c r="Q29" s="8" t="s">
        <v>67</v>
      </c>
      <c r="R29" s="8"/>
      <c r="S29" s="8">
        <v>11.7</v>
      </c>
      <c r="T29" s="8">
        <v>9.6999999999999993</v>
      </c>
      <c r="U29" s="9"/>
      <c r="V29" s="8">
        <f t="shared" si="3"/>
        <v>-0.87199999999999811</v>
      </c>
      <c r="W29" s="8">
        <f t="shared" si="4"/>
        <v>1.1280000000000019</v>
      </c>
      <c r="Y29" s="8">
        <f t="shared" si="5"/>
        <v>-7.4529914529914381</v>
      </c>
      <c r="Z29" s="8">
        <f t="shared" si="6"/>
        <v>11.628865979381464</v>
      </c>
      <c r="AB29" s="8">
        <f t="shared" si="11"/>
        <v>0.15</v>
      </c>
      <c r="AC29" s="8">
        <f t="shared" si="12"/>
        <v>0.2</v>
      </c>
      <c r="AD29" s="4" t="str">
        <f t="shared" si="13"/>
        <v>NS</v>
      </c>
      <c r="AE29" s="10" t="s">
        <v>67</v>
      </c>
      <c r="AG29" s="8">
        <f t="shared" si="14"/>
        <v>0.15</v>
      </c>
      <c r="AH29" s="8">
        <f t="shared" si="15"/>
        <v>0.2</v>
      </c>
      <c r="AI29" s="4" t="str">
        <f t="shared" si="16"/>
        <v>**</v>
      </c>
      <c r="AJ29" s="10" t="s">
        <v>67</v>
      </c>
      <c r="AN29" s="8"/>
    </row>
    <row r="30" spans="1:40" ht="15.75">
      <c r="A30" s="3" t="s">
        <v>30</v>
      </c>
      <c r="B30" s="1">
        <v>10.925333333333333</v>
      </c>
      <c r="D30" s="1">
        <v>11.350666666666667</v>
      </c>
      <c r="E30" s="1">
        <v>12.936</v>
      </c>
      <c r="F30" s="7"/>
      <c r="G30" s="8">
        <f t="shared" si="7"/>
        <v>-0.42533333333333445</v>
      </c>
      <c r="H30" s="8">
        <f t="shared" si="8"/>
        <v>-2.0106666666666673</v>
      </c>
      <c r="I30" s="8">
        <f t="shared" si="9"/>
        <v>-2.0106666666666673</v>
      </c>
      <c r="J30" s="8"/>
      <c r="K30" s="8">
        <f t="shared" si="10"/>
        <v>-3.7472101491836116</v>
      </c>
      <c r="L30" s="8">
        <f t="shared" si="0"/>
        <v>-15.543186971758406</v>
      </c>
      <c r="M30" s="8">
        <f t="shared" si="1"/>
        <v>-15.543186971758406</v>
      </c>
      <c r="N30" s="8">
        <v>0.15</v>
      </c>
      <c r="O30" s="8">
        <v>0.2</v>
      </c>
      <c r="P30" s="4" t="str">
        <f t="shared" si="2"/>
        <v>NS</v>
      </c>
      <c r="Q30" s="8" t="s">
        <v>67</v>
      </c>
      <c r="R30" s="8"/>
      <c r="S30" s="8">
        <v>11.7</v>
      </c>
      <c r="T30" s="8">
        <v>9.6999999999999993</v>
      </c>
      <c r="U30" s="9"/>
      <c r="V30" s="8">
        <f t="shared" si="3"/>
        <v>-0.77466666666666661</v>
      </c>
      <c r="W30" s="8">
        <f t="shared" si="4"/>
        <v>1.2253333333333334</v>
      </c>
      <c r="Y30" s="8">
        <f t="shared" si="5"/>
        <v>-6.6210826210826204</v>
      </c>
      <c r="Z30" s="8">
        <f t="shared" si="6"/>
        <v>12.632302405498283</v>
      </c>
      <c r="AB30" s="8">
        <f t="shared" si="11"/>
        <v>0.15</v>
      </c>
      <c r="AC30" s="8">
        <f t="shared" si="12"/>
        <v>0.2</v>
      </c>
      <c r="AD30" s="4" t="str">
        <f t="shared" si="13"/>
        <v>NS</v>
      </c>
      <c r="AE30" s="10" t="s">
        <v>67</v>
      </c>
      <c r="AG30" s="8">
        <f t="shared" si="14"/>
        <v>0.15</v>
      </c>
      <c r="AH30" s="8">
        <f t="shared" si="15"/>
        <v>0.2</v>
      </c>
      <c r="AI30" s="4" t="str">
        <f t="shared" si="16"/>
        <v>**</v>
      </c>
      <c r="AJ30" s="10" t="s">
        <v>68</v>
      </c>
      <c r="AN30" s="8"/>
    </row>
    <row r="31" spans="1:40" ht="15.75">
      <c r="A31" s="3" t="s">
        <v>31</v>
      </c>
      <c r="B31" s="1">
        <v>11.192</v>
      </c>
      <c r="D31" s="1">
        <v>11.350666666666667</v>
      </c>
      <c r="E31" s="1">
        <v>12.231333333333334</v>
      </c>
      <c r="F31" s="7"/>
      <c r="G31" s="8">
        <f t="shared" si="7"/>
        <v>-0.15866666666666696</v>
      </c>
      <c r="H31" s="8">
        <f t="shared" si="8"/>
        <v>-1.0393333333333334</v>
      </c>
      <c r="I31" s="8">
        <f t="shared" si="9"/>
        <v>-1.0393333333333334</v>
      </c>
      <c r="J31" s="8"/>
      <c r="K31" s="8">
        <f t="shared" si="10"/>
        <v>-1.3978620932691204</v>
      </c>
      <c r="L31" s="8">
        <f t="shared" si="0"/>
        <v>-8.497302011227994</v>
      </c>
      <c r="M31" s="8">
        <f t="shared" si="1"/>
        <v>-8.497302011227994</v>
      </c>
      <c r="N31" s="8">
        <v>0.15</v>
      </c>
      <c r="O31" s="8">
        <v>0.2</v>
      </c>
      <c r="P31" s="4" t="str">
        <f t="shared" si="2"/>
        <v>NS</v>
      </c>
      <c r="Q31" s="8" t="s">
        <v>67</v>
      </c>
      <c r="R31" s="8"/>
      <c r="S31" s="8">
        <v>11.7</v>
      </c>
      <c r="T31" s="8">
        <v>9.6999999999999993</v>
      </c>
      <c r="U31" s="9"/>
      <c r="V31" s="8">
        <f t="shared" si="3"/>
        <v>-0.50799999999999912</v>
      </c>
      <c r="W31" s="8">
        <f t="shared" si="4"/>
        <v>1.4920000000000009</v>
      </c>
      <c r="Y31" s="8">
        <f t="shared" si="5"/>
        <v>-4.3418803418803344</v>
      </c>
      <c r="Z31" s="8">
        <f t="shared" si="6"/>
        <v>15.381443298969083</v>
      </c>
      <c r="AB31" s="8">
        <f t="shared" si="11"/>
        <v>0.15</v>
      </c>
      <c r="AC31" s="8">
        <f t="shared" si="12"/>
        <v>0.2</v>
      </c>
      <c r="AD31" s="4" t="str">
        <f t="shared" si="13"/>
        <v>NS</v>
      </c>
      <c r="AE31" s="10" t="s">
        <v>67</v>
      </c>
      <c r="AG31" s="8">
        <f t="shared" si="14"/>
        <v>0.15</v>
      </c>
      <c r="AH31" s="8">
        <f t="shared" si="15"/>
        <v>0.2</v>
      </c>
      <c r="AI31" s="4" t="str">
        <f t="shared" si="16"/>
        <v>**</v>
      </c>
      <c r="AJ31" s="10" t="s">
        <v>67</v>
      </c>
      <c r="AN31" s="8"/>
    </row>
    <row r="32" spans="1:40" ht="15.75">
      <c r="A32" s="3" t="s">
        <v>32</v>
      </c>
      <c r="B32" s="1">
        <v>11.634666666666666</v>
      </c>
      <c r="D32" s="1">
        <v>11.350666666666667</v>
      </c>
      <c r="E32" s="1">
        <v>10.626666666666667</v>
      </c>
      <c r="F32" s="7"/>
      <c r="G32" s="8">
        <f t="shared" si="7"/>
        <v>0.28399999999999892</v>
      </c>
      <c r="H32" s="8">
        <f t="shared" si="8"/>
        <v>1.0079999999999991</v>
      </c>
      <c r="I32" s="8">
        <f t="shared" si="9"/>
        <v>0.28399999999999892</v>
      </c>
      <c r="J32" s="8"/>
      <c r="K32" s="8">
        <f t="shared" si="10"/>
        <v>2.5020556795489157</v>
      </c>
      <c r="L32" s="8">
        <f t="shared" si="0"/>
        <v>9.4855708908406449</v>
      </c>
      <c r="M32" s="8">
        <f t="shared" si="1"/>
        <v>2.5020556795489157</v>
      </c>
      <c r="N32" s="8">
        <v>0.15</v>
      </c>
      <c r="O32" s="8">
        <v>0.2</v>
      </c>
      <c r="P32" s="4" t="str">
        <f t="shared" si="2"/>
        <v>**</v>
      </c>
      <c r="Q32" s="8" t="s">
        <v>66</v>
      </c>
      <c r="R32" s="8"/>
      <c r="S32" s="8">
        <v>11.7</v>
      </c>
      <c r="T32" s="8">
        <v>9.6999999999999993</v>
      </c>
      <c r="U32" s="9"/>
      <c r="V32" s="8">
        <f t="shared" si="3"/>
        <v>-6.5333333333333243E-2</v>
      </c>
      <c r="W32" s="8">
        <f t="shared" si="4"/>
        <v>1.9346666666666668</v>
      </c>
      <c r="Y32" s="8">
        <f t="shared" si="5"/>
        <v>-0.55840455840455772</v>
      </c>
      <c r="Z32" s="8">
        <f t="shared" si="6"/>
        <v>19.945017182130588</v>
      </c>
      <c r="AB32" s="8">
        <f t="shared" si="11"/>
        <v>0.15</v>
      </c>
      <c r="AC32" s="8">
        <f t="shared" si="12"/>
        <v>0.2</v>
      </c>
      <c r="AD32" s="4" t="str">
        <f t="shared" si="13"/>
        <v>NS</v>
      </c>
      <c r="AE32" s="10" t="s">
        <v>67</v>
      </c>
      <c r="AG32" s="8">
        <f t="shared" si="14"/>
        <v>0.15</v>
      </c>
      <c r="AH32" s="8">
        <f t="shared" si="15"/>
        <v>0.2</v>
      </c>
      <c r="AI32" s="4" t="str">
        <f t="shared" si="16"/>
        <v>**</v>
      </c>
      <c r="AJ32" s="10" t="s">
        <v>67</v>
      </c>
      <c r="AN32" s="8"/>
    </row>
    <row r="33" spans="1:40" ht="15.75">
      <c r="A33" s="3" t="s">
        <v>33</v>
      </c>
      <c r="B33" s="1">
        <v>11.321333333333333</v>
      </c>
      <c r="D33" s="1">
        <v>10.891333333333334</v>
      </c>
      <c r="E33" s="1">
        <v>11.850666666666667</v>
      </c>
      <c r="F33" s="7"/>
      <c r="G33" s="8">
        <f t="shared" si="7"/>
        <v>0.42999999999999972</v>
      </c>
      <c r="H33" s="8">
        <f t="shared" si="8"/>
        <v>-0.52933333333333366</v>
      </c>
      <c r="I33" s="8">
        <f t="shared" si="9"/>
        <v>-0.52933333333333366</v>
      </c>
      <c r="J33" s="8"/>
      <c r="K33" s="8">
        <f t="shared" si="10"/>
        <v>3.948093285180875</v>
      </c>
      <c r="L33" s="8">
        <f t="shared" si="0"/>
        <v>-4.4666966696669688</v>
      </c>
      <c r="M33" s="8">
        <f t="shared" si="1"/>
        <v>-4.4666966696669688</v>
      </c>
      <c r="N33" s="8">
        <v>0.15</v>
      </c>
      <c r="O33" s="8">
        <v>0.2</v>
      </c>
      <c r="P33" s="4" t="str">
        <f t="shared" si="2"/>
        <v>NS</v>
      </c>
      <c r="Q33" s="8" t="s">
        <v>67</v>
      </c>
      <c r="R33" s="8"/>
      <c r="S33" s="8">
        <v>11.7</v>
      </c>
      <c r="T33" s="8">
        <v>9.6999999999999993</v>
      </c>
      <c r="U33" s="9"/>
      <c r="V33" s="8">
        <f t="shared" si="3"/>
        <v>-0.37866666666666582</v>
      </c>
      <c r="W33" s="8">
        <f t="shared" si="4"/>
        <v>1.6213333333333342</v>
      </c>
      <c r="Y33" s="8">
        <f t="shared" si="5"/>
        <v>-3.2364672364672296</v>
      </c>
      <c r="Z33" s="8">
        <f t="shared" si="6"/>
        <v>16.714776632302417</v>
      </c>
      <c r="AB33" s="8">
        <f t="shared" si="11"/>
        <v>0.15</v>
      </c>
      <c r="AC33" s="8">
        <f t="shared" si="12"/>
        <v>0.2</v>
      </c>
      <c r="AD33" s="4" t="str">
        <f t="shared" si="13"/>
        <v>NS</v>
      </c>
      <c r="AE33" s="10" t="s">
        <v>67</v>
      </c>
      <c r="AG33" s="8">
        <f t="shared" si="14"/>
        <v>0.15</v>
      </c>
      <c r="AH33" s="8">
        <f t="shared" si="15"/>
        <v>0.2</v>
      </c>
      <c r="AI33" s="4" t="str">
        <f t="shared" si="16"/>
        <v>**</v>
      </c>
      <c r="AJ33" s="10" t="s">
        <v>67</v>
      </c>
      <c r="AN33" s="8"/>
    </row>
    <row r="34" spans="1:40" ht="15.75">
      <c r="A34" s="3" t="s">
        <v>34</v>
      </c>
      <c r="B34" s="1">
        <v>10.822666666666668</v>
      </c>
      <c r="D34" s="1">
        <v>10.891333333333334</v>
      </c>
      <c r="E34" s="1">
        <v>13.415999999999999</v>
      </c>
      <c r="F34" s="7"/>
      <c r="G34" s="8">
        <f t="shared" si="7"/>
        <v>-6.8666666666665321E-2</v>
      </c>
      <c r="H34" s="8">
        <f t="shared" si="8"/>
        <v>-2.5933333333333302</v>
      </c>
      <c r="I34" s="8">
        <f t="shared" si="9"/>
        <v>-2.5933333333333302</v>
      </c>
      <c r="J34" s="8"/>
      <c r="K34" s="8">
        <f t="shared" si="10"/>
        <v>-0.63047071065677895</v>
      </c>
      <c r="L34" s="8">
        <f t="shared" si="0"/>
        <v>-19.330153051083261</v>
      </c>
      <c r="M34" s="8">
        <f t="shared" si="1"/>
        <v>-19.330153051083261</v>
      </c>
      <c r="N34" s="8">
        <v>0.15</v>
      </c>
      <c r="O34" s="8">
        <v>0.2</v>
      </c>
      <c r="P34" s="4" t="str">
        <f t="shared" si="2"/>
        <v>NS</v>
      </c>
      <c r="Q34" s="8" t="s">
        <v>67</v>
      </c>
      <c r="R34" s="8"/>
      <c r="S34" s="8">
        <v>11.7</v>
      </c>
      <c r="T34" s="8">
        <v>9.6999999999999993</v>
      </c>
      <c r="U34" s="9"/>
      <c r="V34" s="8">
        <f t="shared" si="3"/>
        <v>-0.87733333333333086</v>
      </c>
      <c r="W34" s="8">
        <f t="shared" si="4"/>
        <v>1.1226666666666691</v>
      </c>
      <c r="Y34" s="8">
        <f t="shared" si="5"/>
        <v>-7.4985754985754784</v>
      </c>
      <c r="Z34" s="8">
        <f t="shared" si="6"/>
        <v>11.573883161512054</v>
      </c>
      <c r="AB34" s="8">
        <f t="shared" si="11"/>
        <v>0.15</v>
      </c>
      <c r="AC34" s="8">
        <f t="shared" si="12"/>
        <v>0.2</v>
      </c>
      <c r="AD34" s="4" t="str">
        <f t="shared" si="13"/>
        <v>NS</v>
      </c>
      <c r="AE34" s="10" t="s">
        <v>67</v>
      </c>
      <c r="AG34" s="8">
        <f t="shared" si="14"/>
        <v>0.15</v>
      </c>
      <c r="AH34" s="8">
        <f t="shared" si="15"/>
        <v>0.2</v>
      </c>
      <c r="AI34" s="4" t="str">
        <f t="shared" si="16"/>
        <v>**</v>
      </c>
      <c r="AJ34" s="10" t="s">
        <v>67</v>
      </c>
      <c r="AN34" s="8"/>
    </row>
    <row r="35" spans="1:40" ht="15.75">
      <c r="A35" s="3" t="s">
        <v>35</v>
      </c>
      <c r="B35" s="1">
        <v>10.857333333333335</v>
      </c>
      <c r="D35" s="1">
        <v>10.891333333333334</v>
      </c>
      <c r="E35" s="1">
        <v>12.936</v>
      </c>
      <c r="F35" s="7"/>
      <c r="G35" s="8">
        <f t="shared" si="7"/>
        <v>-3.399999999999892E-2</v>
      </c>
      <c r="H35" s="8">
        <f t="shared" si="8"/>
        <v>-2.0786666666666651</v>
      </c>
      <c r="I35" s="8">
        <f t="shared" si="9"/>
        <v>-2.0786666666666651</v>
      </c>
      <c r="J35" s="8"/>
      <c r="K35" s="8">
        <f t="shared" si="10"/>
        <v>-0.31217481789801294</v>
      </c>
      <c r="L35" s="8">
        <f t="shared" si="0"/>
        <v>-16.068851783137486</v>
      </c>
      <c r="M35" s="8">
        <f t="shared" si="1"/>
        <v>-16.068851783137486</v>
      </c>
      <c r="N35" s="8">
        <v>0.15</v>
      </c>
      <c r="O35" s="8">
        <v>0.2</v>
      </c>
      <c r="P35" s="4" t="str">
        <f t="shared" si="2"/>
        <v>NS</v>
      </c>
      <c r="Q35" s="8" t="s">
        <v>67</v>
      </c>
      <c r="R35" s="8"/>
      <c r="S35" s="8">
        <v>11.7</v>
      </c>
      <c r="T35" s="8">
        <v>9.6999999999999993</v>
      </c>
      <c r="U35" s="9"/>
      <c r="V35" s="8">
        <f t="shared" si="3"/>
        <v>-0.84266666666666445</v>
      </c>
      <c r="W35" s="8">
        <f t="shared" si="4"/>
        <v>1.1573333333333355</v>
      </c>
      <c r="Y35" s="8">
        <f t="shared" si="5"/>
        <v>-7.2022792022791844</v>
      </c>
      <c r="Z35" s="8">
        <f t="shared" si="6"/>
        <v>11.931271477663254</v>
      </c>
      <c r="AB35" s="8">
        <f t="shared" si="11"/>
        <v>0.15</v>
      </c>
      <c r="AC35" s="8">
        <f t="shared" si="12"/>
        <v>0.2</v>
      </c>
      <c r="AD35" s="4" t="str">
        <f t="shared" si="13"/>
        <v>NS</v>
      </c>
      <c r="AE35" s="10" t="s">
        <v>66</v>
      </c>
      <c r="AG35" s="8">
        <f t="shared" si="14"/>
        <v>0.15</v>
      </c>
      <c r="AH35" s="8">
        <f t="shared" si="15"/>
        <v>0.2</v>
      </c>
      <c r="AI35" s="4" t="str">
        <f t="shared" si="16"/>
        <v>**</v>
      </c>
      <c r="AJ35" s="10" t="s">
        <v>66</v>
      </c>
      <c r="AN35" s="8"/>
    </row>
    <row r="36" spans="1:40" ht="15.75">
      <c r="A36" s="3" t="s">
        <v>36</v>
      </c>
      <c r="B36" s="1">
        <v>10.997999999999999</v>
      </c>
      <c r="D36" s="1">
        <v>10.891333333333334</v>
      </c>
      <c r="E36" s="1">
        <v>12.231333333333334</v>
      </c>
      <c r="F36" s="7"/>
      <c r="G36" s="8">
        <f t="shared" si="7"/>
        <v>0.10666666666666558</v>
      </c>
      <c r="H36" s="8">
        <f t="shared" si="8"/>
        <v>-1.2333333333333343</v>
      </c>
      <c r="I36" s="8">
        <f t="shared" si="9"/>
        <v>-1.2333333333333343</v>
      </c>
      <c r="J36" s="8"/>
      <c r="K36" s="8">
        <f t="shared" si="10"/>
        <v>0.97937197771927753</v>
      </c>
      <c r="L36" s="8">
        <f t="shared" si="0"/>
        <v>-10.083392380225657</v>
      </c>
      <c r="M36" s="8">
        <f t="shared" si="1"/>
        <v>-10.083392380225657</v>
      </c>
      <c r="N36" s="8">
        <v>0.15</v>
      </c>
      <c r="O36" s="8">
        <v>0.2</v>
      </c>
      <c r="P36" s="4" t="str">
        <f t="shared" si="2"/>
        <v>NS</v>
      </c>
      <c r="Q36" s="8" t="s">
        <v>67</v>
      </c>
      <c r="R36" s="8"/>
      <c r="S36" s="8">
        <v>11.7</v>
      </c>
      <c r="T36" s="8">
        <v>9.6999999999999993</v>
      </c>
      <c r="U36" s="9"/>
      <c r="V36" s="8">
        <f t="shared" si="3"/>
        <v>-0.70199999999999996</v>
      </c>
      <c r="W36" s="8">
        <f t="shared" si="4"/>
        <v>1.298</v>
      </c>
      <c r="Y36" s="8">
        <f t="shared" si="5"/>
        <v>-6</v>
      </c>
      <c r="Z36" s="8">
        <f t="shared" si="6"/>
        <v>13.381443298969073</v>
      </c>
      <c r="AB36" s="8">
        <f t="shared" si="11"/>
        <v>0.15</v>
      </c>
      <c r="AC36" s="8">
        <f t="shared" si="12"/>
        <v>0.2</v>
      </c>
      <c r="AD36" s="4" t="str">
        <f t="shared" si="13"/>
        <v>NS</v>
      </c>
      <c r="AE36" s="10" t="s">
        <v>67</v>
      </c>
      <c r="AG36" s="8">
        <f t="shared" si="14"/>
        <v>0.15</v>
      </c>
      <c r="AH36" s="8">
        <f t="shared" si="15"/>
        <v>0.2</v>
      </c>
      <c r="AI36" s="4" t="str">
        <f t="shared" si="16"/>
        <v>**</v>
      </c>
      <c r="AJ36" s="10" t="s">
        <v>67</v>
      </c>
      <c r="AN36" s="8"/>
    </row>
    <row r="37" spans="1:40" ht="15.75">
      <c r="A37" s="3" t="s">
        <v>37</v>
      </c>
      <c r="B37" s="1">
        <v>10.306000000000001</v>
      </c>
      <c r="D37" s="1">
        <v>10.891333333333334</v>
      </c>
      <c r="E37" s="1">
        <v>10.626666666666667</v>
      </c>
      <c r="F37" s="7"/>
      <c r="G37" s="8">
        <f t="shared" si="7"/>
        <v>-0.58533333333333282</v>
      </c>
      <c r="H37" s="8">
        <f t="shared" si="8"/>
        <v>-0.32066666666666599</v>
      </c>
      <c r="I37" s="8">
        <f t="shared" si="9"/>
        <v>-0.58533333333333282</v>
      </c>
      <c r="J37" s="8"/>
      <c r="K37" s="8">
        <f t="shared" si="10"/>
        <v>-5.3743037277345858</v>
      </c>
      <c r="L37" s="8">
        <f t="shared" si="0"/>
        <v>-3.0175658720200689</v>
      </c>
      <c r="M37" s="8">
        <f t="shared" si="1"/>
        <v>-5.3743037277345858</v>
      </c>
      <c r="N37" s="8">
        <v>0.15</v>
      </c>
      <c r="O37" s="8">
        <v>0.2</v>
      </c>
      <c r="P37" s="4" t="str">
        <f t="shared" si="2"/>
        <v>NS</v>
      </c>
      <c r="Q37" s="8" t="s">
        <v>67</v>
      </c>
      <c r="R37" s="8"/>
      <c r="S37" s="8">
        <v>11.7</v>
      </c>
      <c r="T37" s="8">
        <v>9.6999999999999993</v>
      </c>
      <c r="U37" s="9"/>
      <c r="V37" s="8">
        <f t="shared" si="3"/>
        <v>-1.3939999999999984</v>
      </c>
      <c r="W37" s="8">
        <f t="shared" si="4"/>
        <v>0.60600000000000165</v>
      </c>
      <c r="Y37" s="8">
        <f t="shared" si="5"/>
        <v>-11.914529914529901</v>
      </c>
      <c r="Z37" s="8">
        <f t="shared" si="6"/>
        <v>6.2474226804123889</v>
      </c>
      <c r="AB37" s="8">
        <f t="shared" si="11"/>
        <v>0.15</v>
      </c>
      <c r="AC37" s="8">
        <f t="shared" si="12"/>
        <v>0.2</v>
      </c>
      <c r="AD37" s="4" t="str">
        <f t="shared" si="13"/>
        <v>NS</v>
      </c>
      <c r="AE37" s="10" t="s">
        <v>67</v>
      </c>
      <c r="AG37" s="8">
        <f t="shared" si="14"/>
        <v>0.15</v>
      </c>
      <c r="AH37" s="8">
        <f t="shared" si="15"/>
        <v>0.2</v>
      </c>
      <c r="AI37" s="4" t="str">
        <f t="shared" si="16"/>
        <v>**</v>
      </c>
      <c r="AJ37" s="10" t="s">
        <v>67</v>
      </c>
      <c r="AN37" s="8"/>
    </row>
    <row r="38" spans="1:40" ht="15.75">
      <c r="A38" s="3" t="s">
        <v>38</v>
      </c>
      <c r="B38" s="1">
        <v>10.923999999999999</v>
      </c>
      <c r="D38" s="1">
        <v>11.850666666666667</v>
      </c>
      <c r="E38" s="1">
        <v>13.415999999999999</v>
      </c>
      <c r="F38" s="7"/>
      <c r="G38" s="8">
        <f t="shared" si="7"/>
        <v>-0.92666666666666764</v>
      </c>
      <c r="H38" s="8">
        <f t="shared" si="8"/>
        <v>-2.4919999999999991</v>
      </c>
      <c r="I38" s="8">
        <f t="shared" si="9"/>
        <v>-2.4919999999999991</v>
      </c>
      <c r="J38" s="8"/>
      <c r="K38" s="8">
        <f t="shared" si="10"/>
        <v>-7.8195319531953276</v>
      </c>
      <c r="L38" s="8">
        <f t="shared" si="0"/>
        <v>-18.574836016696477</v>
      </c>
      <c r="M38" s="8">
        <f t="shared" si="1"/>
        <v>-18.574836016696477</v>
      </c>
      <c r="N38" s="8">
        <v>0.15</v>
      </c>
      <c r="O38" s="8">
        <v>0.2</v>
      </c>
      <c r="P38" s="4" t="str">
        <f t="shared" si="2"/>
        <v>NS</v>
      </c>
      <c r="Q38" s="8" t="s">
        <v>67</v>
      </c>
      <c r="R38" s="8"/>
      <c r="S38" s="8">
        <v>11.7</v>
      </c>
      <c r="T38" s="8">
        <v>9.6999999999999993</v>
      </c>
      <c r="U38" s="9"/>
      <c r="V38" s="8">
        <f t="shared" si="3"/>
        <v>-0.7759999999999998</v>
      </c>
      <c r="W38" s="8">
        <f t="shared" si="4"/>
        <v>1.2240000000000002</v>
      </c>
      <c r="Y38" s="8">
        <f t="shared" si="5"/>
        <v>-6.6324786324786302</v>
      </c>
      <c r="Z38" s="8">
        <f t="shared" si="6"/>
        <v>12.618556701030931</v>
      </c>
      <c r="AB38" s="8">
        <f t="shared" si="11"/>
        <v>0.15</v>
      </c>
      <c r="AC38" s="8">
        <f t="shared" si="12"/>
        <v>0.2</v>
      </c>
      <c r="AD38" s="4" t="str">
        <f t="shared" si="13"/>
        <v>NS</v>
      </c>
      <c r="AE38" s="10" t="s">
        <v>66</v>
      </c>
      <c r="AG38" s="8">
        <f t="shared" si="14"/>
        <v>0.15</v>
      </c>
      <c r="AH38" s="8">
        <f t="shared" si="15"/>
        <v>0.2</v>
      </c>
      <c r="AI38" s="4" t="str">
        <f t="shared" si="16"/>
        <v>**</v>
      </c>
      <c r="AJ38" s="10" t="s">
        <v>66</v>
      </c>
      <c r="AN38" s="8"/>
    </row>
    <row r="39" spans="1:40" ht="15.75">
      <c r="A39" s="3" t="s">
        <v>39</v>
      </c>
      <c r="B39" s="1">
        <v>10.004</v>
      </c>
      <c r="D39" s="1">
        <v>11.850666666666667</v>
      </c>
      <c r="E39" s="1">
        <v>12.936</v>
      </c>
      <c r="F39" s="7"/>
      <c r="G39" s="8">
        <f t="shared" si="7"/>
        <v>-1.8466666666666676</v>
      </c>
      <c r="H39" s="8">
        <f t="shared" si="8"/>
        <v>-2.9320000000000004</v>
      </c>
      <c r="I39" s="8">
        <f t="shared" si="9"/>
        <v>-2.9320000000000004</v>
      </c>
      <c r="J39" s="8"/>
      <c r="K39" s="8">
        <f t="shared" si="10"/>
        <v>-15.58280828082809</v>
      </c>
      <c r="L39" s="8">
        <f t="shared" si="0"/>
        <v>-22.665429808286955</v>
      </c>
      <c r="M39" s="8">
        <f t="shared" si="1"/>
        <v>-22.665429808286955</v>
      </c>
      <c r="N39" s="8">
        <v>0.15</v>
      </c>
      <c r="O39" s="8">
        <v>0.2</v>
      </c>
      <c r="P39" s="4" t="str">
        <f t="shared" si="2"/>
        <v>NS</v>
      </c>
      <c r="Q39" s="8" t="s">
        <v>67</v>
      </c>
      <c r="R39" s="8"/>
      <c r="S39" s="8">
        <v>11.7</v>
      </c>
      <c r="T39" s="8">
        <v>9.6999999999999993</v>
      </c>
      <c r="U39" s="9"/>
      <c r="V39" s="8">
        <f t="shared" si="3"/>
        <v>-1.6959999999999997</v>
      </c>
      <c r="W39" s="8">
        <f t="shared" si="4"/>
        <v>0.30400000000000027</v>
      </c>
      <c r="Y39" s="8">
        <f t="shared" si="5"/>
        <v>-14.495726495726494</v>
      </c>
      <c r="Z39" s="8">
        <f t="shared" si="6"/>
        <v>3.1340206185567041</v>
      </c>
      <c r="AB39" s="8">
        <f t="shared" si="11"/>
        <v>0.15</v>
      </c>
      <c r="AC39" s="8">
        <f t="shared" si="12"/>
        <v>0.2</v>
      </c>
      <c r="AD39" s="4" t="str">
        <f t="shared" si="13"/>
        <v>NS</v>
      </c>
      <c r="AE39" s="10" t="s">
        <v>67</v>
      </c>
      <c r="AG39" s="8">
        <f t="shared" si="14"/>
        <v>0.15</v>
      </c>
      <c r="AH39" s="8">
        <f t="shared" si="15"/>
        <v>0.2</v>
      </c>
      <c r="AI39" s="4" t="str">
        <f t="shared" si="16"/>
        <v>**</v>
      </c>
      <c r="AJ39" s="10" t="s">
        <v>66</v>
      </c>
      <c r="AN39" s="8"/>
    </row>
    <row r="40" spans="1:40" ht="15.75">
      <c r="A40" s="3" t="s">
        <v>40</v>
      </c>
      <c r="B40" s="1">
        <v>10.454000000000001</v>
      </c>
      <c r="D40" s="1">
        <v>11.850666666666667</v>
      </c>
      <c r="E40" s="1">
        <v>12.231333333333334</v>
      </c>
      <c r="F40" s="7"/>
      <c r="G40" s="8">
        <f t="shared" si="7"/>
        <v>-1.3966666666666665</v>
      </c>
      <c r="H40" s="8">
        <f t="shared" si="8"/>
        <v>-1.777333333333333</v>
      </c>
      <c r="I40" s="8">
        <f t="shared" si="9"/>
        <v>-1.777333333333333</v>
      </c>
      <c r="J40" s="8"/>
      <c r="K40" s="8">
        <f t="shared" si="10"/>
        <v>-11.785553555355534</v>
      </c>
      <c r="L40" s="8">
        <f t="shared" si="0"/>
        <v>-14.530985992260312</v>
      </c>
      <c r="M40" s="8">
        <f t="shared" si="1"/>
        <v>-14.530985992260312</v>
      </c>
      <c r="N40" s="8">
        <v>0.15</v>
      </c>
      <c r="O40" s="8">
        <v>0.2</v>
      </c>
      <c r="P40" s="4" t="str">
        <f t="shared" si="2"/>
        <v>NS</v>
      </c>
      <c r="Q40" s="8" t="s">
        <v>67</v>
      </c>
      <c r="R40" s="8"/>
      <c r="S40" s="8">
        <v>11.7</v>
      </c>
      <c r="T40" s="8">
        <v>9.6999999999999993</v>
      </c>
      <c r="U40" s="9"/>
      <c r="V40" s="8">
        <f t="shared" si="3"/>
        <v>-1.2459999999999987</v>
      </c>
      <c r="W40" s="8">
        <f t="shared" si="4"/>
        <v>0.75400000000000134</v>
      </c>
      <c r="Y40" s="8">
        <f t="shared" si="5"/>
        <v>-10.649572649572638</v>
      </c>
      <c r="Z40" s="8">
        <f t="shared" si="6"/>
        <v>7.7731958762886748</v>
      </c>
      <c r="AB40" s="8">
        <f t="shared" si="11"/>
        <v>0.15</v>
      </c>
      <c r="AC40" s="8">
        <f t="shared" si="12"/>
        <v>0.2</v>
      </c>
      <c r="AD40" s="4" t="str">
        <f t="shared" si="13"/>
        <v>NS</v>
      </c>
      <c r="AE40" s="10" t="s">
        <v>67</v>
      </c>
      <c r="AG40" s="8">
        <f t="shared" si="14"/>
        <v>0.15</v>
      </c>
      <c r="AH40" s="8">
        <f t="shared" si="15"/>
        <v>0.2</v>
      </c>
      <c r="AI40" s="4" t="str">
        <f t="shared" si="16"/>
        <v>**</v>
      </c>
      <c r="AJ40" s="10" t="s">
        <v>67</v>
      </c>
      <c r="AN40" s="8"/>
    </row>
    <row r="41" spans="1:40" ht="15.75">
      <c r="A41" s="3" t="s">
        <v>41</v>
      </c>
      <c r="B41" s="1">
        <v>10.209999999999999</v>
      </c>
      <c r="D41" s="1">
        <v>11.850666666666667</v>
      </c>
      <c r="E41" s="1">
        <v>10.626666666666667</v>
      </c>
      <c r="F41" s="7"/>
      <c r="G41" s="8">
        <f t="shared" si="7"/>
        <v>-1.640666666666668</v>
      </c>
      <c r="H41" s="8">
        <f t="shared" si="8"/>
        <v>-0.41666666666666785</v>
      </c>
      <c r="I41" s="8">
        <f t="shared" si="9"/>
        <v>-1.640666666666668</v>
      </c>
      <c r="J41" s="8"/>
      <c r="K41" s="8">
        <f t="shared" si="10"/>
        <v>-13.844509450945106</v>
      </c>
      <c r="L41" s="8">
        <f t="shared" si="0"/>
        <v>-3.9209535759096719</v>
      </c>
      <c r="M41" s="8">
        <f t="shared" si="1"/>
        <v>-13.844509450945106</v>
      </c>
      <c r="N41" s="8">
        <v>0.15</v>
      </c>
      <c r="O41" s="8">
        <v>0.2</v>
      </c>
      <c r="P41" s="4" t="str">
        <f t="shared" si="2"/>
        <v>NS</v>
      </c>
      <c r="Q41" s="8" t="s">
        <v>67</v>
      </c>
      <c r="R41" s="8"/>
      <c r="S41" s="8">
        <v>11.7</v>
      </c>
      <c r="T41" s="8">
        <v>9.6999999999999993</v>
      </c>
      <c r="U41" s="9"/>
      <c r="V41" s="8">
        <f t="shared" si="3"/>
        <v>-1.4900000000000002</v>
      </c>
      <c r="W41" s="8">
        <f t="shared" si="4"/>
        <v>0.50999999999999979</v>
      </c>
      <c r="Y41" s="8">
        <f t="shared" si="5"/>
        <v>-12.735042735042738</v>
      </c>
      <c r="Z41" s="8">
        <f t="shared" si="6"/>
        <v>5.2577319587628848</v>
      </c>
      <c r="AB41" s="8">
        <f t="shared" si="11"/>
        <v>0.15</v>
      </c>
      <c r="AC41" s="8">
        <f t="shared" si="12"/>
        <v>0.2</v>
      </c>
      <c r="AD41" s="4" t="str">
        <f t="shared" si="13"/>
        <v>NS</v>
      </c>
      <c r="AE41" s="10" t="s">
        <v>68</v>
      </c>
      <c r="AG41" s="8">
        <f t="shared" si="14"/>
        <v>0.15</v>
      </c>
      <c r="AH41" s="8">
        <f t="shared" si="15"/>
        <v>0.2</v>
      </c>
      <c r="AI41" s="4" t="str">
        <f t="shared" si="16"/>
        <v>**</v>
      </c>
      <c r="AJ41" s="10" t="s">
        <v>66</v>
      </c>
      <c r="AN41" s="8"/>
    </row>
    <row r="42" spans="1:40" ht="15.75">
      <c r="A42" s="3" t="s">
        <v>42</v>
      </c>
      <c r="B42" s="1">
        <v>10.818666666666665</v>
      </c>
      <c r="D42" s="1">
        <v>13.415999999999999</v>
      </c>
      <c r="E42" s="1">
        <v>12.936</v>
      </c>
      <c r="F42" s="7"/>
      <c r="G42" s="8">
        <f t="shared" si="7"/>
        <v>-2.5973333333333333</v>
      </c>
      <c r="H42" s="8">
        <f t="shared" si="8"/>
        <v>-2.1173333333333346</v>
      </c>
      <c r="I42" s="8">
        <f t="shared" si="9"/>
        <v>-2.5973333333333333</v>
      </c>
      <c r="J42" s="8"/>
      <c r="K42" s="8">
        <f t="shared" si="10"/>
        <v>-19.359968197177501</v>
      </c>
      <c r="L42" s="8">
        <f t="shared" si="0"/>
        <v>-16.367759224902091</v>
      </c>
      <c r="M42" s="8">
        <f t="shared" si="1"/>
        <v>-19.359968197177501</v>
      </c>
      <c r="N42" s="8">
        <v>0.15</v>
      </c>
      <c r="O42" s="8">
        <v>0.2</v>
      </c>
      <c r="P42" s="4" t="str">
        <f t="shared" si="2"/>
        <v>NS</v>
      </c>
      <c r="Q42" s="8" t="s">
        <v>67</v>
      </c>
      <c r="R42" s="8"/>
      <c r="S42" s="8">
        <v>11.7</v>
      </c>
      <c r="T42" s="8">
        <v>9.6999999999999993</v>
      </c>
      <c r="U42" s="9"/>
      <c r="V42" s="8">
        <f t="shared" si="3"/>
        <v>-0.88133333333333397</v>
      </c>
      <c r="W42" s="8">
        <f t="shared" si="4"/>
        <v>1.118666666666666</v>
      </c>
      <c r="Y42" s="8">
        <f t="shared" si="5"/>
        <v>-7.5327635327635383</v>
      </c>
      <c r="Z42" s="8">
        <f t="shared" si="6"/>
        <v>11.53264604810996</v>
      </c>
      <c r="AB42" s="8">
        <f t="shared" si="11"/>
        <v>0.15</v>
      </c>
      <c r="AC42" s="8">
        <f t="shared" si="12"/>
        <v>0.2</v>
      </c>
      <c r="AD42" s="4" t="str">
        <f t="shared" si="13"/>
        <v>NS</v>
      </c>
      <c r="AE42" s="10" t="s">
        <v>67</v>
      </c>
      <c r="AG42" s="8">
        <f t="shared" si="14"/>
        <v>0.15</v>
      </c>
      <c r="AH42" s="8">
        <f t="shared" si="15"/>
        <v>0.2</v>
      </c>
      <c r="AI42" s="4" t="str">
        <f t="shared" si="16"/>
        <v>**</v>
      </c>
      <c r="AJ42" s="10" t="s">
        <v>67</v>
      </c>
      <c r="AN42" s="8"/>
    </row>
    <row r="43" spans="1:40" ht="15.75">
      <c r="A43" s="3" t="s">
        <v>43</v>
      </c>
      <c r="B43" s="1">
        <v>10.702666666666666</v>
      </c>
      <c r="D43" s="1">
        <v>13.415999999999999</v>
      </c>
      <c r="E43" s="1">
        <v>12.231333333333334</v>
      </c>
      <c r="F43" s="7"/>
      <c r="G43" s="8">
        <f t="shared" si="7"/>
        <v>-2.7133333333333329</v>
      </c>
      <c r="H43" s="8">
        <f t="shared" si="8"/>
        <v>-1.528666666666668</v>
      </c>
      <c r="I43" s="8">
        <f t="shared" si="9"/>
        <v>-2.7133333333333329</v>
      </c>
      <c r="J43" s="8"/>
      <c r="K43" s="8">
        <f t="shared" si="10"/>
        <v>-20.224607433909757</v>
      </c>
      <c r="L43" s="8">
        <f t="shared" si="0"/>
        <v>-12.497956069112126</v>
      </c>
      <c r="M43" s="8">
        <f t="shared" si="1"/>
        <v>-20.224607433909757</v>
      </c>
      <c r="N43" s="8">
        <v>0.15</v>
      </c>
      <c r="O43" s="8">
        <v>0.2</v>
      </c>
      <c r="P43" s="4" t="str">
        <f t="shared" si="2"/>
        <v>NS</v>
      </c>
      <c r="Q43" s="8" t="s">
        <v>67</v>
      </c>
      <c r="R43" s="8"/>
      <c r="S43" s="8">
        <v>11.7</v>
      </c>
      <c r="T43" s="8">
        <v>9.6999999999999993</v>
      </c>
      <c r="U43" s="9"/>
      <c r="V43" s="8">
        <f t="shared" si="3"/>
        <v>-0.99733333333333363</v>
      </c>
      <c r="W43" s="8">
        <f t="shared" si="4"/>
        <v>1.0026666666666664</v>
      </c>
      <c r="Y43" s="8">
        <f t="shared" si="5"/>
        <v>-8.5242165242165271</v>
      </c>
      <c r="Z43" s="8">
        <f t="shared" si="6"/>
        <v>10.336769759450169</v>
      </c>
      <c r="AB43" s="8">
        <f t="shared" si="11"/>
        <v>0.15</v>
      </c>
      <c r="AC43" s="8">
        <f t="shared" si="12"/>
        <v>0.2</v>
      </c>
      <c r="AD43" s="4" t="str">
        <f t="shared" si="13"/>
        <v>NS</v>
      </c>
      <c r="AE43" s="10" t="s">
        <v>67</v>
      </c>
      <c r="AG43" s="8">
        <f t="shared" si="14"/>
        <v>0.15</v>
      </c>
      <c r="AH43" s="8">
        <f t="shared" si="15"/>
        <v>0.2</v>
      </c>
      <c r="AI43" s="4" t="str">
        <f t="shared" si="16"/>
        <v>**</v>
      </c>
      <c r="AJ43" s="10" t="s">
        <v>67</v>
      </c>
      <c r="AN43" s="8"/>
    </row>
    <row r="44" spans="1:40" ht="15.75">
      <c r="A44" s="3" t="s">
        <v>44</v>
      </c>
      <c r="B44" s="1">
        <v>10.662666666666667</v>
      </c>
      <c r="D44" s="1">
        <v>13.415999999999999</v>
      </c>
      <c r="E44" s="1">
        <v>10.626666666666667</v>
      </c>
      <c r="F44" s="7"/>
      <c r="G44" s="8">
        <f t="shared" si="7"/>
        <v>-2.7533333333333321</v>
      </c>
      <c r="H44" s="8">
        <f t="shared" si="8"/>
        <v>3.5999999999999588E-2</v>
      </c>
      <c r="I44" s="8">
        <f t="shared" si="9"/>
        <v>-2.7533333333333321</v>
      </c>
      <c r="J44" s="8"/>
      <c r="K44" s="8">
        <f t="shared" si="10"/>
        <v>-20.522758894851911</v>
      </c>
      <c r="L44" s="8">
        <f t="shared" si="0"/>
        <v>0.33877038895859085</v>
      </c>
      <c r="M44" s="8">
        <f t="shared" si="1"/>
        <v>-20.522758894851911</v>
      </c>
      <c r="N44" s="8">
        <v>0.15</v>
      </c>
      <c r="O44" s="8">
        <v>0.2</v>
      </c>
      <c r="P44" s="4" t="str">
        <f t="shared" si="2"/>
        <v>NS</v>
      </c>
      <c r="Q44" s="8" t="s">
        <v>67</v>
      </c>
      <c r="R44" s="8"/>
      <c r="S44" s="8">
        <v>11.7</v>
      </c>
      <c r="T44" s="8">
        <v>9.6999999999999993</v>
      </c>
      <c r="U44" s="9"/>
      <c r="V44" s="8">
        <f t="shared" si="3"/>
        <v>-1.0373333333333328</v>
      </c>
      <c r="W44" s="8">
        <f t="shared" si="4"/>
        <v>0.96266666666666723</v>
      </c>
      <c r="Y44" s="8">
        <f t="shared" si="5"/>
        <v>-8.8660968660968624</v>
      </c>
      <c r="Z44" s="8">
        <f t="shared" si="6"/>
        <v>9.9243986254295589</v>
      </c>
      <c r="AB44" s="8">
        <f t="shared" si="11"/>
        <v>0.15</v>
      </c>
      <c r="AC44" s="8">
        <f t="shared" si="12"/>
        <v>0.2</v>
      </c>
      <c r="AD44" s="4" t="str">
        <f t="shared" si="13"/>
        <v>NS</v>
      </c>
      <c r="AE44" s="10" t="s">
        <v>67</v>
      </c>
      <c r="AG44" s="8">
        <f t="shared" si="14"/>
        <v>0.15</v>
      </c>
      <c r="AH44" s="8">
        <f t="shared" si="15"/>
        <v>0.2</v>
      </c>
      <c r="AI44" s="4" t="str">
        <f t="shared" si="16"/>
        <v>**</v>
      </c>
      <c r="AJ44" s="10" t="s">
        <v>67</v>
      </c>
      <c r="AN44" s="8"/>
    </row>
    <row r="45" spans="1:40" ht="15.75">
      <c r="A45" s="3" t="s">
        <v>45</v>
      </c>
      <c r="B45" s="1">
        <v>9.8620000000000001</v>
      </c>
      <c r="D45" s="1">
        <v>12.936</v>
      </c>
      <c r="E45" s="1">
        <v>12.231333333333334</v>
      </c>
      <c r="F45" s="7"/>
      <c r="G45" s="8">
        <f t="shared" si="7"/>
        <v>-3.0739999999999998</v>
      </c>
      <c r="H45" s="8">
        <f t="shared" si="8"/>
        <v>-2.3693333333333335</v>
      </c>
      <c r="I45" s="8">
        <f t="shared" si="9"/>
        <v>-3.0739999999999998</v>
      </c>
      <c r="J45" s="8"/>
      <c r="K45" s="8">
        <f t="shared" si="10"/>
        <v>-23.763141620284475</v>
      </c>
      <c r="L45" s="8">
        <f t="shared" si="0"/>
        <v>-19.371014334768628</v>
      </c>
      <c r="M45" s="8">
        <f t="shared" si="1"/>
        <v>-23.763141620284475</v>
      </c>
      <c r="N45" s="8">
        <v>0.15</v>
      </c>
      <c r="O45" s="8">
        <v>0.2</v>
      </c>
      <c r="P45" s="4" t="str">
        <f t="shared" si="2"/>
        <v>NS</v>
      </c>
      <c r="Q45" s="8" t="s">
        <v>67</v>
      </c>
      <c r="R45" s="8"/>
      <c r="S45" s="8">
        <v>11.7</v>
      </c>
      <c r="T45" s="8">
        <v>9.6999999999999993</v>
      </c>
      <c r="U45" s="9"/>
      <c r="V45" s="8">
        <f t="shared" si="3"/>
        <v>-1.8379999999999992</v>
      </c>
      <c r="W45" s="8">
        <f t="shared" si="4"/>
        <v>0.16200000000000081</v>
      </c>
      <c r="Y45" s="8">
        <f t="shared" si="5"/>
        <v>-15.709401709401705</v>
      </c>
      <c r="Z45" s="8">
        <f t="shared" si="6"/>
        <v>1.6701030927835137</v>
      </c>
      <c r="AB45" s="8">
        <f t="shared" si="11"/>
        <v>0.15</v>
      </c>
      <c r="AC45" s="8">
        <f t="shared" si="12"/>
        <v>0.2</v>
      </c>
      <c r="AD45" s="4" t="str">
        <f t="shared" si="13"/>
        <v>NS</v>
      </c>
      <c r="AE45" s="10" t="s">
        <v>67</v>
      </c>
      <c r="AG45" s="8">
        <f t="shared" si="14"/>
        <v>0.15</v>
      </c>
      <c r="AH45" s="8">
        <f t="shared" si="15"/>
        <v>0.2</v>
      </c>
      <c r="AI45" s="4" t="str">
        <f t="shared" si="16"/>
        <v>*</v>
      </c>
      <c r="AJ45" s="10" t="s">
        <v>68</v>
      </c>
      <c r="AN45" s="8"/>
    </row>
    <row r="46" spans="1:40" ht="15.75">
      <c r="A46" s="3" t="s">
        <v>46</v>
      </c>
      <c r="B46" s="1">
        <v>10.060666666666666</v>
      </c>
      <c r="D46" s="1">
        <v>12.936</v>
      </c>
      <c r="E46" s="1">
        <v>10.626666666666667</v>
      </c>
      <c r="F46" s="7"/>
      <c r="G46" s="8">
        <f t="shared" si="7"/>
        <v>-2.8753333333333337</v>
      </c>
      <c r="H46" s="8">
        <f t="shared" si="8"/>
        <v>-0.56600000000000072</v>
      </c>
      <c r="I46" s="8">
        <f t="shared" si="9"/>
        <v>-2.8753333333333337</v>
      </c>
      <c r="J46" s="8"/>
      <c r="K46" s="8">
        <f t="shared" si="10"/>
        <v>-22.227375798804374</v>
      </c>
      <c r="L46" s="8">
        <f t="shared" si="0"/>
        <v>-5.3262233375156907</v>
      </c>
      <c r="M46" s="8">
        <f t="shared" si="1"/>
        <v>-22.227375798804374</v>
      </c>
      <c r="N46" s="8">
        <v>0.15</v>
      </c>
      <c r="O46" s="8">
        <v>0.2</v>
      </c>
      <c r="P46" s="4" t="str">
        <f t="shared" si="2"/>
        <v>NS</v>
      </c>
      <c r="Q46" s="8" t="s">
        <v>67</v>
      </c>
      <c r="R46" s="8"/>
      <c r="S46" s="8">
        <v>11.7</v>
      </c>
      <c r="T46" s="8">
        <v>9.6999999999999993</v>
      </c>
      <c r="U46" s="9"/>
      <c r="V46" s="8">
        <f t="shared" si="3"/>
        <v>-1.6393333333333331</v>
      </c>
      <c r="W46" s="8">
        <f t="shared" si="4"/>
        <v>0.36066666666666691</v>
      </c>
      <c r="Y46" s="8">
        <f t="shared" si="5"/>
        <v>-14.011396011396011</v>
      </c>
      <c r="Z46" s="8">
        <f t="shared" si="6"/>
        <v>3.7182130584192468</v>
      </c>
      <c r="AB46" s="8">
        <f t="shared" si="11"/>
        <v>0.15</v>
      </c>
      <c r="AC46" s="8">
        <f t="shared" si="12"/>
        <v>0.2</v>
      </c>
      <c r="AD46" s="4" t="str">
        <f t="shared" si="13"/>
        <v>NS</v>
      </c>
      <c r="AE46" s="10" t="s">
        <v>67</v>
      </c>
      <c r="AG46" s="8">
        <f t="shared" si="14"/>
        <v>0.15</v>
      </c>
      <c r="AH46" s="8">
        <f t="shared" si="15"/>
        <v>0.2</v>
      </c>
      <c r="AI46" s="4" t="str">
        <f t="shared" si="16"/>
        <v>**</v>
      </c>
      <c r="AJ46" s="10" t="s">
        <v>68</v>
      </c>
      <c r="AN46" s="8"/>
    </row>
    <row r="47" spans="1:40" ht="15.75">
      <c r="A47" s="3" t="s">
        <v>47</v>
      </c>
      <c r="B47" s="1">
        <v>10.784666666666666</v>
      </c>
      <c r="D47" s="1">
        <v>12.231333333333334</v>
      </c>
      <c r="E47" s="1">
        <v>10.626666666666667</v>
      </c>
      <c r="F47" s="7"/>
      <c r="G47" s="8">
        <f t="shared" si="7"/>
        <v>-1.4466666666666672</v>
      </c>
      <c r="H47" s="8">
        <f t="shared" si="8"/>
        <v>0.15799999999999947</v>
      </c>
      <c r="I47" s="8">
        <f t="shared" si="9"/>
        <v>-1.4466666666666672</v>
      </c>
      <c r="J47" s="8"/>
      <c r="K47" s="8">
        <f t="shared" si="10"/>
        <v>-11.827546737886308</v>
      </c>
      <c r="L47" s="8">
        <f t="shared" si="0"/>
        <v>1.4868255959849386</v>
      </c>
      <c r="M47" s="8">
        <f t="shared" si="1"/>
        <v>-11.827546737886308</v>
      </c>
      <c r="N47" s="8">
        <v>0.15</v>
      </c>
      <c r="O47" s="8">
        <v>0.2</v>
      </c>
      <c r="P47" s="4" t="str">
        <f t="shared" si="2"/>
        <v>NS</v>
      </c>
      <c r="Q47" s="8" t="s">
        <v>67</v>
      </c>
      <c r="R47" s="8"/>
      <c r="S47" s="8">
        <v>11.7</v>
      </c>
      <c r="T47" s="8">
        <v>9.6999999999999993</v>
      </c>
      <c r="U47" s="9"/>
      <c r="V47" s="8">
        <f t="shared" si="3"/>
        <v>-0.91533333333333289</v>
      </c>
      <c r="W47" s="8">
        <f t="shared" si="4"/>
        <v>1.0846666666666671</v>
      </c>
      <c r="Y47" s="8">
        <f t="shared" si="5"/>
        <v>-7.8233618233618198</v>
      </c>
      <c r="Z47" s="8">
        <f t="shared" si="6"/>
        <v>11.182130584192446</v>
      </c>
      <c r="AB47" s="8">
        <f t="shared" si="11"/>
        <v>0.15</v>
      </c>
      <c r="AC47" s="8">
        <f t="shared" si="12"/>
        <v>0.2</v>
      </c>
      <c r="AD47" s="4" t="str">
        <f t="shared" si="13"/>
        <v>NS</v>
      </c>
      <c r="AE47" s="10" t="s">
        <v>68</v>
      </c>
      <c r="AG47" s="8">
        <f t="shared" si="14"/>
        <v>0.15</v>
      </c>
      <c r="AH47" s="8">
        <f t="shared" si="15"/>
        <v>0.2</v>
      </c>
      <c r="AI47" s="4" t="str">
        <f t="shared" si="16"/>
        <v>**</v>
      </c>
      <c r="AJ47" s="10" t="s">
        <v>67</v>
      </c>
      <c r="AN47" s="8"/>
    </row>
    <row r="48" spans="1:40">
      <c r="I48" s="8"/>
      <c r="J48" s="8"/>
      <c r="L48" s="9" t="s">
        <v>63</v>
      </c>
      <c r="M48" s="8">
        <f>MAX(M3:M47)</f>
        <v>2.5020556795489157</v>
      </c>
      <c r="N48" s="8"/>
      <c r="O48" s="8"/>
      <c r="P48" s="4"/>
      <c r="Q48" s="8"/>
      <c r="X48" s="5" t="s">
        <v>63</v>
      </c>
      <c r="Y48" s="8">
        <f>MAX(Y3:Y47)</f>
        <v>-0.38746438746439038</v>
      </c>
      <c r="Z48" s="8">
        <f>MAX(Z3:Z47)</f>
        <v>20.151202749140893</v>
      </c>
      <c r="AN48" s="8"/>
    </row>
    <row r="49" spans="1:40">
      <c r="L49" s="9" t="s">
        <v>64</v>
      </c>
      <c r="M49" s="8">
        <f>MIN(M3:M47)</f>
        <v>-24.811170741403291</v>
      </c>
      <c r="N49" s="8"/>
      <c r="O49" s="8"/>
      <c r="P49" s="8"/>
      <c r="Q49" s="8"/>
      <c r="X49" s="5" t="s">
        <v>64</v>
      </c>
      <c r="Y49" s="8">
        <f>MIN(Y3:Y47)</f>
        <v>-15.709401709401705</v>
      </c>
      <c r="Z49" s="8">
        <f>MIN(Z3:Z47)</f>
        <v>1.6701030927835137</v>
      </c>
      <c r="AE49" s="5"/>
      <c r="AJ49" s="5"/>
      <c r="AN49" s="8"/>
    </row>
    <row r="50" spans="1:40" ht="15.75">
      <c r="A50" s="3" t="s">
        <v>48</v>
      </c>
      <c r="B50" s="1">
        <v>11.496666666666668</v>
      </c>
      <c r="AE50" s="5"/>
      <c r="AJ50" s="5"/>
      <c r="AN50" s="8"/>
    </row>
    <row r="51" spans="1:40" ht="15.75">
      <c r="A51" s="3" t="s">
        <v>49</v>
      </c>
      <c r="B51" s="1">
        <v>11.241999999999999</v>
      </c>
      <c r="AE51" s="5"/>
      <c r="AJ51" s="5"/>
      <c r="AN51" s="8"/>
    </row>
    <row r="52" spans="1:40" ht="15.75">
      <c r="A52" s="3" t="s">
        <v>50</v>
      </c>
      <c r="B52" s="1">
        <v>12.124666666666668</v>
      </c>
      <c r="AE52" s="5"/>
      <c r="AJ52" s="5"/>
      <c r="AN52" s="8"/>
    </row>
    <row r="53" spans="1:40" ht="15.75">
      <c r="A53" s="3" t="s">
        <v>51</v>
      </c>
      <c r="B53" s="1">
        <v>11.350666666666667</v>
      </c>
      <c r="AE53" s="5"/>
      <c r="AJ53" s="5"/>
      <c r="AN53" s="8"/>
    </row>
    <row r="54" spans="1:40" ht="15.75">
      <c r="A54" s="3" t="s">
        <v>52</v>
      </c>
      <c r="B54" s="1">
        <v>10.891333333333334</v>
      </c>
      <c r="AE54" s="5"/>
      <c r="AJ54" s="5"/>
    </row>
    <row r="55" spans="1:40" ht="15.75">
      <c r="A55" s="3" t="s">
        <v>53</v>
      </c>
      <c r="B55" s="1">
        <v>11.850666666666667</v>
      </c>
      <c r="AE55" s="5"/>
      <c r="AJ55" s="5"/>
    </row>
    <row r="56" spans="1:40" ht="15.75">
      <c r="A56" s="3" t="s">
        <v>54</v>
      </c>
      <c r="B56" s="1">
        <v>13.415999999999999</v>
      </c>
      <c r="AE56" s="5"/>
      <c r="AJ56" s="5"/>
    </row>
    <row r="57" spans="1:40" ht="15.75">
      <c r="A57" s="3" t="s">
        <v>55</v>
      </c>
      <c r="B57" s="1">
        <v>12.936</v>
      </c>
      <c r="AE57" s="5"/>
      <c r="AJ57" s="5"/>
    </row>
    <row r="58" spans="1:40" ht="15.75">
      <c r="A58" s="3" t="s">
        <v>56</v>
      </c>
      <c r="B58" s="1">
        <v>12.231333333333334</v>
      </c>
      <c r="AE58" s="5"/>
      <c r="AJ58" s="5"/>
    </row>
    <row r="59" spans="1:40" ht="15.75">
      <c r="A59" s="3" t="s">
        <v>57</v>
      </c>
      <c r="B59" s="1">
        <v>10.626666666666667</v>
      </c>
      <c r="AE59" s="5"/>
      <c r="AJ59" s="5"/>
    </row>
  </sheetData>
  <mergeCells count="2">
    <mergeCell ref="AB1:AE1"/>
    <mergeCell ref="AG1:AJ1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59"/>
  <sheetViews>
    <sheetView tabSelected="1" topLeftCell="Q26" workbookViewId="0">
      <selection activeCell="AI3" sqref="AI3:AI47"/>
    </sheetView>
  </sheetViews>
  <sheetFormatPr defaultRowHeight="15"/>
  <cols>
    <col min="1" max="1" width="20.85546875" style="5" bestFit="1" customWidth="1"/>
    <col min="2" max="15" width="9.140625" style="5"/>
    <col min="16" max="16" width="9.140625" style="9"/>
    <col min="17" max="21" width="9.140625" style="5"/>
    <col min="22" max="22" width="7.85546875" style="5" customWidth="1"/>
    <col min="23" max="30" width="9.140625" style="5"/>
    <col min="31" max="31" width="9.140625" style="11"/>
    <col min="32" max="35" width="9.140625" style="5"/>
    <col min="36" max="36" width="9.140625" style="11"/>
    <col min="37" max="16384" width="9.140625" style="5"/>
  </cols>
  <sheetData>
    <row r="1" spans="1:36">
      <c r="C1" s="12"/>
      <c r="D1" s="12" t="s">
        <v>76</v>
      </c>
      <c r="E1" s="12"/>
      <c r="S1" s="12" t="s">
        <v>77</v>
      </c>
      <c r="AB1" s="20" t="s">
        <v>70</v>
      </c>
      <c r="AC1" s="20"/>
      <c r="AD1" s="20"/>
      <c r="AE1" s="20"/>
      <c r="AG1" s="20" t="s">
        <v>71</v>
      </c>
      <c r="AH1" s="20"/>
      <c r="AI1" s="20"/>
      <c r="AJ1" s="20"/>
    </row>
    <row r="2" spans="1:36" s="12" customFormat="1" ht="14.25">
      <c r="B2" s="6" t="s">
        <v>0</v>
      </c>
      <c r="D2" s="13" t="s">
        <v>1</v>
      </c>
      <c r="E2" s="13" t="s">
        <v>2</v>
      </c>
      <c r="F2" s="13"/>
      <c r="G2" s="14" t="s">
        <v>58</v>
      </c>
      <c r="H2" s="14" t="s">
        <v>59</v>
      </c>
      <c r="I2" s="14" t="s">
        <v>62</v>
      </c>
      <c r="J2" s="14"/>
      <c r="K2" s="15" t="s">
        <v>60</v>
      </c>
      <c r="L2" s="15" t="s">
        <v>61</v>
      </c>
      <c r="M2" s="15" t="s">
        <v>62</v>
      </c>
      <c r="N2" s="16">
        <v>0.01</v>
      </c>
      <c r="O2" s="16">
        <v>0.05</v>
      </c>
      <c r="P2" s="15" t="s">
        <v>65</v>
      </c>
      <c r="Q2" s="15" t="s">
        <v>69</v>
      </c>
      <c r="R2" s="15"/>
      <c r="S2" s="15" t="s">
        <v>72</v>
      </c>
      <c r="T2" s="15" t="s">
        <v>73</v>
      </c>
      <c r="V2" s="17" t="s">
        <v>74</v>
      </c>
      <c r="W2" s="12" t="s">
        <v>75</v>
      </c>
      <c r="Y2" s="15" t="s">
        <v>78</v>
      </c>
      <c r="Z2" s="15" t="s">
        <v>79</v>
      </c>
      <c r="AB2" s="16">
        <v>0.01</v>
      </c>
      <c r="AC2" s="16">
        <v>0.05</v>
      </c>
      <c r="AD2" s="15" t="s">
        <v>65</v>
      </c>
      <c r="AE2" s="18" t="s">
        <v>69</v>
      </c>
      <c r="AG2" s="16">
        <v>0.01</v>
      </c>
      <c r="AH2" s="16">
        <v>0.05</v>
      </c>
      <c r="AI2" s="15" t="s">
        <v>65</v>
      </c>
      <c r="AJ2" s="18" t="s">
        <v>69</v>
      </c>
    </row>
    <row r="3" spans="1:36" ht="15.75">
      <c r="A3" s="2" t="s">
        <v>3</v>
      </c>
      <c r="B3" s="1">
        <v>11.498666666666665</v>
      </c>
      <c r="D3" s="1">
        <v>10.442666666666668</v>
      </c>
      <c r="E3" s="1">
        <v>10.471333333333332</v>
      </c>
      <c r="F3" s="7"/>
      <c r="G3" s="8">
        <f>(B3-D3)</f>
        <v>1.0559999999999974</v>
      </c>
      <c r="H3" s="8">
        <f>B3-E3</f>
        <v>1.027333333333333</v>
      </c>
      <c r="I3" s="8">
        <f>MIN(G3:H3)</f>
        <v>1.027333333333333</v>
      </c>
      <c r="J3" s="8"/>
      <c r="K3" s="8">
        <f>(B3-D3)/D3 *100</f>
        <v>10.112359550561772</v>
      </c>
      <c r="L3" s="8">
        <f>(B3-E3)/E3 *100</f>
        <v>9.8109123320812355</v>
      </c>
      <c r="M3" s="8">
        <f>MIN(K3:L3)</f>
        <v>9.8109123320812355</v>
      </c>
      <c r="N3" s="8">
        <v>0.57999999999999996</v>
      </c>
      <c r="O3" s="8">
        <v>0.77</v>
      </c>
      <c r="P3" s="4" t="str">
        <f>IF(I3&gt;=O3,"**",IF(I3&gt;=N3,"*","NS"))</f>
        <v>**</v>
      </c>
      <c r="Q3" s="8" t="s">
        <v>66</v>
      </c>
      <c r="R3" s="8"/>
      <c r="S3" s="8">
        <v>11.1</v>
      </c>
      <c r="T3" s="8">
        <v>10.4</v>
      </c>
      <c r="U3" s="9"/>
      <c r="V3" s="8">
        <f>B3-S3</f>
        <v>0.39866666666666539</v>
      </c>
      <c r="W3" s="8">
        <f>B3-T3</f>
        <v>1.0986666666666647</v>
      </c>
      <c r="Y3" s="8">
        <f>(B3-S3)/S3 *100</f>
        <v>3.5915915915915799</v>
      </c>
      <c r="Z3" s="8">
        <f>(B3-T3)/T3 *100</f>
        <v>10.564102564102544</v>
      </c>
      <c r="AB3" s="8">
        <f>N3</f>
        <v>0.57999999999999996</v>
      </c>
      <c r="AC3" s="8">
        <f>O3</f>
        <v>0.77</v>
      </c>
      <c r="AD3" s="4" t="str">
        <f>IF(V3&gt;=AC3,"**",IF(V3&gt;=AB3,"*","NS"))</f>
        <v>NS</v>
      </c>
      <c r="AE3" s="10" t="s">
        <v>67</v>
      </c>
      <c r="AG3" s="8">
        <f>AB3</f>
        <v>0.57999999999999996</v>
      </c>
      <c r="AH3" s="8">
        <f>AC3</f>
        <v>0.77</v>
      </c>
      <c r="AI3" s="4" t="str">
        <f>IF(W3&gt;=AH3,"**",IF(W3&gt;=AG3,"*","NS"))</f>
        <v>**</v>
      </c>
      <c r="AJ3" s="10" t="s">
        <v>67</v>
      </c>
    </row>
    <row r="4" spans="1:36" ht="15.75">
      <c r="A4" s="2" t="s">
        <v>4</v>
      </c>
      <c r="B4" s="1">
        <v>11.850666666666667</v>
      </c>
      <c r="D4" s="1">
        <v>10.442666666666668</v>
      </c>
      <c r="E4" s="1">
        <v>11.259333333333336</v>
      </c>
      <c r="F4" s="7"/>
      <c r="G4" s="8">
        <f t="shared" ref="G4:G47" si="0">(B4-D4)</f>
        <v>1.4079999999999995</v>
      </c>
      <c r="H4" s="8">
        <f t="shared" ref="H4:H47" si="1">B4-E4</f>
        <v>0.59133333333333127</v>
      </c>
      <c r="I4" s="8">
        <f t="shared" ref="I4:I47" si="2">MIN(G4:H4)</f>
        <v>0.59133333333333127</v>
      </c>
      <c r="J4" s="8"/>
      <c r="K4" s="8">
        <f t="shared" ref="K4:K47" si="3">(B4-D4)/D4 *100</f>
        <v>13.483146067415724</v>
      </c>
      <c r="L4" s="8">
        <f t="shared" ref="L4:L47" si="4">(B4-E4)/E4 *100</f>
        <v>5.2519391319793751</v>
      </c>
      <c r="M4" s="8">
        <f t="shared" ref="M4:M47" si="5">MIN(K4:L4)</f>
        <v>5.2519391319793751</v>
      </c>
      <c r="N4" s="8">
        <v>0.57999999999999996</v>
      </c>
      <c r="O4" s="8">
        <v>0.77</v>
      </c>
      <c r="P4" s="4" t="str">
        <f t="shared" ref="P4:P47" si="6">IF(I4&gt;=O4,"**",IF(I4&gt;=N4,"*","NS"))</f>
        <v>*</v>
      </c>
      <c r="Q4" s="8" t="s">
        <v>68</v>
      </c>
      <c r="R4" s="8"/>
      <c r="S4" s="8">
        <v>11.1</v>
      </c>
      <c r="T4" s="8">
        <v>10.4</v>
      </c>
      <c r="U4" s="9"/>
      <c r="V4" s="8">
        <f t="shared" ref="V4:V47" si="7">B4-S4</f>
        <v>0.75066666666666748</v>
      </c>
      <c r="W4" s="8">
        <f t="shared" ref="W4:W47" si="8">B4-T4</f>
        <v>1.4506666666666668</v>
      </c>
      <c r="Y4" s="8">
        <f t="shared" ref="Y4:Y47" si="9">(B4-S4)/S4 *100</f>
        <v>6.7627627627627707</v>
      </c>
      <c r="Z4" s="8">
        <f t="shared" ref="Z4:Z47" si="10">(B4-T4)/T4 *100</f>
        <v>13.948717948717949</v>
      </c>
      <c r="AB4" s="8">
        <f t="shared" ref="AB4:AB47" si="11">N4</f>
        <v>0.57999999999999996</v>
      </c>
      <c r="AC4" s="8">
        <f t="shared" ref="AC4:AC47" si="12">O4</f>
        <v>0.77</v>
      </c>
      <c r="AD4" s="4" t="str">
        <f t="shared" ref="AD4:AD47" si="13">IF(V4&gt;=AC4,"**",IF(V4&gt;=AB4,"*","NS"))</f>
        <v>*</v>
      </c>
      <c r="AE4" s="10" t="s">
        <v>68</v>
      </c>
      <c r="AG4" s="8">
        <f t="shared" ref="AG4:AG47" si="14">AB4</f>
        <v>0.57999999999999996</v>
      </c>
      <c r="AH4" s="8">
        <f t="shared" ref="AH4:AH47" si="15">AC4</f>
        <v>0.77</v>
      </c>
      <c r="AI4" s="4" t="str">
        <f t="shared" ref="AI4:AI47" si="16">IF(W4&gt;=AH4,"**",IF(W4&gt;=AG4,"*","NS"))</f>
        <v>**</v>
      </c>
      <c r="AJ4" s="10" t="s">
        <v>68</v>
      </c>
    </row>
    <row r="5" spans="1:36" ht="15.75">
      <c r="A5" s="2" t="s">
        <v>5</v>
      </c>
      <c r="B5" s="1">
        <v>11.916000000000002</v>
      </c>
      <c r="D5" s="1">
        <v>10.442666666666668</v>
      </c>
      <c r="E5" s="1">
        <v>10.783333333333331</v>
      </c>
      <c r="F5" s="7"/>
      <c r="G5" s="8">
        <f t="shared" si="0"/>
        <v>1.4733333333333345</v>
      </c>
      <c r="H5" s="8">
        <f t="shared" si="1"/>
        <v>1.1326666666666707</v>
      </c>
      <c r="I5" s="8">
        <f t="shared" si="2"/>
        <v>1.1326666666666707</v>
      </c>
      <c r="J5" s="8"/>
      <c r="K5" s="8">
        <f t="shared" si="3"/>
        <v>14.108784473953023</v>
      </c>
      <c r="L5" s="8">
        <f t="shared" si="4"/>
        <v>10.503863987635279</v>
      </c>
      <c r="M5" s="8">
        <f t="shared" si="5"/>
        <v>10.503863987635279</v>
      </c>
      <c r="N5" s="8">
        <v>0.57999999999999996</v>
      </c>
      <c r="O5" s="8">
        <v>0.77</v>
      </c>
      <c r="P5" s="4" t="str">
        <f t="shared" si="6"/>
        <v>**</v>
      </c>
      <c r="Q5" s="8" t="s">
        <v>66</v>
      </c>
      <c r="R5" s="8"/>
      <c r="S5" s="8">
        <v>11.1</v>
      </c>
      <c r="T5" s="8">
        <v>10.4</v>
      </c>
      <c r="U5" s="9"/>
      <c r="V5" s="8">
        <f t="shared" si="7"/>
        <v>0.8160000000000025</v>
      </c>
      <c r="W5" s="8">
        <f t="shared" si="8"/>
        <v>1.5160000000000018</v>
      </c>
      <c r="Y5" s="8">
        <f t="shared" si="9"/>
        <v>7.3513513513513749</v>
      </c>
      <c r="Z5" s="8">
        <f t="shared" si="10"/>
        <v>14.576923076923093</v>
      </c>
      <c r="AB5" s="8">
        <f t="shared" si="11"/>
        <v>0.57999999999999996</v>
      </c>
      <c r="AC5" s="8">
        <f t="shared" si="12"/>
        <v>0.77</v>
      </c>
      <c r="AD5" s="4" t="str">
        <f t="shared" si="13"/>
        <v>**</v>
      </c>
      <c r="AE5" s="10" t="s">
        <v>66</v>
      </c>
      <c r="AG5" s="8">
        <f t="shared" si="14"/>
        <v>0.57999999999999996</v>
      </c>
      <c r="AH5" s="8">
        <f t="shared" si="15"/>
        <v>0.77</v>
      </c>
      <c r="AI5" s="4" t="str">
        <f t="shared" si="16"/>
        <v>**</v>
      </c>
      <c r="AJ5" s="10" t="s">
        <v>68</v>
      </c>
    </row>
    <row r="6" spans="1:36" ht="15.75">
      <c r="A6" s="2" t="s">
        <v>6</v>
      </c>
      <c r="B6" s="1">
        <v>11.648666666666665</v>
      </c>
      <c r="D6" s="1">
        <v>10.442666666666668</v>
      </c>
      <c r="E6" s="1">
        <v>10.516666666666667</v>
      </c>
      <c r="F6" s="7"/>
      <c r="G6" s="8">
        <f t="shared" si="0"/>
        <v>1.2059999999999977</v>
      </c>
      <c r="H6" s="8">
        <f t="shared" si="1"/>
        <v>1.1319999999999979</v>
      </c>
      <c r="I6" s="8">
        <f t="shared" si="2"/>
        <v>1.1319999999999979</v>
      </c>
      <c r="J6" s="8"/>
      <c r="K6" s="8">
        <f t="shared" si="3"/>
        <v>11.548774259448393</v>
      </c>
      <c r="L6" s="8">
        <f t="shared" si="4"/>
        <v>10.763866877971454</v>
      </c>
      <c r="M6" s="8">
        <f t="shared" si="5"/>
        <v>10.763866877971454</v>
      </c>
      <c r="N6" s="8">
        <v>0.57999999999999996</v>
      </c>
      <c r="O6" s="8">
        <v>0.77</v>
      </c>
      <c r="P6" s="4" t="str">
        <f t="shared" si="6"/>
        <v>**</v>
      </c>
      <c r="Q6" s="8" t="s">
        <v>66</v>
      </c>
      <c r="R6" s="8"/>
      <c r="S6" s="8">
        <v>11.1</v>
      </c>
      <c r="T6" s="8">
        <v>10.4</v>
      </c>
      <c r="U6" s="9"/>
      <c r="V6" s="8">
        <f t="shared" si="7"/>
        <v>0.54866666666666575</v>
      </c>
      <c r="W6" s="8">
        <f t="shared" si="8"/>
        <v>1.248666666666665</v>
      </c>
      <c r="Y6" s="8">
        <f t="shared" si="9"/>
        <v>4.9429429429429348</v>
      </c>
      <c r="Z6" s="8">
        <f t="shared" si="10"/>
        <v>12.006410256410241</v>
      </c>
      <c r="AB6" s="8">
        <f t="shared" si="11"/>
        <v>0.57999999999999996</v>
      </c>
      <c r="AC6" s="8">
        <f t="shared" si="12"/>
        <v>0.77</v>
      </c>
      <c r="AD6" s="4" t="str">
        <f t="shared" si="13"/>
        <v>NS</v>
      </c>
      <c r="AE6" s="10" t="s">
        <v>67</v>
      </c>
      <c r="AG6" s="8">
        <f t="shared" si="14"/>
        <v>0.57999999999999996</v>
      </c>
      <c r="AH6" s="8">
        <f t="shared" si="15"/>
        <v>0.77</v>
      </c>
      <c r="AI6" s="4" t="str">
        <f t="shared" si="16"/>
        <v>**</v>
      </c>
      <c r="AJ6" s="10" t="s">
        <v>67</v>
      </c>
    </row>
    <row r="7" spans="1:36" ht="15.75">
      <c r="A7" s="2" t="s">
        <v>7</v>
      </c>
      <c r="B7" s="1">
        <v>12.276666666666666</v>
      </c>
      <c r="D7" s="1">
        <v>10.442666666666668</v>
      </c>
      <c r="E7" s="1">
        <v>11.264666666666669</v>
      </c>
      <c r="F7" s="7"/>
      <c r="G7" s="8">
        <f t="shared" si="0"/>
        <v>1.8339999999999979</v>
      </c>
      <c r="H7" s="8">
        <f t="shared" si="1"/>
        <v>1.0119999999999969</v>
      </c>
      <c r="I7" s="8">
        <f t="shared" si="2"/>
        <v>1.0119999999999969</v>
      </c>
      <c r="J7" s="8"/>
      <c r="K7" s="8">
        <f t="shared" si="3"/>
        <v>17.562563840653706</v>
      </c>
      <c r="L7" s="8">
        <f t="shared" si="4"/>
        <v>8.9838432857903481</v>
      </c>
      <c r="M7" s="8">
        <f t="shared" si="5"/>
        <v>8.9838432857903481</v>
      </c>
      <c r="N7" s="8">
        <v>0.57999999999999996</v>
      </c>
      <c r="O7" s="8">
        <v>0.77</v>
      </c>
      <c r="P7" s="4" t="str">
        <f t="shared" si="6"/>
        <v>**</v>
      </c>
      <c r="Q7" s="8" t="s">
        <v>66</v>
      </c>
      <c r="R7" s="8"/>
      <c r="S7" s="8">
        <v>11.1</v>
      </c>
      <c r="T7" s="8">
        <v>10.4</v>
      </c>
      <c r="U7" s="9"/>
      <c r="V7" s="8">
        <f t="shared" si="7"/>
        <v>1.1766666666666659</v>
      </c>
      <c r="W7" s="8">
        <f t="shared" si="8"/>
        <v>1.8766666666666652</v>
      </c>
      <c r="Y7" s="8">
        <f t="shared" si="9"/>
        <v>10.600600600600593</v>
      </c>
      <c r="Z7" s="8">
        <f t="shared" si="10"/>
        <v>18.044871794871781</v>
      </c>
      <c r="AB7" s="8">
        <f t="shared" si="11"/>
        <v>0.57999999999999996</v>
      </c>
      <c r="AC7" s="8">
        <f t="shared" si="12"/>
        <v>0.77</v>
      </c>
      <c r="AD7" s="4" t="str">
        <f t="shared" si="13"/>
        <v>**</v>
      </c>
      <c r="AE7" s="10" t="s">
        <v>66</v>
      </c>
      <c r="AG7" s="8">
        <f t="shared" si="14"/>
        <v>0.57999999999999996</v>
      </c>
      <c r="AH7" s="8">
        <f t="shared" si="15"/>
        <v>0.77</v>
      </c>
      <c r="AI7" s="4" t="str">
        <f t="shared" si="16"/>
        <v>**</v>
      </c>
      <c r="AJ7" s="10" t="s">
        <v>68</v>
      </c>
    </row>
    <row r="8" spans="1:36" ht="15.75">
      <c r="A8" s="2" t="s">
        <v>8</v>
      </c>
      <c r="B8" s="1">
        <v>11.483333333333333</v>
      </c>
      <c r="D8" s="1">
        <v>10.442666666666668</v>
      </c>
      <c r="E8" s="1">
        <v>11.793999999999999</v>
      </c>
      <c r="F8" s="7"/>
      <c r="G8" s="8">
        <f t="shared" si="0"/>
        <v>1.0406666666666649</v>
      </c>
      <c r="H8" s="8">
        <f t="shared" si="1"/>
        <v>-0.3106666666666662</v>
      </c>
      <c r="I8" s="8">
        <f t="shared" si="2"/>
        <v>-0.3106666666666662</v>
      </c>
      <c r="J8" s="8"/>
      <c r="K8" s="8">
        <f t="shared" si="3"/>
        <v>9.9655260469867031</v>
      </c>
      <c r="L8" s="8">
        <f t="shared" si="4"/>
        <v>-2.6341077383980518</v>
      </c>
      <c r="M8" s="8">
        <f t="shared" si="5"/>
        <v>-2.6341077383980518</v>
      </c>
      <c r="N8" s="8">
        <v>0.57999999999999996</v>
      </c>
      <c r="O8" s="8">
        <v>0.77</v>
      </c>
      <c r="P8" s="4" t="str">
        <f t="shared" si="6"/>
        <v>NS</v>
      </c>
      <c r="Q8" s="8" t="s">
        <v>67</v>
      </c>
      <c r="R8" s="8"/>
      <c r="S8" s="8">
        <v>11.1</v>
      </c>
      <c r="T8" s="8">
        <v>10.4</v>
      </c>
      <c r="U8" s="9"/>
      <c r="V8" s="8">
        <f t="shared" si="7"/>
        <v>0.38333333333333286</v>
      </c>
      <c r="W8" s="8">
        <f t="shared" si="8"/>
        <v>1.0833333333333321</v>
      </c>
      <c r="Y8" s="8">
        <f t="shared" si="9"/>
        <v>3.4534534534534491</v>
      </c>
      <c r="Z8" s="8">
        <f t="shared" si="10"/>
        <v>10.416666666666655</v>
      </c>
      <c r="AB8" s="8">
        <f t="shared" si="11"/>
        <v>0.57999999999999996</v>
      </c>
      <c r="AC8" s="8">
        <f t="shared" si="12"/>
        <v>0.77</v>
      </c>
      <c r="AD8" s="4" t="str">
        <f t="shared" si="13"/>
        <v>NS</v>
      </c>
      <c r="AE8" s="10" t="s">
        <v>67</v>
      </c>
      <c r="AG8" s="8">
        <f t="shared" si="14"/>
        <v>0.57999999999999996</v>
      </c>
      <c r="AH8" s="8">
        <f t="shared" si="15"/>
        <v>0.77</v>
      </c>
      <c r="AI8" s="4" t="str">
        <f t="shared" si="16"/>
        <v>**</v>
      </c>
      <c r="AJ8" s="10" t="s">
        <v>67</v>
      </c>
    </row>
    <row r="9" spans="1:36" ht="15.75">
      <c r="A9" s="2" t="s">
        <v>9</v>
      </c>
      <c r="B9" s="1">
        <v>11.175333333333333</v>
      </c>
      <c r="D9" s="1">
        <v>10.442666666666668</v>
      </c>
      <c r="E9" s="1">
        <v>11.347333333333333</v>
      </c>
      <c r="F9" s="7"/>
      <c r="G9" s="8">
        <f t="shared" si="0"/>
        <v>0.73266666666666502</v>
      </c>
      <c r="H9" s="8">
        <f t="shared" si="1"/>
        <v>-0.1720000000000006</v>
      </c>
      <c r="I9" s="8">
        <f t="shared" si="2"/>
        <v>-0.1720000000000006</v>
      </c>
      <c r="J9" s="8"/>
      <c r="K9" s="8">
        <f t="shared" si="3"/>
        <v>7.0160878447395127</v>
      </c>
      <c r="L9" s="8">
        <f t="shared" si="4"/>
        <v>-1.5157746313377645</v>
      </c>
      <c r="M9" s="8">
        <f t="shared" si="5"/>
        <v>-1.5157746313377645</v>
      </c>
      <c r="N9" s="8">
        <v>0.57999999999999996</v>
      </c>
      <c r="O9" s="8">
        <v>0.77</v>
      </c>
      <c r="P9" s="4" t="str">
        <f t="shared" si="6"/>
        <v>NS</v>
      </c>
      <c r="Q9" s="8" t="s">
        <v>67</v>
      </c>
      <c r="R9" s="8"/>
      <c r="S9" s="8">
        <v>11.1</v>
      </c>
      <c r="T9" s="8">
        <v>10.4</v>
      </c>
      <c r="U9" s="9"/>
      <c r="V9" s="8">
        <f t="shared" si="7"/>
        <v>7.533333333333303E-2</v>
      </c>
      <c r="W9" s="8">
        <f t="shared" si="8"/>
        <v>0.77533333333333232</v>
      </c>
      <c r="Y9" s="8">
        <f t="shared" si="9"/>
        <v>0.67867867867867593</v>
      </c>
      <c r="Z9" s="8">
        <f t="shared" si="10"/>
        <v>7.4551282051281946</v>
      </c>
      <c r="AB9" s="8">
        <f t="shared" si="11"/>
        <v>0.57999999999999996</v>
      </c>
      <c r="AC9" s="8">
        <f t="shared" si="12"/>
        <v>0.77</v>
      </c>
      <c r="AD9" s="4" t="str">
        <f t="shared" si="13"/>
        <v>NS</v>
      </c>
      <c r="AE9" s="10" t="s">
        <v>67</v>
      </c>
      <c r="AG9" s="8">
        <f t="shared" si="14"/>
        <v>0.57999999999999996</v>
      </c>
      <c r="AH9" s="8">
        <f t="shared" si="15"/>
        <v>0.77</v>
      </c>
      <c r="AI9" s="4" t="str">
        <f t="shared" si="16"/>
        <v>**</v>
      </c>
      <c r="AJ9" s="10" t="s">
        <v>67</v>
      </c>
    </row>
    <row r="10" spans="1:36" ht="15.75">
      <c r="A10" s="2" t="s">
        <v>10</v>
      </c>
      <c r="B10" s="1">
        <v>11.586666666666668</v>
      </c>
      <c r="D10" s="1">
        <v>10.442666666666668</v>
      </c>
      <c r="E10" s="1">
        <v>10.92</v>
      </c>
      <c r="F10" s="7"/>
      <c r="G10" s="8">
        <f t="shared" si="0"/>
        <v>1.1440000000000001</v>
      </c>
      <c r="H10" s="8">
        <f t="shared" si="1"/>
        <v>0.66666666666666785</v>
      </c>
      <c r="I10" s="8">
        <f t="shared" si="2"/>
        <v>0.66666666666666785</v>
      </c>
      <c r="J10" s="8"/>
      <c r="K10" s="8">
        <f t="shared" si="3"/>
        <v>10.955056179775282</v>
      </c>
      <c r="L10" s="8">
        <f t="shared" si="4"/>
        <v>6.1050061050061162</v>
      </c>
      <c r="M10" s="8">
        <f t="shared" si="5"/>
        <v>6.1050061050061162</v>
      </c>
      <c r="N10" s="8">
        <v>0.57999999999999996</v>
      </c>
      <c r="O10" s="8">
        <v>0.77</v>
      </c>
      <c r="P10" s="4" t="str">
        <f t="shared" si="6"/>
        <v>*</v>
      </c>
      <c r="Q10" s="8" t="s">
        <v>68</v>
      </c>
      <c r="R10" s="8"/>
      <c r="S10" s="8">
        <v>11.1</v>
      </c>
      <c r="T10" s="8">
        <v>10.4</v>
      </c>
      <c r="U10" s="9"/>
      <c r="V10" s="8">
        <f t="shared" si="7"/>
        <v>0.48666666666666814</v>
      </c>
      <c r="W10" s="8">
        <f t="shared" si="8"/>
        <v>1.1866666666666674</v>
      </c>
      <c r="Y10" s="8">
        <f t="shared" si="9"/>
        <v>4.384384384384397</v>
      </c>
      <c r="Z10" s="8">
        <f t="shared" si="10"/>
        <v>11.410256410256418</v>
      </c>
      <c r="AB10" s="8">
        <f t="shared" si="11"/>
        <v>0.57999999999999996</v>
      </c>
      <c r="AC10" s="8">
        <f t="shared" si="12"/>
        <v>0.77</v>
      </c>
      <c r="AD10" s="4" t="str">
        <f t="shared" si="13"/>
        <v>NS</v>
      </c>
      <c r="AE10" s="10" t="s">
        <v>67</v>
      </c>
      <c r="AG10" s="8">
        <f t="shared" si="14"/>
        <v>0.57999999999999996</v>
      </c>
      <c r="AH10" s="8">
        <f t="shared" si="15"/>
        <v>0.77</v>
      </c>
      <c r="AI10" s="4" t="str">
        <f t="shared" si="16"/>
        <v>**</v>
      </c>
      <c r="AJ10" s="10" t="s">
        <v>66</v>
      </c>
    </row>
    <row r="11" spans="1:36" ht="15.75">
      <c r="A11" s="2" t="s">
        <v>11</v>
      </c>
      <c r="B11" s="1">
        <v>10.647333333333334</v>
      </c>
      <c r="D11" s="1">
        <v>10.442666666666668</v>
      </c>
      <c r="E11" s="1">
        <v>10.943333333333333</v>
      </c>
      <c r="F11" s="7"/>
      <c r="G11" s="8">
        <f t="shared" si="0"/>
        <v>0.20466666666666633</v>
      </c>
      <c r="H11" s="8">
        <f t="shared" si="1"/>
        <v>-0.29599999999999937</v>
      </c>
      <c r="I11" s="8">
        <f t="shared" si="2"/>
        <v>-0.29599999999999937</v>
      </c>
      <c r="J11" s="8"/>
      <c r="K11" s="8">
        <f t="shared" si="3"/>
        <v>1.9599080694586279</v>
      </c>
      <c r="L11" s="8">
        <f t="shared" si="4"/>
        <v>-2.7048431312823582</v>
      </c>
      <c r="M11" s="8">
        <f t="shared" si="5"/>
        <v>-2.7048431312823582</v>
      </c>
      <c r="N11" s="8">
        <v>0.57999999999999996</v>
      </c>
      <c r="O11" s="8">
        <v>0.77</v>
      </c>
      <c r="P11" s="4" t="str">
        <f t="shared" si="6"/>
        <v>NS</v>
      </c>
      <c r="Q11" s="8" t="s">
        <v>67</v>
      </c>
      <c r="R11" s="8"/>
      <c r="S11" s="8">
        <v>11.1</v>
      </c>
      <c r="T11" s="8">
        <v>10.4</v>
      </c>
      <c r="U11" s="9"/>
      <c r="V11" s="8">
        <f t="shared" si="7"/>
        <v>-0.45266666666666566</v>
      </c>
      <c r="W11" s="8">
        <f t="shared" si="8"/>
        <v>0.24733333333333363</v>
      </c>
      <c r="Y11" s="8">
        <f t="shared" si="9"/>
        <v>-4.078078078078069</v>
      </c>
      <c r="Z11" s="8">
        <f t="shared" si="10"/>
        <v>2.3782051282051309</v>
      </c>
      <c r="AB11" s="8">
        <f t="shared" si="11"/>
        <v>0.57999999999999996</v>
      </c>
      <c r="AC11" s="8">
        <f t="shared" si="12"/>
        <v>0.77</v>
      </c>
      <c r="AD11" s="4" t="str">
        <f t="shared" si="13"/>
        <v>NS</v>
      </c>
      <c r="AE11" s="10" t="s">
        <v>67</v>
      </c>
      <c r="AG11" s="8">
        <f t="shared" si="14"/>
        <v>0.57999999999999996</v>
      </c>
      <c r="AH11" s="8">
        <f t="shared" si="15"/>
        <v>0.77</v>
      </c>
      <c r="AI11" s="4" t="str">
        <f t="shared" si="16"/>
        <v>NS</v>
      </c>
      <c r="AJ11" s="10" t="s">
        <v>66</v>
      </c>
    </row>
    <row r="12" spans="1:36" ht="15.75">
      <c r="A12" s="2" t="s">
        <v>12</v>
      </c>
      <c r="B12" s="1">
        <v>11.205333333333334</v>
      </c>
      <c r="D12" s="1">
        <v>10.471333333333332</v>
      </c>
      <c r="E12" s="1">
        <v>11.259333333333336</v>
      </c>
      <c r="F12" s="7"/>
      <c r="G12" s="8">
        <f t="shared" si="0"/>
        <v>0.73400000000000176</v>
      </c>
      <c r="H12" s="8">
        <f t="shared" si="1"/>
        <v>-5.4000000000002046E-2</v>
      </c>
      <c r="I12" s="8">
        <f t="shared" si="2"/>
        <v>-5.4000000000002046E-2</v>
      </c>
      <c r="J12" s="8"/>
      <c r="K12" s="8">
        <f t="shared" si="3"/>
        <v>7.0096135480995914</v>
      </c>
      <c r="L12" s="8">
        <f t="shared" si="4"/>
        <v>-0.47960210788088725</v>
      </c>
      <c r="M12" s="8">
        <f t="shared" si="5"/>
        <v>-0.47960210788088725</v>
      </c>
      <c r="N12" s="8">
        <v>0.57999999999999996</v>
      </c>
      <c r="O12" s="8">
        <v>0.77</v>
      </c>
      <c r="P12" s="4" t="str">
        <f t="shared" si="6"/>
        <v>NS</v>
      </c>
      <c r="Q12" s="8" t="s">
        <v>67</v>
      </c>
      <c r="R12" s="8"/>
      <c r="S12" s="8">
        <v>11.1</v>
      </c>
      <c r="T12" s="8">
        <v>10.4</v>
      </c>
      <c r="U12" s="9"/>
      <c r="V12" s="8">
        <f t="shared" si="7"/>
        <v>0.10533333333333417</v>
      </c>
      <c r="W12" s="8">
        <f t="shared" si="8"/>
        <v>0.80533333333333346</v>
      </c>
      <c r="Y12" s="8">
        <f t="shared" si="9"/>
        <v>0.94894894894895654</v>
      </c>
      <c r="Z12" s="8">
        <f t="shared" si="10"/>
        <v>7.7435897435897445</v>
      </c>
      <c r="AB12" s="8">
        <f t="shared" si="11"/>
        <v>0.57999999999999996</v>
      </c>
      <c r="AC12" s="8">
        <f t="shared" si="12"/>
        <v>0.77</v>
      </c>
      <c r="AD12" s="4" t="str">
        <f t="shared" si="13"/>
        <v>NS</v>
      </c>
      <c r="AE12" s="10" t="s">
        <v>67</v>
      </c>
      <c r="AG12" s="8">
        <f t="shared" si="14"/>
        <v>0.57999999999999996</v>
      </c>
      <c r="AH12" s="8">
        <f t="shared" si="15"/>
        <v>0.77</v>
      </c>
      <c r="AI12" s="4" t="str">
        <f t="shared" si="16"/>
        <v>**</v>
      </c>
      <c r="AJ12" s="10" t="s">
        <v>67</v>
      </c>
    </row>
    <row r="13" spans="1:36" ht="15.75">
      <c r="A13" s="2" t="s">
        <v>13</v>
      </c>
      <c r="B13" s="1">
        <v>11</v>
      </c>
      <c r="D13" s="1">
        <v>10.471333333333332</v>
      </c>
      <c r="E13" s="1">
        <v>10.783333333333331</v>
      </c>
      <c r="F13" s="7"/>
      <c r="G13" s="8">
        <f t="shared" si="0"/>
        <v>0.52866666666666795</v>
      </c>
      <c r="H13" s="8">
        <f t="shared" si="1"/>
        <v>0.21666666666666856</v>
      </c>
      <c r="I13" s="8">
        <f t="shared" si="2"/>
        <v>0.21666666666666856</v>
      </c>
      <c r="J13" s="8"/>
      <c r="K13" s="8">
        <f t="shared" si="3"/>
        <v>5.0487043993124212</v>
      </c>
      <c r="L13" s="8">
        <f t="shared" si="4"/>
        <v>2.0092735703245928</v>
      </c>
      <c r="M13" s="8">
        <f t="shared" si="5"/>
        <v>2.0092735703245928</v>
      </c>
      <c r="N13" s="8">
        <v>0.57999999999999996</v>
      </c>
      <c r="O13" s="8">
        <v>0.77</v>
      </c>
      <c r="P13" s="4" t="str">
        <f t="shared" si="6"/>
        <v>NS</v>
      </c>
      <c r="Q13" s="8" t="s">
        <v>67</v>
      </c>
      <c r="R13" s="8"/>
      <c r="S13" s="8">
        <v>11.1</v>
      </c>
      <c r="T13" s="8">
        <v>10.4</v>
      </c>
      <c r="U13" s="9"/>
      <c r="V13" s="8">
        <f t="shared" si="7"/>
        <v>-9.9999999999999645E-2</v>
      </c>
      <c r="W13" s="8">
        <f t="shared" si="8"/>
        <v>0.59999999999999964</v>
      </c>
      <c r="Y13" s="8">
        <f t="shared" si="9"/>
        <v>-0.90090090090089781</v>
      </c>
      <c r="Z13" s="8">
        <f t="shared" si="10"/>
        <v>5.7692307692307656</v>
      </c>
      <c r="AB13" s="8">
        <f t="shared" si="11"/>
        <v>0.57999999999999996</v>
      </c>
      <c r="AC13" s="8">
        <f t="shared" si="12"/>
        <v>0.77</v>
      </c>
      <c r="AD13" s="4" t="str">
        <f t="shared" si="13"/>
        <v>NS</v>
      </c>
      <c r="AE13" s="10" t="s">
        <v>67</v>
      </c>
      <c r="AG13" s="8">
        <f t="shared" si="14"/>
        <v>0.57999999999999996</v>
      </c>
      <c r="AH13" s="8">
        <f t="shared" si="15"/>
        <v>0.77</v>
      </c>
      <c r="AI13" s="4" t="str">
        <f t="shared" si="16"/>
        <v>*</v>
      </c>
      <c r="AJ13" s="10" t="s">
        <v>68</v>
      </c>
    </row>
    <row r="14" spans="1:36" ht="15.75">
      <c r="A14" s="2" t="s">
        <v>14</v>
      </c>
      <c r="B14" s="1">
        <v>11.586666666666668</v>
      </c>
      <c r="D14" s="1">
        <v>10.471333333333332</v>
      </c>
      <c r="E14" s="1">
        <v>10.516666666666667</v>
      </c>
      <c r="F14" s="7"/>
      <c r="G14" s="8">
        <f t="shared" si="0"/>
        <v>1.1153333333333357</v>
      </c>
      <c r="H14" s="8">
        <f t="shared" si="1"/>
        <v>1.0700000000000003</v>
      </c>
      <c r="I14" s="8">
        <f t="shared" si="2"/>
        <v>1.0700000000000003</v>
      </c>
      <c r="J14" s="8"/>
      <c r="K14" s="8">
        <f t="shared" si="3"/>
        <v>10.651301967275762</v>
      </c>
      <c r="L14" s="8">
        <f t="shared" si="4"/>
        <v>10.174326465927102</v>
      </c>
      <c r="M14" s="8">
        <f t="shared" si="5"/>
        <v>10.174326465927102</v>
      </c>
      <c r="N14" s="8">
        <v>0.57999999999999996</v>
      </c>
      <c r="O14" s="8">
        <v>0.77</v>
      </c>
      <c r="P14" s="4" t="str">
        <f t="shared" si="6"/>
        <v>**</v>
      </c>
      <c r="Q14" s="8" t="s">
        <v>66</v>
      </c>
      <c r="R14" s="8"/>
      <c r="S14" s="8">
        <v>11.1</v>
      </c>
      <c r="T14" s="8">
        <v>10.4</v>
      </c>
      <c r="U14" s="9"/>
      <c r="V14" s="8">
        <f t="shared" si="7"/>
        <v>0.48666666666666814</v>
      </c>
      <c r="W14" s="8">
        <f t="shared" si="8"/>
        <v>1.1866666666666674</v>
      </c>
      <c r="Y14" s="8">
        <f t="shared" si="9"/>
        <v>4.384384384384397</v>
      </c>
      <c r="Z14" s="8">
        <f t="shared" si="10"/>
        <v>11.410256410256418</v>
      </c>
      <c r="AB14" s="8">
        <f t="shared" si="11"/>
        <v>0.57999999999999996</v>
      </c>
      <c r="AC14" s="8">
        <f t="shared" si="12"/>
        <v>0.77</v>
      </c>
      <c r="AD14" s="4" t="str">
        <f t="shared" si="13"/>
        <v>NS</v>
      </c>
      <c r="AE14" s="10" t="s">
        <v>67</v>
      </c>
      <c r="AG14" s="8">
        <f t="shared" si="14"/>
        <v>0.57999999999999996</v>
      </c>
      <c r="AH14" s="8">
        <f t="shared" si="15"/>
        <v>0.77</v>
      </c>
      <c r="AI14" s="4" t="str">
        <f t="shared" si="16"/>
        <v>**</v>
      </c>
      <c r="AJ14" s="10" t="s">
        <v>68</v>
      </c>
    </row>
    <row r="15" spans="1:36" ht="15.75">
      <c r="A15" s="2" t="s">
        <v>15</v>
      </c>
      <c r="B15" s="1">
        <v>11.469333333333333</v>
      </c>
      <c r="D15" s="1">
        <v>10.471333333333332</v>
      </c>
      <c r="E15" s="1">
        <v>11.264666666666669</v>
      </c>
      <c r="F15" s="7"/>
      <c r="G15" s="8">
        <f t="shared" si="0"/>
        <v>0.99800000000000111</v>
      </c>
      <c r="H15" s="8">
        <f t="shared" si="1"/>
        <v>0.20466666666666455</v>
      </c>
      <c r="I15" s="8">
        <f t="shared" si="2"/>
        <v>0.20466666666666455</v>
      </c>
      <c r="J15" s="8"/>
      <c r="K15" s="8">
        <f t="shared" si="3"/>
        <v>9.5307824536830825</v>
      </c>
      <c r="L15" s="8">
        <f t="shared" si="4"/>
        <v>1.8168905722909201</v>
      </c>
      <c r="M15" s="8">
        <f t="shared" si="5"/>
        <v>1.8168905722909201</v>
      </c>
      <c r="N15" s="8">
        <v>0.57999999999999996</v>
      </c>
      <c r="O15" s="8">
        <v>0.77</v>
      </c>
      <c r="P15" s="4" t="str">
        <f t="shared" si="6"/>
        <v>NS</v>
      </c>
      <c r="Q15" s="8" t="s">
        <v>67</v>
      </c>
      <c r="R15" s="8"/>
      <c r="S15" s="8">
        <v>11.1</v>
      </c>
      <c r="T15" s="8">
        <v>10.4</v>
      </c>
      <c r="U15" s="9"/>
      <c r="V15" s="8">
        <f t="shared" si="7"/>
        <v>0.36933333333333351</v>
      </c>
      <c r="W15" s="8">
        <f t="shared" si="8"/>
        <v>1.0693333333333328</v>
      </c>
      <c r="Y15" s="8">
        <f t="shared" si="9"/>
        <v>3.3273273273273292</v>
      </c>
      <c r="Z15" s="8">
        <f t="shared" si="10"/>
        <v>10.282051282051277</v>
      </c>
      <c r="AB15" s="8">
        <f t="shared" si="11"/>
        <v>0.57999999999999996</v>
      </c>
      <c r="AC15" s="8">
        <f t="shared" si="12"/>
        <v>0.77</v>
      </c>
      <c r="AD15" s="4" t="str">
        <f t="shared" si="13"/>
        <v>NS</v>
      </c>
      <c r="AE15" s="10" t="s">
        <v>67</v>
      </c>
      <c r="AG15" s="8">
        <f t="shared" si="14"/>
        <v>0.57999999999999996</v>
      </c>
      <c r="AH15" s="8">
        <f t="shared" si="15"/>
        <v>0.77</v>
      </c>
      <c r="AI15" s="4" t="str">
        <f t="shared" si="16"/>
        <v>**</v>
      </c>
      <c r="AJ15" s="10" t="s">
        <v>67</v>
      </c>
    </row>
    <row r="16" spans="1:36" ht="15.75">
      <c r="A16" s="2" t="s">
        <v>16</v>
      </c>
      <c r="B16" s="1">
        <v>11.18</v>
      </c>
      <c r="D16" s="1">
        <v>10.471333333333332</v>
      </c>
      <c r="E16" s="1">
        <v>11.793999999999999</v>
      </c>
      <c r="F16" s="7"/>
      <c r="G16" s="8">
        <f t="shared" si="0"/>
        <v>0.70866666666666767</v>
      </c>
      <c r="H16" s="8">
        <f t="shared" si="1"/>
        <v>-0.61399999999999899</v>
      </c>
      <c r="I16" s="8">
        <f t="shared" si="2"/>
        <v>-0.61399999999999899</v>
      </c>
      <c r="J16" s="8"/>
      <c r="K16" s="8">
        <f t="shared" si="3"/>
        <v>6.7676831985738941</v>
      </c>
      <c r="L16" s="8">
        <f t="shared" si="4"/>
        <v>-5.2060369679497969</v>
      </c>
      <c r="M16" s="8">
        <f t="shared" si="5"/>
        <v>-5.2060369679497969</v>
      </c>
      <c r="N16" s="8">
        <v>0.57999999999999996</v>
      </c>
      <c r="O16" s="8">
        <v>0.77</v>
      </c>
      <c r="P16" s="4" t="str">
        <f t="shared" si="6"/>
        <v>NS</v>
      </c>
      <c r="Q16" s="8" t="s">
        <v>68</v>
      </c>
      <c r="R16" s="8"/>
      <c r="S16" s="8">
        <v>11.1</v>
      </c>
      <c r="T16" s="8">
        <v>10.4</v>
      </c>
      <c r="U16" s="9"/>
      <c r="V16" s="8">
        <f t="shared" si="7"/>
        <v>8.0000000000000071E-2</v>
      </c>
      <c r="W16" s="8">
        <f t="shared" si="8"/>
        <v>0.77999999999999936</v>
      </c>
      <c r="Y16" s="8">
        <f t="shared" si="9"/>
        <v>0.72072072072072146</v>
      </c>
      <c r="Z16" s="8">
        <f t="shared" si="10"/>
        <v>7.4999999999999938</v>
      </c>
      <c r="AB16" s="8">
        <f t="shared" si="11"/>
        <v>0.57999999999999996</v>
      </c>
      <c r="AC16" s="8">
        <f t="shared" si="12"/>
        <v>0.77</v>
      </c>
      <c r="AD16" s="4" t="str">
        <f t="shared" si="13"/>
        <v>NS</v>
      </c>
      <c r="AE16" s="10" t="s">
        <v>67</v>
      </c>
      <c r="AG16" s="8">
        <f t="shared" si="14"/>
        <v>0.57999999999999996</v>
      </c>
      <c r="AH16" s="8">
        <f t="shared" si="15"/>
        <v>0.77</v>
      </c>
      <c r="AI16" s="4" t="str">
        <f t="shared" si="16"/>
        <v>**</v>
      </c>
      <c r="AJ16" s="10" t="s">
        <v>67</v>
      </c>
    </row>
    <row r="17" spans="1:36" ht="15.75">
      <c r="A17" s="2" t="s">
        <v>17</v>
      </c>
      <c r="B17" s="1">
        <v>11.176000000000002</v>
      </c>
      <c r="D17" s="1">
        <v>10.471333333333332</v>
      </c>
      <c r="E17" s="1">
        <v>11.347333333333333</v>
      </c>
      <c r="F17" s="7"/>
      <c r="G17" s="8">
        <f t="shared" si="0"/>
        <v>0.70466666666666988</v>
      </c>
      <c r="H17" s="8">
        <f t="shared" si="1"/>
        <v>-0.17133333333333134</v>
      </c>
      <c r="I17" s="8">
        <f t="shared" si="2"/>
        <v>-0.17133333333333134</v>
      </c>
      <c r="J17" s="8"/>
      <c r="K17" s="8">
        <f t="shared" si="3"/>
        <v>6.7294836697014384</v>
      </c>
      <c r="L17" s="8">
        <f t="shared" si="4"/>
        <v>-1.5098995358674403</v>
      </c>
      <c r="M17" s="8">
        <f t="shared" si="5"/>
        <v>-1.5098995358674403</v>
      </c>
      <c r="N17" s="8">
        <v>0.57999999999999996</v>
      </c>
      <c r="O17" s="8">
        <v>0.77</v>
      </c>
      <c r="P17" s="4" t="str">
        <f t="shared" si="6"/>
        <v>NS</v>
      </c>
      <c r="Q17" s="8" t="s">
        <v>67</v>
      </c>
      <c r="R17" s="8"/>
      <c r="S17" s="8">
        <v>11.1</v>
      </c>
      <c r="T17" s="8">
        <v>10.4</v>
      </c>
      <c r="U17" s="9"/>
      <c r="V17" s="8">
        <f t="shared" si="7"/>
        <v>7.6000000000002288E-2</v>
      </c>
      <c r="W17" s="8">
        <f t="shared" si="8"/>
        <v>0.77600000000000158</v>
      </c>
      <c r="Y17" s="8">
        <f t="shared" si="9"/>
        <v>0.68468468468470534</v>
      </c>
      <c r="Z17" s="8">
        <f t="shared" si="10"/>
        <v>7.4615384615384768</v>
      </c>
      <c r="AB17" s="8">
        <f t="shared" si="11"/>
        <v>0.57999999999999996</v>
      </c>
      <c r="AC17" s="8">
        <f t="shared" si="12"/>
        <v>0.77</v>
      </c>
      <c r="AD17" s="4" t="str">
        <f t="shared" si="13"/>
        <v>NS</v>
      </c>
      <c r="AE17" s="10" t="s">
        <v>67</v>
      </c>
      <c r="AG17" s="8">
        <f t="shared" si="14"/>
        <v>0.57999999999999996</v>
      </c>
      <c r="AH17" s="8">
        <f t="shared" si="15"/>
        <v>0.77</v>
      </c>
      <c r="AI17" s="4" t="str">
        <f t="shared" si="16"/>
        <v>**</v>
      </c>
      <c r="AJ17" s="10" t="s">
        <v>66</v>
      </c>
    </row>
    <row r="18" spans="1:36" ht="15.75">
      <c r="A18" s="3" t="s">
        <v>18</v>
      </c>
      <c r="B18" s="1">
        <v>11.381333333333332</v>
      </c>
      <c r="D18" s="1">
        <v>10.471333333333332</v>
      </c>
      <c r="E18" s="1">
        <v>10.92</v>
      </c>
      <c r="F18" s="7"/>
      <c r="G18" s="8">
        <f t="shared" si="0"/>
        <v>0.91000000000000014</v>
      </c>
      <c r="H18" s="8">
        <f t="shared" si="1"/>
        <v>0.46133333333333226</v>
      </c>
      <c r="I18" s="8">
        <f t="shared" si="2"/>
        <v>0.46133333333333226</v>
      </c>
      <c r="J18" s="8"/>
      <c r="K18" s="8">
        <f t="shared" si="3"/>
        <v>8.6903928184885757</v>
      </c>
      <c r="L18" s="8">
        <f t="shared" si="4"/>
        <v>4.224664224664215</v>
      </c>
      <c r="M18" s="8">
        <f t="shared" si="5"/>
        <v>4.224664224664215</v>
      </c>
      <c r="N18" s="8">
        <v>0.57999999999999996</v>
      </c>
      <c r="O18" s="8">
        <v>0.77</v>
      </c>
      <c r="P18" s="4" t="str">
        <f t="shared" si="6"/>
        <v>NS</v>
      </c>
      <c r="Q18" s="8" t="s">
        <v>67</v>
      </c>
      <c r="R18" s="8"/>
      <c r="S18" s="8">
        <v>11.1</v>
      </c>
      <c r="T18" s="8">
        <v>10.4</v>
      </c>
      <c r="U18" s="9"/>
      <c r="V18" s="8">
        <f t="shared" si="7"/>
        <v>0.28133333333333255</v>
      </c>
      <c r="W18" s="8">
        <f t="shared" si="8"/>
        <v>0.98133333333333184</v>
      </c>
      <c r="Y18" s="8">
        <f t="shared" si="9"/>
        <v>2.5345345345345276</v>
      </c>
      <c r="Z18" s="8">
        <f t="shared" si="10"/>
        <v>9.4358974358974201</v>
      </c>
      <c r="AB18" s="8">
        <f t="shared" si="11"/>
        <v>0.57999999999999996</v>
      </c>
      <c r="AC18" s="8">
        <f t="shared" si="12"/>
        <v>0.77</v>
      </c>
      <c r="AD18" s="4" t="str">
        <f t="shared" si="13"/>
        <v>NS</v>
      </c>
      <c r="AE18" s="10" t="s">
        <v>67</v>
      </c>
      <c r="AG18" s="8">
        <f t="shared" si="14"/>
        <v>0.57999999999999996</v>
      </c>
      <c r="AH18" s="8">
        <f t="shared" si="15"/>
        <v>0.77</v>
      </c>
      <c r="AI18" s="4" t="str">
        <f t="shared" si="16"/>
        <v>**</v>
      </c>
      <c r="AJ18" s="10" t="s">
        <v>68</v>
      </c>
    </row>
    <row r="19" spans="1:36" ht="15.75">
      <c r="A19" s="3" t="s">
        <v>19</v>
      </c>
      <c r="B19" s="1">
        <v>11.234666666666667</v>
      </c>
      <c r="D19" s="1">
        <v>10.471333333333332</v>
      </c>
      <c r="E19" s="1">
        <v>10.943333333333333</v>
      </c>
      <c r="F19" s="7"/>
      <c r="G19" s="8">
        <f t="shared" si="0"/>
        <v>0.76333333333333542</v>
      </c>
      <c r="H19" s="8">
        <f t="shared" si="1"/>
        <v>0.29133333333333411</v>
      </c>
      <c r="I19" s="8">
        <f t="shared" si="2"/>
        <v>0.29133333333333411</v>
      </c>
      <c r="J19" s="8"/>
      <c r="K19" s="8">
        <f t="shared" si="3"/>
        <v>7.2897434264977603</v>
      </c>
      <c r="L19" s="8">
        <f t="shared" si="4"/>
        <v>2.6621992080414323</v>
      </c>
      <c r="M19" s="8">
        <f t="shared" si="5"/>
        <v>2.6621992080414323</v>
      </c>
      <c r="N19" s="8">
        <v>0.57999999999999996</v>
      </c>
      <c r="O19" s="8">
        <v>0.77</v>
      </c>
      <c r="P19" s="4" t="str">
        <f t="shared" si="6"/>
        <v>NS</v>
      </c>
      <c r="Q19" s="8" t="s">
        <v>67</v>
      </c>
      <c r="R19" s="8"/>
      <c r="S19" s="8">
        <v>11.1</v>
      </c>
      <c r="T19" s="8">
        <v>10.4</v>
      </c>
      <c r="U19" s="9"/>
      <c r="V19" s="8">
        <f t="shared" si="7"/>
        <v>0.13466666666666782</v>
      </c>
      <c r="W19" s="8">
        <f t="shared" si="8"/>
        <v>0.83466666666666711</v>
      </c>
      <c r="Y19" s="8">
        <f t="shared" si="9"/>
        <v>1.2132132132132236</v>
      </c>
      <c r="Z19" s="8">
        <f t="shared" si="10"/>
        <v>8.0256410256410291</v>
      </c>
      <c r="AB19" s="8">
        <f t="shared" si="11"/>
        <v>0.57999999999999996</v>
      </c>
      <c r="AC19" s="8">
        <f t="shared" si="12"/>
        <v>0.77</v>
      </c>
      <c r="AD19" s="4" t="str">
        <f t="shared" si="13"/>
        <v>NS</v>
      </c>
      <c r="AE19" s="10" t="s">
        <v>67</v>
      </c>
      <c r="AG19" s="8">
        <f t="shared" si="14"/>
        <v>0.57999999999999996</v>
      </c>
      <c r="AH19" s="8">
        <f t="shared" si="15"/>
        <v>0.77</v>
      </c>
      <c r="AI19" s="4" t="str">
        <f t="shared" si="16"/>
        <v>**</v>
      </c>
      <c r="AJ19" s="10" t="s">
        <v>66</v>
      </c>
    </row>
    <row r="20" spans="1:36" ht="15.75">
      <c r="A20" s="3" t="s">
        <v>20</v>
      </c>
      <c r="B20" s="1">
        <v>11.380666666666665</v>
      </c>
      <c r="D20" s="1">
        <v>11.259333333333336</v>
      </c>
      <c r="E20" s="1">
        <v>10.783333333333331</v>
      </c>
      <c r="F20" s="7"/>
      <c r="G20" s="8">
        <f t="shared" si="0"/>
        <v>0.12133333333332885</v>
      </c>
      <c r="H20" s="8">
        <f t="shared" si="1"/>
        <v>0.59733333333333327</v>
      </c>
      <c r="I20" s="8">
        <f t="shared" si="2"/>
        <v>0.12133333333332885</v>
      </c>
      <c r="J20" s="8"/>
      <c r="K20" s="8">
        <f>(B20-D20)/D20 *100</f>
        <v>1.0776244893125302</v>
      </c>
      <c r="L20" s="8">
        <f t="shared" si="4"/>
        <v>5.5394126738794434</v>
      </c>
      <c r="M20" s="8">
        <f t="shared" si="5"/>
        <v>1.0776244893125302</v>
      </c>
      <c r="N20" s="8">
        <v>0.57999999999999996</v>
      </c>
      <c r="O20" s="8">
        <v>0.77</v>
      </c>
      <c r="P20" s="4" t="str">
        <f t="shared" si="6"/>
        <v>NS</v>
      </c>
      <c r="Q20" s="8" t="s">
        <v>67</v>
      </c>
      <c r="R20" s="8"/>
      <c r="S20" s="8">
        <v>11.1</v>
      </c>
      <c r="T20" s="8">
        <v>10.4</v>
      </c>
      <c r="U20" s="9"/>
      <c r="V20" s="8">
        <f t="shared" si="7"/>
        <v>0.28066666666666507</v>
      </c>
      <c r="W20" s="8">
        <f t="shared" si="8"/>
        <v>0.98066666666666436</v>
      </c>
      <c r="Y20" s="8">
        <f t="shared" si="9"/>
        <v>2.528528528528514</v>
      </c>
      <c r="Z20" s="8">
        <f t="shared" si="10"/>
        <v>9.4294871794871575</v>
      </c>
      <c r="AB20" s="8">
        <f t="shared" si="11"/>
        <v>0.57999999999999996</v>
      </c>
      <c r="AC20" s="8">
        <f t="shared" si="12"/>
        <v>0.77</v>
      </c>
      <c r="AD20" s="4" t="str">
        <f t="shared" si="13"/>
        <v>NS</v>
      </c>
      <c r="AE20" s="10" t="s">
        <v>67</v>
      </c>
      <c r="AG20" s="8">
        <f t="shared" si="14"/>
        <v>0.57999999999999996</v>
      </c>
      <c r="AH20" s="8">
        <f t="shared" si="15"/>
        <v>0.77</v>
      </c>
      <c r="AI20" s="4" t="str">
        <f t="shared" si="16"/>
        <v>**</v>
      </c>
      <c r="AJ20" s="10" t="s">
        <v>67</v>
      </c>
    </row>
    <row r="21" spans="1:36" ht="15.75">
      <c r="A21" s="3" t="s">
        <v>21</v>
      </c>
      <c r="B21" s="1">
        <v>11.146666666666667</v>
      </c>
      <c r="D21" s="1">
        <v>11.259333333333336</v>
      </c>
      <c r="E21" s="1">
        <v>10.516666666666667</v>
      </c>
      <c r="F21" s="7"/>
      <c r="G21" s="8">
        <f t="shared" si="0"/>
        <v>-0.11266666666666936</v>
      </c>
      <c r="H21" s="8">
        <f t="shared" si="1"/>
        <v>0.62999999999999901</v>
      </c>
      <c r="I21" s="8">
        <f t="shared" si="2"/>
        <v>-0.11266666666666936</v>
      </c>
      <c r="J21" s="8"/>
      <c r="K21" s="8">
        <f>(B21-D21)/D21 *100</f>
        <v>-1.0006513115045532</v>
      </c>
      <c r="L21" s="8">
        <f t="shared" si="4"/>
        <v>5.9904912836766941</v>
      </c>
      <c r="M21" s="8">
        <f t="shared" si="5"/>
        <v>-1.0006513115045532</v>
      </c>
      <c r="N21" s="8">
        <v>0.57999999999999996</v>
      </c>
      <c r="O21" s="8">
        <v>0.77</v>
      </c>
      <c r="P21" s="4" t="str">
        <f t="shared" si="6"/>
        <v>NS</v>
      </c>
      <c r="Q21" s="8" t="s">
        <v>67</v>
      </c>
      <c r="R21" s="8"/>
      <c r="S21" s="8">
        <v>11.1</v>
      </c>
      <c r="T21" s="8">
        <v>10.4</v>
      </c>
      <c r="U21" s="9"/>
      <c r="V21" s="8">
        <f t="shared" si="7"/>
        <v>4.6666666666666856E-2</v>
      </c>
      <c r="W21" s="8">
        <f t="shared" si="8"/>
        <v>0.74666666666666615</v>
      </c>
      <c r="Y21" s="8">
        <f t="shared" si="9"/>
        <v>0.42042042042042216</v>
      </c>
      <c r="Z21" s="8">
        <f t="shared" si="10"/>
        <v>7.1794871794871744</v>
      </c>
      <c r="AB21" s="8">
        <f t="shared" si="11"/>
        <v>0.57999999999999996</v>
      </c>
      <c r="AC21" s="8">
        <f t="shared" si="12"/>
        <v>0.77</v>
      </c>
      <c r="AD21" s="4" t="str">
        <f t="shared" si="13"/>
        <v>NS</v>
      </c>
      <c r="AE21" s="10" t="s">
        <v>67</v>
      </c>
      <c r="AG21" s="8">
        <f t="shared" si="14"/>
        <v>0.57999999999999996</v>
      </c>
      <c r="AH21" s="8">
        <f t="shared" si="15"/>
        <v>0.77</v>
      </c>
      <c r="AI21" s="4" t="str">
        <f t="shared" si="16"/>
        <v>*</v>
      </c>
      <c r="AJ21" s="10" t="s">
        <v>67</v>
      </c>
    </row>
    <row r="22" spans="1:36" ht="15.75">
      <c r="A22" s="3" t="s">
        <v>22</v>
      </c>
      <c r="B22" s="1">
        <v>11.529333333333334</v>
      </c>
      <c r="D22" s="1">
        <v>11.259333333333336</v>
      </c>
      <c r="E22" s="1">
        <v>11.264666666666669</v>
      </c>
      <c r="F22" s="7"/>
      <c r="G22" s="8">
        <f t="shared" si="0"/>
        <v>0.2699999999999978</v>
      </c>
      <c r="H22" s="8">
        <f t="shared" si="1"/>
        <v>0.26466666666666505</v>
      </c>
      <c r="I22" s="8">
        <f t="shared" si="2"/>
        <v>0.26466666666666505</v>
      </c>
      <c r="J22" s="8"/>
      <c r="K22" s="8">
        <f t="shared" si="3"/>
        <v>2.3980105394043258</v>
      </c>
      <c r="L22" s="8">
        <f t="shared" si="4"/>
        <v>2.3495295022784961</v>
      </c>
      <c r="M22" s="8">
        <f t="shared" si="5"/>
        <v>2.3495295022784961</v>
      </c>
      <c r="N22" s="8">
        <v>0.57999999999999996</v>
      </c>
      <c r="O22" s="8">
        <v>0.77</v>
      </c>
      <c r="P22" s="4" t="str">
        <f t="shared" si="6"/>
        <v>NS</v>
      </c>
      <c r="Q22" s="8" t="s">
        <v>67</v>
      </c>
      <c r="R22" s="8"/>
      <c r="S22" s="8">
        <v>11.1</v>
      </c>
      <c r="T22" s="8">
        <v>10.4</v>
      </c>
      <c r="U22" s="9"/>
      <c r="V22" s="8">
        <f t="shared" si="7"/>
        <v>0.42933333333333401</v>
      </c>
      <c r="W22" s="8">
        <f t="shared" si="8"/>
        <v>1.1293333333333333</v>
      </c>
      <c r="Y22" s="8">
        <f t="shared" si="9"/>
        <v>3.867867867867874</v>
      </c>
      <c r="Z22" s="8">
        <f t="shared" si="10"/>
        <v>10.858974358974359</v>
      </c>
      <c r="AB22" s="8">
        <f t="shared" si="11"/>
        <v>0.57999999999999996</v>
      </c>
      <c r="AC22" s="8">
        <f t="shared" si="12"/>
        <v>0.77</v>
      </c>
      <c r="AD22" s="4" t="str">
        <f t="shared" si="13"/>
        <v>NS</v>
      </c>
      <c r="AE22" s="10" t="s">
        <v>67</v>
      </c>
      <c r="AG22" s="8">
        <f t="shared" si="14"/>
        <v>0.57999999999999996</v>
      </c>
      <c r="AH22" s="8">
        <f t="shared" si="15"/>
        <v>0.77</v>
      </c>
      <c r="AI22" s="4" t="str">
        <f t="shared" si="16"/>
        <v>**</v>
      </c>
      <c r="AJ22" s="10" t="s">
        <v>67</v>
      </c>
    </row>
    <row r="23" spans="1:36" ht="15.75">
      <c r="A23" s="3" t="s">
        <v>23</v>
      </c>
      <c r="B23" s="1">
        <v>11.263333333333334</v>
      </c>
      <c r="D23" s="1">
        <v>11.259333333333336</v>
      </c>
      <c r="E23" s="1">
        <v>11.793999999999999</v>
      </c>
      <c r="F23" s="7"/>
      <c r="G23" s="8">
        <f t="shared" si="0"/>
        <v>3.9999999999977831E-3</v>
      </c>
      <c r="H23" s="8">
        <f t="shared" si="1"/>
        <v>-0.53066666666666507</v>
      </c>
      <c r="I23" s="8">
        <f t="shared" si="2"/>
        <v>-0.53066666666666507</v>
      </c>
      <c r="J23" s="8"/>
      <c r="K23" s="8">
        <f t="shared" si="3"/>
        <v>3.5526082065229878E-2</v>
      </c>
      <c r="L23" s="8">
        <f t="shared" si="4"/>
        <v>-4.4994630037872234</v>
      </c>
      <c r="M23" s="8">
        <f t="shared" si="5"/>
        <v>-4.4994630037872234</v>
      </c>
      <c r="N23" s="8">
        <v>0.57999999999999996</v>
      </c>
      <c r="O23" s="8">
        <v>0.77</v>
      </c>
      <c r="P23" s="4" t="str">
        <f t="shared" si="6"/>
        <v>NS</v>
      </c>
      <c r="Q23" s="8" t="s">
        <v>67</v>
      </c>
      <c r="R23" s="8"/>
      <c r="S23" s="8">
        <v>11.1</v>
      </c>
      <c r="T23" s="8">
        <v>10.4</v>
      </c>
      <c r="U23" s="9"/>
      <c r="V23" s="8">
        <f t="shared" si="7"/>
        <v>0.163333333333334</v>
      </c>
      <c r="W23" s="8">
        <f t="shared" si="8"/>
        <v>0.86333333333333329</v>
      </c>
      <c r="Y23" s="8">
        <f t="shared" si="9"/>
        <v>1.4714714714714776</v>
      </c>
      <c r="Z23" s="8">
        <f t="shared" si="10"/>
        <v>8.3012820512820511</v>
      </c>
      <c r="AB23" s="8">
        <f t="shared" si="11"/>
        <v>0.57999999999999996</v>
      </c>
      <c r="AC23" s="8">
        <f t="shared" si="12"/>
        <v>0.77</v>
      </c>
      <c r="AD23" s="4" t="str">
        <f t="shared" si="13"/>
        <v>NS</v>
      </c>
      <c r="AE23" s="10" t="s">
        <v>67</v>
      </c>
      <c r="AG23" s="8">
        <f t="shared" si="14"/>
        <v>0.57999999999999996</v>
      </c>
      <c r="AH23" s="8">
        <f t="shared" si="15"/>
        <v>0.77</v>
      </c>
      <c r="AI23" s="4" t="str">
        <f t="shared" si="16"/>
        <v>**</v>
      </c>
      <c r="AJ23" s="10" t="s">
        <v>67</v>
      </c>
    </row>
    <row r="24" spans="1:36" ht="15.75">
      <c r="A24" s="3" t="s">
        <v>24</v>
      </c>
      <c r="B24" s="1">
        <v>12.412666666666667</v>
      </c>
      <c r="D24" s="1">
        <v>11.259333333333336</v>
      </c>
      <c r="E24" s="1">
        <v>11.347333333333333</v>
      </c>
      <c r="F24" s="7"/>
      <c r="G24" s="8">
        <f t="shared" si="0"/>
        <v>1.1533333333333307</v>
      </c>
      <c r="H24" s="8">
        <f t="shared" si="1"/>
        <v>1.0653333333333332</v>
      </c>
      <c r="I24" s="8">
        <f t="shared" si="2"/>
        <v>1.0653333333333332</v>
      </c>
      <c r="J24" s="8"/>
      <c r="K24" s="8">
        <f t="shared" si="3"/>
        <v>10.243353662146934</v>
      </c>
      <c r="L24" s="8">
        <f t="shared" si="4"/>
        <v>9.3884025615416249</v>
      </c>
      <c r="M24" s="8">
        <f t="shared" si="5"/>
        <v>9.3884025615416249</v>
      </c>
      <c r="N24" s="8">
        <v>0.57999999999999996</v>
      </c>
      <c r="O24" s="8">
        <v>0.77</v>
      </c>
      <c r="P24" s="4" t="str">
        <f t="shared" si="6"/>
        <v>**</v>
      </c>
      <c r="Q24" s="8" t="s">
        <v>66</v>
      </c>
      <c r="R24" s="8"/>
      <c r="S24" s="8">
        <v>11.1</v>
      </c>
      <c r="T24" s="8">
        <v>10.4</v>
      </c>
      <c r="U24" s="9"/>
      <c r="V24" s="8">
        <f t="shared" si="7"/>
        <v>1.3126666666666669</v>
      </c>
      <c r="W24" s="8">
        <f t="shared" si="8"/>
        <v>2.0126666666666662</v>
      </c>
      <c r="Y24" s="8">
        <f t="shared" si="9"/>
        <v>11.825825825825827</v>
      </c>
      <c r="Z24" s="8">
        <f t="shared" si="10"/>
        <v>19.352564102564095</v>
      </c>
      <c r="AB24" s="8">
        <f t="shared" si="11"/>
        <v>0.57999999999999996</v>
      </c>
      <c r="AC24" s="8">
        <f t="shared" si="12"/>
        <v>0.77</v>
      </c>
      <c r="AD24" s="4" t="str">
        <f t="shared" si="13"/>
        <v>**</v>
      </c>
      <c r="AE24" s="10" t="s">
        <v>66</v>
      </c>
      <c r="AG24" s="8">
        <f t="shared" si="14"/>
        <v>0.57999999999999996</v>
      </c>
      <c r="AH24" s="8">
        <f t="shared" si="15"/>
        <v>0.77</v>
      </c>
      <c r="AI24" s="4" t="str">
        <f t="shared" si="16"/>
        <v>**</v>
      </c>
      <c r="AJ24" s="10" t="s">
        <v>67</v>
      </c>
    </row>
    <row r="25" spans="1:36" ht="15.75">
      <c r="A25" s="3" t="s">
        <v>25</v>
      </c>
      <c r="B25" s="1">
        <v>11.586666666666666</v>
      </c>
      <c r="D25" s="1">
        <v>11.259333333333336</v>
      </c>
      <c r="E25" s="1">
        <v>10.92</v>
      </c>
      <c r="F25" s="7"/>
      <c r="G25" s="8">
        <f t="shared" si="0"/>
        <v>0.32733333333333015</v>
      </c>
      <c r="H25" s="8">
        <f t="shared" si="1"/>
        <v>0.66666666666666607</v>
      </c>
      <c r="I25" s="8">
        <f t="shared" si="2"/>
        <v>0.32733333333333015</v>
      </c>
      <c r="J25" s="8"/>
      <c r="K25" s="8">
        <f t="shared" si="3"/>
        <v>2.9072177156728944</v>
      </c>
      <c r="L25" s="8">
        <f t="shared" si="4"/>
        <v>6.1050061050061002</v>
      </c>
      <c r="M25" s="8">
        <f t="shared" si="5"/>
        <v>2.9072177156728944</v>
      </c>
      <c r="N25" s="8">
        <v>0.57999999999999996</v>
      </c>
      <c r="O25" s="8">
        <v>0.77</v>
      </c>
      <c r="P25" s="4" t="str">
        <f t="shared" si="6"/>
        <v>NS</v>
      </c>
      <c r="Q25" s="8" t="s">
        <v>67</v>
      </c>
      <c r="R25" s="8"/>
      <c r="S25" s="8">
        <v>11.1</v>
      </c>
      <c r="T25" s="8">
        <v>10.4</v>
      </c>
      <c r="U25" s="9"/>
      <c r="V25" s="8">
        <f t="shared" si="7"/>
        <v>0.48666666666666636</v>
      </c>
      <c r="W25" s="8">
        <f t="shared" si="8"/>
        <v>1.1866666666666656</v>
      </c>
      <c r="Y25" s="8">
        <f t="shared" si="9"/>
        <v>4.3843843843843811</v>
      </c>
      <c r="Z25" s="8">
        <f t="shared" si="10"/>
        <v>11.4102564102564</v>
      </c>
      <c r="AB25" s="8">
        <f t="shared" si="11"/>
        <v>0.57999999999999996</v>
      </c>
      <c r="AC25" s="8">
        <f t="shared" si="12"/>
        <v>0.77</v>
      </c>
      <c r="AD25" s="4" t="str">
        <f t="shared" si="13"/>
        <v>NS</v>
      </c>
      <c r="AE25" s="10" t="s">
        <v>67</v>
      </c>
      <c r="AG25" s="8">
        <f t="shared" si="14"/>
        <v>0.57999999999999996</v>
      </c>
      <c r="AH25" s="8">
        <f t="shared" si="15"/>
        <v>0.77</v>
      </c>
      <c r="AI25" s="4" t="str">
        <f t="shared" si="16"/>
        <v>**</v>
      </c>
      <c r="AJ25" s="10" t="s">
        <v>66</v>
      </c>
    </row>
    <row r="26" spans="1:36" ht="15.75">
      <c r="A26" s="3" t="s">
        <v>26</v>
      </c>
      <c r="B26" s="19">
        <v>10.618666666666668</v>
      </c>
      <c r="D26" s="1">
        <v>11.259333333333336</v>
      </c>
      <c r="E26" s="1">
        <v>10.943333333333333</v>
      </c>
      <c r="F26" s="7"/>
      <c r="G26" s="8">
        <f t="shared" si="0"/>
        <v>-0.64066666666666805</v>
      </c>
      <c r="H26" s="8">
        <f t="shared" si="1"/>
        <v>-0.32466666666666555</v>
      </c>
      <c r="I26" s="8">
        <f t="shared" si="2"/>
        <v>-0.64066666666666805</v>
      </c>
      <c r="J26" s="8"/>
      <c r="K26" s="8">
        <f t="shared" si="3"/>
        <v>-5.6900941441174835</v>
      </c>
      <c r="L26" s="8">
        <f t="shared" si="4"/>
        <v>-2.9667986597624023</v>
      </c>
      <c r="M26" s="8">
        <f t="shared" si="5"/>
        <v>-5.6900941441174835</v>
      </c>
      <c r="N26" s="8">
        <v>0.57999999999999996</v>
      </c>
      <c r="O26" s="8">
        <v>0.77</v>
      </c>
      <c r="P26" s="4" t="str">
        <f t="shared" si="6"/>
        <v>NS</v>
      </c>
      <c r="Q26" s="8" t="s">
        <v>68</v>
      </c>
      <c r="R26" s="8"/>
      <c r="S26" s="8">
        <v>11.1</v>
      </c>
      <c r="T26" s="8">
        <v>10.4</v>
      </c>
      <c r="U26" s="9"/>
      <c r="V26" s="8">
        <f t="shared" si="7"/>
        <v>-0.48133333333333184</v>
      </c>
      <c r="W26" s="8">
        <f t="shared" si="8"/>
        <v>0.21866666666666745</v>
      </c>
      <c r="Y26" s="8">
        <f t="shared" si="9"/>
        <v>-4.3363363363363234</v>
      </c>
      <c r="Z26" s="8">
        <f t="shared" si="10"/>
        <v>2.1025641025641102</v>
      </c>
      <c r="AB26" s="8">
        <f t="shared" si="11"/>
        <v>0.57999999999999996</v>
      </c>
      <c r="AC26" s="8">
        <f t="shared" si="12"/>
        <v>0.77</v>
      </c>
      <c r="AD26" s="4" t="str">
        <f t="shared" si="13"/>
        <v>NS</v>
      </c>
      <c r="AE26" s="10" t="s">
        <v>67</v>
      </c>
      <c r="AG26" s="8">
        <f t="shared" si="14"/>
        <v>0.57999999999999996</v>
      </c>
      <c r="AH26" s="8">
        <f t="shared" si="15"/>
        <v>0.77</v>
      </c>
      <c r="AI26" s="4" t="str">
        <f t="shared" si="16"/>
        <v>NS</v>
      </c>
      <c r="AJ26" s="10" t="s">
        <v>66</v>
      </c>
    </row>
    <row r="27" spans="1:36" ht="15.75">
      <c r="A27" s="3" t="s">
        <v>27</v>
      </c>
      <c r="B27" s="1">
        <v>10.706666666666665</v>
      </c>
      <c r="D27" s="1">
        <v>10.783333333333331</v>
      </c>
      <c r="E27" s="1">
        <v>10.516666666666667</v>
      </c>
      <c r="F27" s="7"/>
      <c r="G27" s="8">
        <f t="shared" si="0"/>
        <v>-7.6666666666666217E-2</v>
      </c>
      <c r="H27" s="8">
        <f t="shared" si="1"/>
        <v>0.18999999999999773</v>
      </c>
      <c r="I27" s="8">
        <f t="shared" si="2"/>
        <v>-7.6666666666666217E-2</v>
      </c>
      <c r="J27" s="8"/>
      <c r="K27" s="8">
        <f t="shared" si="3"/>
        <v>-0.7109737248840764</v>
      </c>
      <c r="L27" s="8">
        <f t="shared" si="4"/>
        <v>1.8066561014262856</v>
      </c>
      <c r="M27" s="8">
        <f t="shared" si="5"/>
        <v>-0.7109737248840764</v>
      </c>
      <c r="N27" s="8">
        <v>0.57999999999999996</v>
      </c>
      <c r="O27" s="8">
        <v>0.77</v>
      </c>
      <c r="P27" s="4" t="str">
        <f t="shared" si="6"/>
        <v>NS</v>
      </c>
      <c r="Q27" s="8" t="s">
        <v>67</v>
      </c>
      <c r="R27" s="8"/>
      <c r="S27" s="8">
        <v>11.1</v>
      </c>
      <c r="T27" s="8">
        <v>10.4</v>
      </c>
      <c r="U27" s="9"/>
      <c r="V27" s="8">
        <f t="shared" si="7"/>
        <v>-0.39333333333333442</v>
      </c>
      <c r="W27" s="8">
        <f t="shared" si="8"/>
        <v>0.30666666666666487</v>
      </c>
      <c r="Y27" s="8">
        <f t="shared" si="9"/>
        <v>-3.5435435435435538</v>
      </c>
      <c r="Z27" s="8">
        <f t="shared" si="10"/>
        <v>2.9487179487179311</v>
      </c>
      <c r="AB27" s="8">
        <f t="shared" si="11"/>
        <v>0.57999999999999996</v>
      </c>
      <c r="AC27" s="8">
        <f t="shared" si="12"/>
        <v>0.77</v>
      </c>
      <c r="AD27" s="4" t="str">
        <f t="shared" si="13"/>
        <v>NS</v>
      </c>
      <c r="AE27" s="10" t="s">
        <v>67</v>
      </c>
      <c r="AG27" s="8">
        <f t="shared" si="14"/>
        <v>0.57999999999999996</v>
      </c>
      <c r="AH27" s="8">
        <f t="shared" si="15"/>
        <v>0.77</v>
      </c>
      <c r="AI27" s="4" t="str">
        <f t="shared" si="16"/>
        <v>NS</v>
      </c>
      <c r="AJ27" s="10" t="s">
        <v>67</v>
      </c>
    </row>
    <row r="28" spans="1:36" ht="15.75">
      <c r="A28" s="3" t="s">
        <v>28</v>
      </c>
      <c r="B28" s="1">
        <v>10.735999999999999</v>
      </c>
      <c r="D28" s="1">
        <v>10.783333333333331</v>
      </c>
      <c r="E28" s="1">
        <v>11.264666666666669</v>
      </c>
      <c r="F28" s="7"/>
      <c r="G28" s="8">
        <f t="shared" si="0"/>
        <v>-4.7333333333332561E-2</v>
      </c>
      <c r="H28" s="8">
        <f t="shared" si="1"/>
        <v>-0.52866666666666973</v>
      </c>
      <c r="I28" s="8">
        <f t="shared" si="2"/>
        <v>-0.52866666666666973</v>
      </c>
      <c r="J28" s="8"/>
      <c r="K28" s="8">
        <f t="shared" si="3"/>
        <v>-0.43894899536320775</v>
      </c>
      <c r="L28" s="8">
        <f t="shared" si="4"/>
        <v>-4.6931407942238534</v>
      </c>
      <c r="M28" s="8">
        <f t="shared" si="5"/>
        <v>-4.6931407942238534</v>
      </c>
      <c r="N28" s="8">
        <v>0.57999999999999996</v>
      </c>
      <c r="O28" s="8">
        <v>0.77</v>
      </c>
      <c r="P28" s="4" t="str">
        <f t="shared" si="6"/>
        <v>NS</v>
      </c>
      <c r="Q28" s="8" t="s">
        <v>67</v>
      </c>
      <c r="R28" s="8"/>
      <c r="S28" s="8">
        <v>11.1</v>
      </c>
      <c r="T28" s="8">
        <v>10.4</v>
      </c>
      <c r="U28" s="9"/>
      <c r="V28" s="8">
        <f t="shared" si="7"/>
        <v>-0.36400000000000077</v>
      </c>
      <c r="W28" s="8">
        <f t="shared" si="8"/>
        <v>0.33599999999999852</v>
      </c>
      <c r="Y28" s="8">
        <f t="shared" si="9"/>
        <v>-3.2792792792792862</v>
      </c>
      <c r="Z28" s="8">
        <f t="shared" si="10"/>
        <v>3.2307692307692162</v>
      </c>
      <c r="AB28" s="8">
        <f t="shared" si="11"/>
        <v>0.57999999999999996</v>
      </c>
      <c r="AC28" s="8">
        <f t="shared" si="12"/>
        <v>0.77</v>
      </c>
      <c r="AD28" s="4" t="str">
        <f t="shared" si="13"/>
        <v>NS</v>
      </c>
      <c r="AE28" s="10" t="s">
        <v>67</v>
      </c>
      <c r="AG28" s="8">
        <f t="shared" si="14"/>
        <v>0.57999999999999996</v>
      </c>
      <c r="AH28" s="8">
        <f t="shared" si="15"/>
        <v>0.77</v>
      </c>
      <c r="AI28" s="4" t="str">
        <f t="shared" si="16"/>
        <v>NS</v>
      </c>
      <c r="AJ28" s="10" t="s">
        <v>68</v>
      </c>
    </row>
    <row r="29" spans="1:36" ht="15.75">
      <c r="A29" s="3" t="s">
        <v>29</v>
      </c>
      <c r="B29" s="1">
        <v>11.258000000000001</v>
      </c>
      <c r="D29" s="1">
        <v>10.783333333333331</v>
      </c>
      <c r="E29" s="1">
        <v>11.793999999999999</v>
      </c>
      <c r="F29" s="7"/>
      <c r="G29" s="8">
        <f t="shared" si="0"/>
        <v>0.47466666666666946</v>
      </c>
      <c r="H29" s="8">
        <f t="shared" si="1"/>
        <v>-0.53599999999999781</v>
      </c>
      <c r="I29" s="8">
        <f t="shared" si="2"/>
        <v>-0.53599999999999781</v>
      </c>
      <c r="J29" s="8"/>
      <c r="K29" s="8">
        <f t="shared" si="3"/>
        <v>4.4018547140649416</v>
      </c>
      <c r="L29" s="8">
        <f t="shared" si="4"/>
        <v>-4.5446837374936226</v>
      </c>
      <c r="M29" s="8">
        <f t="shared" si="5"/>
        <v>-4.5446837374936226</v>
      </c>
      <c r="N29" s="8">
        <v>0.57999999999999996</v>
      </c>
      <c r="O29" s="8">
        <v>0.77</v>
      </c>
      <c r="P29" s="4" t="str">
        <f t="shared" si="6"/>
        <v>NS</v>
      </c>
      <c r="Q29" s="8" t="s">
        <v>67</v>
      </c>
      <c r="R29" s="8"/>
      <c r="S29" s="8">
        <v>11.1</v>
      </c>
      <c r="T29" s="8">
        <v>10.4</v>
      </c>
      <c r="U29" s="9"/>
      <c r="V29" s="8">
        <f t="shared" si="7"/>
        <v>0.15800000000000125</v>
      </c>
      <c r="W29" s="8">
        <f t="shared" si="8"/>
        <v>0.85800000000000054</v>
      </c>
      <c r="Y29" s="8">
        <f t="shared" si="9"/>
        <v>1.4234234234234346</v>
      </c>
      <c r="Z29" s="8">
        <f t="shared" si="10"/>
        <v>8.2500000000000053</v>
      </c>
      <c r="AB29" s="8">
        <f t="shared" si="11"/>
        <v>0.57999999999999996</v>
      </c>
      <c r="AC29" s="8">
        <f t="shared" si="12"/>
        <v>0.77</v>
      </c>
      <c r="AD29" s="4" t="str">
        <f t="shared" si="13"/>
        <v>NS</v>
      </c>
      <c r="AE29" s="10" t="s">
        <v>67</v>
      </c>
      <c r="AG29" s="8">
        <f t="shared" si="14"/>
        <v>0.57999999999999996</v>
      </c>
      <c r="AH29" s="8">
        <f t="shared" si="15"/>
        <v>0.77</v>
      </c>
      <c r="AI29" s="4" t="str">
        <f t="shared" si="16"/>
        <v>**</v>
      </c>
      <c r="AJ29" s="10" t="s">
        <v>68</v>
      </c>
    </row>
    <row r="30" spans="1:36" ht="15.75">
      <c r="A30" s="3" t="s">
        <v>30</v>
      </c>
      <c r="B30" s="1">
        <v>11</v>
      </c>
      <c r="D30" s="1">
        <v>10.783333333333331</v>
      </c>
      <c r="E30" s="1">
        <v>11.347333333333333</v>
      </c>
      <c r="F30" s="7"/>
      <c r="G30" s="8">
        <f t="shared" si="0"/>
        <v>0.21666666666666856</v>
      </c>
      <c r="H30" s="8">
        <f t="shared" si="1"/>
        <v>-0.34733333333333327</v>
      </c>
      <c r="I30" s="8">
        <f t="shared" si="2"/>
        <v>-0.34733333333333327</v>
      </c>
      <c r="J30" s="8"/>
      <c r="K30" s="8">
        <f t="shared" si="3"/>
        <v>2.0092735703245928</v>
      </c>
      <c r="L30" s="8">
        <f t="shared" si="4"/>
        <v>-3.060924740027025</v>
      </c>
      <c r="M30" s="8">
        <f t="shared" si="5"/>
        <v>-3.060924740027025</v>
      </c>
      <c r="N30" s="8">
        <v>0.57999999999999996</v>
      </c>
      <c r="O30" s="8">
        <v>0.77</v>
      </c>
      <c r="P30" s="4" t="str">
        <f t="shared" si="6"/>
        <v>NS</v>
      </c>
      <c r="Q30" s="8" t="s">
        <v>67</v>
      </c>
      <c r="R30" s="8"/>
      <c r="S30" s="8">
        <v>11.1</v>
      </c>
      <c r="T30" s="8">
        <v>10.4</v>
      </c>
      <c r="U30" s="9"/>
      <c r="V30" s="8">
        <f t="shared" si="7"/>
        <v>-9.9999999999999645E-2</v>
      </c>
      <c r="W30" s="8">
        <f t="shared" si="8"/>
        <v>0.59999999999999964</v>
      </c>
      <c r="Y30" s="8">
        <f t="shared" si="9"/>
        <v>-0.90090090090089781</v>
      </c>
      <c r="Z30" s="8">
        <f t="shared" si="10"/>
        <v>5.7692307692307656</v>
      </c>
      <c r="AB30" s="8">
        <f t="shared" si="11"/>
        <v>0.57999999999999996</v>
      </c>
      <c r="AC30" s="8">
        <f t="shared" si="12"/>
        <v>0.77</v>
      </c>
      <c r="AD30" s="4" t="str">
        <f t="shared" si="13"/>
        <v>NS</v>
      </c>
      <c r="AE30" s="10" t="s">
        <v>67</v>
      </c>
      <c r="AG30" s="8">
        <f t="shared" si="14"/>
        <v>0.57999999999999996</v>
      </c>
      <c r="AH30" s="8">
        <f t="shared" si="15"/>
        <v>0.77</v>
      </c>
      <c r="AI30" s="4" t="str">
        <f t="shared" si="16"/>
        <v>*</v>
      </c>
      <c r="AJ30" s="10" t="s">
        <v>66</v>
      </c>
    </row>
    <row r="31" spans="1:36" ht="15.75">
      <c r="A31" s="3" t="s">
        <v>31</v>
      </c>
      <c r="B31" s="1">
        <v>11.029333333333334</v>
      </c>
      <c r="D31" s="1">
        <v>10.783333333333331</v>
      </c>
      <c r="E31" s="1">
        <v>10.92</v>
      </c>
      <c r="F31" s="7"/>
      <c r="G31" s="8">
        <f t="shared" si="0"/>
        <v>0.24600000000000222</v>
      </c>
      <c r="H31" s="8">
        <f t="shared" si="1"/>
        <v>0.10933333333333373</v>
      </c>
      <c r="I31" s="8">
        <f t="shared" si="2"/>
        <v>0.10933333333333373</v>
      </c>
      <c r="J31" s="8"/>
      <c r="K31" s="8">
        <f t="shared" si="3"/>
        <v>2.2812982998454614</v>
      </c>
      <c r="L31" s="8">
        <f t="shared" si="4"/>
        <v>1.0012210012210048</v>
      </c>
      <c r="M31" s="8">
        <f t="shared" si="5"/>
        <v>1.0012210012210048</v>
      </c>
      <c r="N31" s="8">
        <v>0.57999999999999996</v>
      </c>
      <c r="O31" s="8">
        <v>0.77</v>
      </c>
      <c r="P31" s="4" t="str">
        <f t="shared" si="6"/>
        <v>NS</v>
      </c>
      <c r="Q31" s="8" t="s">
        <v>67</v>
      </c>
      <c r="R31" s="8"/>
      <c r="S31" s="8">
        <v>11.1</v>
      </c>
      <c r="T31" s="8">
        <v>10.4</v>
      </c>
      <c r="U31" s="9"/>
      <c r="V31" s="8">
        <f t="shared" si="7"/>
        <v>-7.0666666666665989E-2</v>
      </c>
      <c r="W31" s="8">
        <f t="shared" si="8"/>
        <v>0.6293333333333333</v>
      </c>
      <c r="Y31" s="8">
        <f t="shared" si="9"/>
        <v>-0.6366366366366305</v>
      </c>
      <c r="Z31" s="8">
        <f t="shared" si="10"/>
        <v>6.0512820512820511</v>
      </c>
      <c r="AB31" s="8">
        <f t="shared" si="11"/>
        <v>0.57999999999999996</v>
      </c>
      <c r="AC31" s="8">
        <f t="shared" si="12"/>
        <v>0.77</v>
      </c>
      <c r="AD31" s="4" t="str">
        <f t="shared" si="13"/>
        <v>NS</v>
      </c>
      <c r="AE31" s="10" t="s">
        <v>67</v>
      </c>
      <c r="AG31" s="8">
        <f t="shared" si="14"/>
        <v>0.57999999999999996</v>
      </c>
      <c r="AH31" s="8">
        <f t="shared" si="15"/>
        <v>0.77</v>
      </c>
      <c r="AI31" s="4" t="str">
        <f t="shared" si="16"/>
        <v>*</v>
      </c>
      <c r="AJ31" s="10" t="s">
        <v>68</v>
      </c>
    </row>
    <row r="32" spans="1:36" ht="15.75">
      <c r="A32" s="3" t="s">
        <v>32</v>
      </c>
      <c r="B32" s="1">
        <v>11.058666666666667</v>
      </c>
      <c r="D32" s="1">
        <v>10.783333333333331</v>
      </c>
      <c r="E32" s="1">
        <v>10.943333333333333</v>
      </c>
      <c r="F32" s="7"/>
      <c r="G32" s="8">
        <f t="shared" si="0"/>
        <v>0.27533333333333587</v>
      </c>
      <c r="H32" s="8">
        <f t="shared" si="1"/>
        <v>0.11533333333333395</v>
      </c>
      <c r="I32" s="8">
        <f t="shared" si="2"/>
        <v>0.11533333333333395</v>
      </c>
      <c r="J32" s="8"/>
      <c r="K32" s="8">
        <f t="shared" si="3"/>
        <v>2.55332302936633</v>
      </c>
      <c r="L32" s="8">
        <f t="shared" si="4"/>
        <v>1.0539141029546204</v>
      </c>
      <c r="M32" s="8">
        <f t="shared" si="5"/>
        <v>1.0539141029546204</v>
      </c>
      <c r="N32" s="8">
        <v>0.57999999999999996</v>
      </c>
      <c r="O32" s="8">
        <v>0.77</v>
      </c>
      <c r="P32" s="4" t="str">
        <f t="shared" si="6"/>
        <v>NS</v>
      </c>
      <c r="Q32" s="8" t="s">
        <v>67</v>
      </c>
      <c r="R32" s="8"/>
      <c r="S32" s="8">
        <v>11.1</v>
      </c>
      <c r="T32" s="8">
        <v>10.4</v>
      </c>
      <c r="U32" s="9"/>
      <c r="V32" s="8">
        <f t="shared" si="7"/>
        <v>-4.1333333333332334E-2</v>
      </c>
      <c r="W32" s="8">
        <f t="shared" si="8"/>
        <v>0.65866666666666696</v>
      </c>
      <c r="Y32" s="8">
        <f t="shared" si="9"/>
        <v>-0.37237237237236337</v>
      </c>
      <c r="Z32" s="8">
        <f t="shared" si="10"/>
        <v>6.3333333333333357</v>
      </c>
      <c r="AB32" s="8">
        <f t="shared" si="11"/>
        <v>0.57999999999999996</v>
      </c>
      <c r="AC32" s="8">
        <f t="shared" si="12"/>
        <v>0.77</v>
      </c>
      <c r="AD32" s="4" t="str">
        <f t="shared" si="13"/>
        <v>NS</v>
      </c>
      <c r="AE32" s="10" t="s">
        <v>67</v>
      </c>
      <c r="AG32" s="8">
        <f t="shared" si="14"/>
        <v>0.57999999999999996</v>
      </c>
      <c r="AH32" s="8">
        <f t="shared" si="15"/>
        <v>0.77</v>
      </c>
      <c r="AI32" s="4" t="str">
        <f t="shared" si="16"/>
        <v>*</v>
      </c>
      <c r="AJ32" s="10" t="s">
        <v>67</v>
      </c>
    </row>
    <row r="33" spans="1:36" ht="15.75">
      <c r="A33" s="3" t="s">
        <v>33</v>
      </c>
      <c r="B33" s="1">
        <v>11.410666666666666</v>
      </c>
      <c r="D33" s="1">
        <v>10.516666666666667</v>
      </c>
      <c r="E33" s="1">
        <v>11.264666666666669</v>
      </c>
      <c r="F33" s="7"/>
      <c r="G33" s="8">
        <f t="shared" si="0"/>
        <v>0.89399999999999835</v>
      </c>
      <c r="H33" s="8">
        <f t="shared" si="1"/>
        <v>0.14599999999999724</v>
      </c>
      <c r="I33" s="8">
        <f t="shared" si="2"/>
        <v>0.14599999999999724</v>
      </c>
      <c r="J33" s="8"/>
      <c r="K33" s="8">
        <f t="shared" si="3"/>
        <v>8.5007923930269254</v>
      </c>
      <c r="L33" s="8">
        <f t="shared" si="4"/>
        <v>1.2960880629697331</v>
      </c>
      <c r="M33" s="8">
        <f t="shared" si="5"/>
        <v>1.2960880629697331</v>
      </c>
      <c r="N33" s="8">
        <v>0.57999999999999996</v>
      </c>
      <c r="O33" s="8">
        <v>0.77</v>
      </c>
      <c r="P33" s="4" t="str">
        <f t="shared" si="6"/>
        <v>NS</v>
      </c>
      <c r="Q33" s="8" t="s">
        <v>67</v>
      </c>
      <c r="R33" s="8"/>
      <c r="S33" s="8">
        <v>11.1</v>
      </c>
      <c r="T33" s="8">
        <v>10.4</v>
      </c>
      <c r="U33" s="9"/>
      <c r="V33" s="8">
        <f t="shared" si="7"/>
        <v>0.3106666666666662</v>
      </c>
      <c r="W33" s="8">
        <f t="shared" si="8"/>
        <v>1.0106666666666655</v>
      </c>
      <c r="Y33" s="8">
        <f t="shared" si="9"/>
        <v>2.7987987987987948</v>
      </c>
      <c r="Z33" s="8">
        <f t="shared" si="10"/>
        <v>9.7179487179487065</v>
      </c>
      <c r="AB33" s="8">
        <f t="shared" si="11"/>
        <v>0.57999999999999996</v>
      </c>
      <c r="AC33" s="8">
        <f t="shared" si="12"/>
        <v>0.77</v>
      </c>
      <c r="AD33" s="4" t="str">
        <f t="shared" si="13"/>
        <v>NS</v>
      </c>
      <c r="AE33" s="10" t="s">
        <v>67</v>
      </c>
      <c r="AG33" s="8">
        <f t="shared" si="14"/>
        <v>0.57999999999999996</v>
      </c>
      <c r="AH33" s="8">
        <f t="shared" si="15"/>
        <v>0.77</v>
      </c>
      <c r="AI33" s="4" t="str">
        <f t="shared" si="16"/>
        <v>**</v>
      </c>
      <c r="AJ33" s="10" t="s">
        <v>67</v>
      </c>
    </row>
    <row r="34" spans="1:36" ht="15.75">
      <c r="A34" s="3" t="s">
        <v>34</v>
      </c>
      <c r="B34" s="1">
        <v>10.853333333333333</v>
      </c>
      <c r="D34" s="1">
        <v>10.516666666666667</v>
      </c>
      <c r="E34" s="1">
        <v>11.793999999999999</v>
      </c>
      <c r="F34" s="7"/>
      <c r="G34" s="8">
        <f t="shared" si="0"/>
        <v>0.336666666666666</v>
      </c>
      <c r="H34" s="8">
        <f t="shared" si="1"/>
        <v>-0.94066666666666521</v>
      </c>
      <c r="I34" s="8">
        <f t="shared" si="2"/>
        <v>-0.94066666666666521</v>
      </c>
      <c r="J34" s="8"/>
      <c r="K34" s="8">
        <f t="shared" si="3"/>
        <v>3.2012678288430996</v>
      </c>
      <c r="L34" s="8">
        <f t="shared" si="4"/>
        <v>-7.9758069074670619</v>
      </c>
      <c r="M34" s="8">
        <f t="shared" si="5"/>
        <v>-7.9758069074670619</v>
      </c>
      <c r="N34" s="8">
        <v>0.57999999999999996</v>
      </c>
      <c r="O34" s="8">
        <v>0.77</v>
      </c>
      <c r="P34" s="4" t="str">
        <f t="shared" si="6"/>
        <v>NS</v>
      </c>
      <c r="Q34" s="8" t="s">
        <v>66</v>
      </c>
      <c r="R34" s="8"/>
      <c r="S34" s="8">
        <v>11.1</v>
      </c>
      <c r="T34" s="8">
        <v>10.4</v>
      </c>
      <c r="U34" s="9"/>
      <c r="V34" s="8">
        <f t="shared" si="7"/>
        <v>-0.24666666666666615</v>
      </c>
      <c r="W34" s="8">
        <f t="shared" si="8"/>
        <v>0.45333333333333314</v>
      </c>
      <c r="Y34" s="8">
        <f t="shared" si="9"/>
        <v>-2.2222222222222174</v>
      </c>
      <c r="Z34" s="8">
        <f t="shared" si="10"/>
        <v>4.3589743589743568</v>
      </c>
      <c r="AB34" s="8">
        <f t="shared" si="11"/>
        <v>0.57999999999999996</v>
      </c>
      <c r="AC34" s="8">
        <f t="shared" si="12"/>
        <v>0.77</v>
      </c>
      <c r="AD34" s="4" t="str">
        <f t="shared" si="13"/>
        <v>NS</v>
      </c>
      <c r="AE34" s="10" t="s">
        <v>67</v>
      </c>
      <c r="AG34" s="8">
        <f t="shared" si="14"/>
        <v>0.57999999999999996</v>
      </c>
      <c r="AH34" s="8">
        <f t="shared" si="15"/>
        <v>0.77</v>
      </c>
      <c r="AI34" s="4" t="str">
        <f t="shared" si="16"/>
        <v>NS</v>
      </c>
      <c r="AJ34" s="10" t="s">
        <v>67</v>
      </c>
    </row>
    <row r="35" spans="1:36" ht="15.75">
      <c r="A35" s="3" t="s">
        <v>35</v>
      </c>
      <c r="B35" s="1">
        <v>10.882666666666667</v>
      </c>
      <c r="D35" s="1">
        <v>10.516666666666667</v>
      </c>
      <c r="E35" s="1">
        <v>11.347333333333333</v>
      </c>
      <c r="F35" s="7"/>
      <c r="G35" s="8">
        <f t="shared" si="0"/>
        <v>0.36599999999999966</v>
      </c>
      <c r="H35" s="8">
        <f t="shared" si="1"/>
        <v>-0.46466666666666612</v>
      </c>
      <c r="I35" s="8">
        <f t="shared" si="2"/>
        <v>-0.46466666666666612</v>
      </c>
      <c r="J35" s="8"/>
      <c r="K35" s="8">
        <f t="shared" si="3"/>
        <v>3.4801901743264625</v>
      </c>
      <c r="L35" s="8">
        <f t="shared" si="4"/>
        <v>-4.0949415428000657</v>
      </c>
      <c r="M35" s="8">
        <f t="shared" si="5"/>
        <v>-4.0949415428000657</v>
      </c>
      <c r="N35" s="8">
        <v>0.57999999999999996</v>
      </c>
      <c r="O35" s="8">
        <v>0.77</v>
      </c>
      <c r="P35" s="4" t="str">
        <f t="shared" si="6"/>
        <v>NS</v>
      </c>
      <c r="Q35" s="8" t="s">
        <v>67</v>
      </c>
      <c r="R35" s="8"/>
      <c r="S35" s="8">
        <v>11.1</v>
      </c>
      <c r="T35" s="8">
        <v>10.4</v>
      </c>
      <c r="U35" s="9"/>
      <c r="V35" s="8">
        <f t="shared" si="7"/>
        <v>-0.21733333333333249</v>
      </c>
      <c r="W35" s="8">
        <f t="shared" si="8"/>
        <v>0.4826666666666668</v>
      </c>
      <c r="Y35" s="8">
        <f t="shared" si="9"/>
        <v>-1.9579579579579505</v>
      </c>
      <c r="Z35" s="8">
        <f t="shared" si="10"/>
        <v>4.6410256410256423</v>
      </c>
      <c r="AB35" s="8">
        <f t="shared" si="11"/>
        <v>0.57999999999999996</v>
      </c>
      <c r="AC35" s="8">
        <f t="shared" si="12"/>
        <v>0.77</v>
      </c>
      <c r="AD35" s="4" t="str">
        <f t="shared" si="13"/>
        <v>NS</v>
      </c>
      <c r="AE35" s="10" t="s">
        <v>67</v>
      </c>
      <c r="AG35" s="8">
        <f t="shared" si="14"/>
        <v>0.57999999999999996</v>
      </c>
      <c r="AH35" s="8">
        <f t="shared" si="15"/>
        <v>0.77</v>
      </c>
      <c r="AI35" s="4" t="str">
        <f t="shared" si="16"/>
        <v>NS</v>
      </c>
      <c r="AJ35" s="10" t="s">
        <v>68</v>
      </c>
    </row>
    <row r="36" spans="1:36" ht="15.75">
      <c r="A36" s="3" t="s">
        <v>36</v>
      </c>
      <c r="B36" s="1">
        <v>11.146666666666667</v>
      </c>
      <c r="D36" s="1">
        <v>10.516666666666667</v>
      </c>
      <c r="E36" s="1">
        <v>10.92</v>
      </c>
      <c r="F36" s="7"/>
      <c r="G36" s="8">
        <f t="shared" si="0"/>
        <v>0.62999999999999901</v>
      </c>
      <c r="H36" s="8">
        <f t="shared" si="1"/>
        <v>0.22666666666666657</v>
      </c>
      <c r="I36" s="8">
        <f t="shared" si="2"/>
        <v>0.22666666666666657</v>
      </c>
      <c r="J36" s="8"/>
      <c r="K36" s="8">
        <f t="shared" si="3"/>
        <v>5.9904912836766941</v>
      </c>
      <c r="L36" s="8">
        <f t="shared" si="4"/>
        <v>2.075702075702075</v>
      </c>
      <c r="M36" s="8">
        <f t="shared" si="5"/>
        <v>2.075702075702075</v>
      </c>
      <c r="N36" s="8">
        <v>0.57999999999999996</v>
      </c>
      <c r="O36" s="8">
        <v>0.77</v>
      </c>
      <c r="P36" s="4" t="str">
        <f t="shared" si="6"/>
        <v>NS</v>
      </c>
      <c r="Q36" s="8" t="s">
        <v>67</v>
      </c>
      <c r="R36" s="8"/>
      <c r="S36" s="8">
        <v>11.1</v>
      </c>
      <c r="T36" s="8">
        <v>10.4</v>
      </c>
      <c r="U36" s="9"/>
      <c r="V36" s="8">
        <f t="shared" si="7"/>
        <v>4.6666666666666856E-2</v>
      </c>
      <c r="W36" s="8">
        <f t="shared" si="8"/>
        <v>0.74666666666666615</v>
      </c>
      <c r="Y36" s="8">
        <f t="shared" si="9"/>
        <v>0.42042042042042216</v>
      </c>
      <c r="Z36" s="8">
        <f t="shared" si="10"/>
        <v>7.1794871794871744</v>
      </c>
      <c r="AB36" s="8">
        <f t="shared" si="11"/>
        <v>0.57999999999999996</v>
      </c>
      <c r="AC36" s="8">
        <f t="shared" si="12"/>
        <v>0.77</v>
      </c>
      <c r="AD36" s="4" t="str">
        <f t="shared" si="13"/>
        <v>NS</v>
      </c>
      <c r="AE36" s="10" t="s">
        <v>67</v>
      </c>
      <c r="AG36" s="8">
        <f t="shared" si="14"/>
        <v>0.57999999999999996</v>
      </c>
      <c r="AH36" s="8">
        <f t="shared" si="15"/>
        <v>0.77</v>
      </c>
      <c r="AI36" s="4" t="str">
        <f t="shared" si="16"/>
        <v>*</v>
      </c>
      <c r="AJ36" s="10" t="s">
        <v>68</v>
      </c>
    </row>
    <row r="37" spans="1:36" ht="15.75">
      <c r="A37" s="3" t="s">
        <v>37</v>
      </c>
      <c r="B37" s="1">
        <v>11.383333333333333</v>
      </c>
      <c r="D37" s="1">
        <v>10.516666666666667</v>
      </c>
      <c r="E37" s="1">
        <v>10.943333333333333</v>
      </c>
      <c r="F37" s="7"/>
      <c r="G37" s="8">
        <f t="shared" si="0"/>
        <v>0.86666666666666536</v>
      </c>
      <c r="H37" s="8">
        <f t="shared" si="1"/>
        <v>0.4399999999999995</v>
      </c>
      <c r="I37" s="8">
        <f t="shared" si="2"/>
        <v>0.4399999999999995</v>
      </c>
      <c r="J37" s="8"/>
      <c r="K37" s="8">
        <f t="shared" si="3"/>
        <v>8.2408874801901604</v>
      </c>
      <c r="L37" s="8">
        <f t="shared" si="4"/>
        <v>4.0207127627170225</v>
      </c>
      <c r="M37" s="8">
        <f t="shared" si="5"/>
        <v>4.0207127627170225</v>
      </c>
      <c r="N37" s="8">
        <v>0.57999999999999996</v>
      </c>
      <c r="O37" s="8">
        <v>0.77</v>
      </c>
      <c r="P37" s="4" t="str">
        <f t="shared" si="6"/>
        <v>NS</v>
      </c>
      <c r="Q37" s="8" t="s">
        <v>67</v>
      </c>
      <c r="R37" s="8"/>
      <c r="S37" s="8">
        <v>11.1</v>
      </c>
      <c r="T37" s="8">
        <v>10.4</v>
      </c>
      <c r="U37" s="9"/>
      <c r="V37" s="8">
        <f t="shared" si="7"/>
        <v>0.28333333333333321</v>
      </c>
      <c r="W37" s="8">
        <f t="shared" si="8"/>
        <v>0.9833333333333325</v>
      </c>
      <c r="Y37" s="8">
        <f t="shared" si="9"/>
        <v>2.5525525525525516</v>
      </c>
      <c r="Z37" s="8">
        <f t="shared" si="10"/>
        <v>9.4551282051281973</v>
      </c>
      <c r="AB37" s="8">
        <f t="shared" si="11"/>
        <v>0.57999999999999996</v>
      </c>
      <c r="AC37" s="8">
        <f t="shared" si="12"/>
        <v>0.77</v>
      </c>
      <c r="AD37" s="4" t="str">
        <f t="shared" si="13"/>
        <v>NS</v>
      </c>
      <c r="AE37" s="10" t="s">
        <v>67</v>
      </c>
      <c r="AG37" s="8">
        <f t="shared" si="14"/>
        <v>0.57999999999999996</v>
      </c>
      <c r="AH37" s="8">
        <f t="shared" si="15"/>
        <v>0.77</v>
      </c>
      <c r="AI37" s="4" t="str">
        <f t="shared" si="16"/>
        <v>**</v>
      </c>
      <c r="AJ37" s="10" t="s">
        <v>66</v>
      </c>
    </row>
    <row r="38" spans="1:36" ht="15.75">
      <c r="A38" s="3" t="s">
        <v>38</v>
      </c>
      <c r="B38" s="1">
        <v>11.762666666666668</v>
      </c>
      <c r="D38" s="1">
        <v>11.264666666666669</v>
      </c>
      <c r="E38" s="1">
        <v>11.793999999999999</v>
      </c>
      <c r="F38" s="7"/>
      <c r="G38" s="8">
        <f t="shared" si="0"/>
        <v>0.49799999999999933</v>
      </c>
      <c r="H38" s="8">
        <f t="shared" si="1"/>
        <v>-3.1333333333330771E-2</v>
      </c>
      <c r="I38" s="8">
        <f t="shared" si="2"/>
        <v>-3.1333333333330771E-2</v>
      </c>
      <c r="J38" s="8"/>
      <c r="K38" s="8">
        <f t="shared" si="3"/>
        <v>4.4209031188968391</v>
      </c>
      <c r="L38" s="8">
        <f t="shared" si="4"/>
        <v>-0.26567181052510408</v>
      </c>
      <c r="M38" s="8">
        <f t="shared" si="5"/>
        <v>-0.26567181052510408</v>
      </c>
      <c r="N38" s="8">
        <v>0.57999999999999996</v>
      </c>
      <c r="O38" s="8">
        <v>0.77</v>
      </c>
      <c r="P38" s="4" t="str">
        <f t="shared" si="6"/>
        <v>NS</v>
      </c>
      <c r="Q38" s="8" t="s">
        <v>67</v>
      </c>
      <c r="R38" s="8"/>
      <c r="S38" s="8">
        <v>11.1</v>
      </c>
      <c r="T38" s="8">
        <v>10.4</v>
      </c>
      <c r="U38" s="9"/>
      <c r="V38" s="8">
        <f t="shared" si="7"/>
        <v>0.66266666666666829</v>
      </c>
      <c r="W38" s="8">
        <f t="shared" si="8"/>
        <v>1.3626666666666676</v>
      </c>
      <c r="Y38" s="8">
        <f t="shared" si="9"/>
        <v>5.9699699699699851</v>
      </c>
      <c r="Z38" s="8">
        <f t="shared" si="10"/>
        <v>13.102564102564109</v>
      </c>
      <c r="AB38" s="8">
        <f t="shared" si="11"/>
        <v>0.57999999999999996</v>
      </c>
      <c r="AC38" s="8">
        <f t="shared" si="12"/>
        <v>0.77</v>
      </c>
      <c r="AD38" s="4" t="str">
        <f t="shared" si="13"/>
        <v>*</v>
      </c>
      <c r="AE38" s="10" t="s">
        <v>68</v>
      </c>
      <c r="AG38" s="8">
        <f t="shared" si="14"/>
        <v>0.57999999999999996</v>
      </c>
      <c r="AH38" s="8">
        <f t="shared" si="15"/>
        <v>0.77</v>
      </c>
      <c r="AI38" s="4" t="str">
        <f t="shared" si="16"/>
        <v>**</v>
      </c>
      <c r="AJ38" s="10" t="s">
        <v>67</v>
      </c>
    </row>
    <row r="39" spans="1:36" ht="15.75">
      <c r="A39" s="3" t="s">
        <v>39</v>
      </c>
      <c r="B39" s="1">
        <v>10.765333333333333</v>
      </c>
      <c r="D39" s="1">
        <v>11.264666666666669</v>
      </c>
      <c r="E39" s="1">
        <v>11.347333333333333</v>
      </c>
      <c r="F39" s="7"/>
      <c r="G39" s="8">
        <f t="shared" si="0"/>
        <v>-0.49933333333333607</v>
      </c>
      <c r="H39" s="8">
        <f t="shared" si="1"/>
        <v>-0.58200000000000074</v>
      </c>
      <c r="I39" s="8">
        <f t="shared" si="2"/>
        <v>-0.58200000000000074</v>
      </c>
      <c r="J39" s="8"/>
      <c r="K39" s="8">
        <f t="shared" si="3"/>
        <v>-4.4327395395632596</v>
      </c>
      <c r="L39" s="8">
        <f t="shared" si="4"/>
        <v>-5.128958345573122</v>
      </c>
      <c r="M39" s="8">
        <f t="shared" si="5"/>
        <v>-5.128958345573122</v>
      </c>
      <c r="N39" s="8">
        <v>0.57999999999999996</v>
      </c>
      <c r="O39" s="8">
        <v>0.77</v>
      </c>
      <c r="P39" s="4" t="str">
        <f t="shared" si="6"/>
        <v>NS</v>
      </c>
      <c r="Q39" s="8" t="s">
        <v>68</v>
      </c>
      <c r="R39" s="8"/>
      <c r="S39" s="8">
        <v>11.1</v>
      </c>
      <c r="T39" s="8">
        <v>10.4</v>
      </c>
      <c r="U39" s="9"/>
      <c r="V39" s="8">
        <f t="shared" si="7"/>
        <v>-0.33466666666666711</v>
      </c>
      <c r="W39" s="8">
        <f t="shared" si="8"/>
        <v>0.36533333333333218</v>
      </c>
      <c r="Y39" s="8">
        <f t="shared" si="9"/>
        <v>-3.015015015015019</v>
      </c>
      <c r="Z39" s="8">
        <f t="shared" si="10"/>
        <v>3.5128205128205017</v>
      </c>
      <c r="AB39" s="8">
        <f t="shared" si="11"/>
        <v>0.57999999999999996</v>
      </c>
      <c r="AC39" s="8">
        <f t="shared" si="12"/>
        <v>0.77</v>
      </c>
      <c r="AD39" s="4" t="str">
        <f t="shared" si="13"/>
        <v>NS</v>
      </c>
      <c r="AE39" s="10" t="s">
        <v>67</v>
      </c>
      <c r="AG39" s="8">
        <f t="shared" si="14"/>
        <v>0.57999999999999996</v>
      </c>
      <c r="AH39" s="8">
        <f t="shared" si="15"/>
        <v>0.77</v>
      </c>
      <c r="AI39" s="4" t="str">
        <f t="shared" si="16"/>
        <v>NS</v>
      </c>
      <c r="AJ39" s="10" t="s">
        <v>66</v>
      </c>
    </row>
    <row r="40" spans="1:36" ht="15.75">
      <c r="A40" s="3" t="s">
        <v>40</v>
      </c>
      <c r="B40" s="1">
        <v>11.146666666666667</v>
      </c>
      <c r="D40" s="1">
        <v>11.264666666666669</v>
      </c>
      <c r="E40" s="1">
        <v>10.92</v>
      </c>
      <c r="F40" s="7"/>
      <c r="G40" s="8">
        <f t="shared" si="0"/>
        <v>-0.1180000000000021</v>
      </c>
      <c r="H40" s="8">
        <f t="shared" si="1"/>
        <v>0.22666666666666657</v>
      </c>
      <c r="I40" s="8">
        <f t="shared" si="2"/>
        <v>-0.1180000000000021</v>
      </c>
      <c r="J40" s="8"/>
      <c r="K40" s="8">
        <f t="shared" si="3"/>
        <v>-1.0475232289755763</v>
      </c>
      <c r="L40" s="8">
        <f t="shared" si="4"/>
        <v>2.075702075702075</v>
      </c>
      <c r="M40" s="8">
        <f t="shared" si="5"/>
        <v>-1.0475232289755763</v>
      </c>
      <c r="N40" s="8">
        <v>0.57999999999999996</v>
      </c>
      <c r="O40" s="8">
        <v>0.77</v>
      </c>
      <c r="P40" s="4" t="str">
        <f t="shared" si="6"/>
        <v>NS</v>
      </c>
      <c r="Q40" s="8" t="s">
        <v>67</v>
      </c>
      <c r="R40" s="8"/>
      <c r="S40" s="8">
        <v>11.1</v>
      </c>
      <c r="T40" s="8">
        <v>10.4</v>
      </c>
      <c r="U40" s="9"/>
      <c r="V40" s="8">
        <f t="shared" si="7"/>
        <v>4.6666666666666856E-2</v>
      </c>
      <c r="W40" s="8">
        <f t="shared" si="8"/>
        <v>0.74666666666666615</v>
      </c>
      <c r="Y40" s="8">
        <f t="shared" si="9"/>
        <v>0.42042042042042216</v>
      </c>
      <c r="Z40" s="8">
        <f t="shared" si="10"/>
        <v>7.1794871794871744</v>
      </c>
      <c r="AB40" s="8">
        <f t="shared" si="11"/>
        <v>0.57999999999999996</v>
      </c>
      <c r="AC40" s="8">
        <f t="shared" si="12"/>
        <v>0.77</v>
      </c>
      <c r="AD40" s="4" t="str">
        <f t="shared" si="13"/>
        <v>NS</v>
      </c>
      <c r="AE40" s="10" t="s">
        <v>67</v>
      </c>
      <c r="AG40" s="8">
        <f t="shared" si="14"/>
        <v>0.57999999999999996</v>
      </c>
      <c r="AH40" s="8">
        <f t="shared" si="15"/>
        <v>0.77</v>
      </c>
      <c r="AI40" s="4" t="str">
        <f t="shared" si="16"/>
        <v>*</v>
      </c>
      <c r="AJ40" s="10" t="s">
        <v>68</v>
      </c>
    </row>
    <row r="41" spans="1:36" ht="15.75">
      <c r="A41" s="3" t="s">
        <v>41</v>
      </c>
      <c r="B41" s="1">
        <v>11.006666666666666</v>
      </c>
      <c r="D41" s="1">
        <v>11.264666666666669</v>
      </c>
      <c r="E41" s="1">
        <v>10.943333333333333</v>
      </c>
      <c r="F41" s="7"/>
      <c r="G41" s="8">
        <f t="shared" si="0"/>
        <v>-0.25800000000000267</v>
      </c>
      <c r="H41" s="8">
        <f t="shared" si="1"/>
        <v>6.3333333333332575E-2</v>
      </c>
      <c r="I41" s="8">
        <f t="shared" si="2"/>
        <v>-0.25800000000000267</v>
      </c>
      <c r="J41" s="8"/>
      <c r="K41" s="8">
        <f t="shared" si="3"/>
        <v>-2.2903473989465817</v>
      </c>
      <c r="L41" s="8">
        <f t="shared" si="4"/>
        <v>0.57873895826986821</v>
      </c>
      <c r="M41" s="8">
        <f t="shared" si="5"/>
        <v>-2.2903473989465817</v>
      </c>
      <c r="N41" s="8">
        <v>0.57999999999999996</v>
      </c>
      <c r="O41" s="8">
        <v>0.77</v>
      </c>
      <c r="P41" s="4" t="str">
        <f t="shared" si="6"/>
        <v>NS</v>
      </c>
      <c r="Q41" s="8" t="s">
        <v>67</v>
      </c>
      <c r="R41" s="8"/>
      <c r="S41" s="8">
        <v>11.1</v>
      </c>
      <c r="T41" s="8">
        <v>10.4</v>
      </c>
      <c r="U41" s="9"/>
      <c r="V41" s="8">
        <f t="shared" si="7"/>
        <v>-9.3333333333333712E-2</v>
      </c>
      <c r="W41" s="8">
        <f t="shared" si="8"/>
        <v>0.60666666666666558</v>
      </c>
      <c r="Y41" s="8">
        <f t="shared" si="9"/>
        <v>-0.84084084084084432</v>
      </c>
      <c r="Z41" s="8">
        <f t="shared" si="10"/>
        <v>5.8333333333333224</v>
      </c>
      <c r="AB41" s="8">
        <f t="shared" si="11"/>
        <v>0.57999999999999996</v>
      </c>
      <c r="AC41" s="8">
        <f t="shared" si="12"/>
        <v>0.77</v>
      </c>
      <c r="AD41" s="4" t="str">
        <f t="shared" si="13"/>
        <v>NS</v>
      </c>
      <c r="AE41" s="10" t="s">
        <v>67</v>
      </c>
      <c r="AG41" s="8">
        <f t="shared" si="14"/>
        <v>0.57999999999999996</v>
      </c>
      <c r="AH41" s="8">
        <f t="shared" si="15"/>
        <v>0.77</v>
      </c>
      <c r="AI41" s="4" t="str">
        <f t="shared" si="16"/>
        <v>*</v>
      </c>
      <c r="AJ41" s="10" t="s">
        <v>68</v>
      </c>
    </row>
    <row r="42" spans="1:36" ht="15.75">
      <c r="A42" s="3" t="s">
        <v>42</v>
      </c>
      <c r="B42" s="1">
        <v>11.234666666666667</v>
      </c>
      <c r="D42" s="1">
        <v>11.793999999999999</v>
      </c>
      <c r="E42" s="1">
        <v>11.347333333333333</v>
      </c>
      <c r="F42" s="7"/>
      <c r="G42" s="8">
        <f t="shared" si="0"/>
        <v>-0.55933333333333124</v>
      </c>
      <c r="H42" s="8">
        <f t="shared" si="1"/>
        <v>-0.1126666666666658</v>
      </c>
      <c r="I42" s="8">
        <f t="shared" si="2"/>
        <v>-0.55933333333333124</v>
      </c>
      <c r="J42" s="8"/>
      <c r="K42" s="8">
        <f t="shared" si="3"/>
        <v>-4.742524447459143</v>
      </c>
      <c r="L42" s="8">
        <f t="shared" si="4"/>
        <v>-0.9928911344809277</v>
      </c>
      <c r="M42" s="8">
        <f t="shared" si="5"/>
        <v>-4.742524447459143</v>
      </c>
      <c r="N42" s="8">
        <v>0.57999999999999996</v>
      </c>
      <c r="O42" s="8">
        <v>0.77</v>
      </c>
      <c r="P42" s="4" t="str">
        <f t="shared" si="6"/>
        <v>NS</v>
      </c>
      <c r="Q42" s="8" t="s">
        <v>67</v>
      </c>
      <c r="R42" s="8"/>
      <c r="S42" s="8">
        <v>11.1</v>
      </c>
      <c r="T42" s="8">
        <v>10.4</v>
      </c>
      <c r="U42" s="9"/>
      <c r="V42" s="8">
        <f t="shared" si="7"/>
        <v>0.13466666666666782</v>
      </c>
      <c r="W42" s="8">
        <f t="shared" si="8"/>
        <v>0.83466666666666711</v>
      </c>
      <c r="Y42" s="8">
        <f t="shared" si="9"/>
        <v>1.2132132132132236</v>
      </c>
      <c r="Z42" s="8">
        <f t="shared" si="10"/>
        <v>8.0256410256410291</v>
      </c>
      <c r="AB42" s="8">
        <f t="shared" si="11"/>
        <v>0.57999999999999996</v>
      </c>
      <c r="AC42" s="8">
        <f t="shared" si="12"/>
        <v>0.77</v>
      </c>
      <c r="AD42" s="4" t="str">
        <f t="shared" si="13"/>
        <v>NS</v>
      </c>
      <c r="AE42" s="10" t="s">
        <v>67</v>
      </c>
      <c r="AG42" s="8">
        <f t="shared" si="14"/>
        <v>0.57999999999999996</v>
      </c>
      <c r="AH42" s="8">
        <f t="shared" si="15"/>
        <v>0.77</v>
      </c>
      <c r="AI42" s="4" t="str">
        <f t="shared" si="16"/>
        <v>**</v>
      </c>
      <c r="AJ42" s="10" t="s">
        <v>67</v>
      </c>
    </row>
    <row r="43" spans="1:36" ht="15.75">
      <c r="A43" s="3" t="s">
        <v>43</v>
      </c>
      <c r="B43" s="1">
        <v>10.82</v>
      </c>
      <c r="D43" s="1">
        <v>11.793999999999999</v>
      </c>
      <c r="E43" s="1">
        <v>10.92</v>
      </c>
      <c r="F43" s="7"/>
      <c r="G43" s="8">
        <f t="shared" si="0"/>
        <v>-0.97399999999999842</v>
      </c>
      <c r="H43" s="8">
        <f t="shared" si="1"/>
        <v>-9.9999999999999645E-2</v>
      </c>
      <c r="I43" s="8">
        <f t="shared" si="2"/>
        <v>-0.97399999999999842</v>
      </c>
      <c r="J43" s="8"/>
      <c r="K43" s="8">
        <f t="shared" si="3"/>
        <v>-8.2584364931320895</v>
      </c>
      <c r="L43" s="8">
        <f t="shared" si="4"/>
        <v>-0.9157509157509125</v>
      </c>
      <c r="M43" s="8">
        <f t="shared" si="5"/>
        <v>-8.2584364931320895</v>
      </c>
      <c r="N43" s="8">
        <v>0.57999999999999996</v>
      </c>
      <c r="O43" s="8">
        <v>0.77</v>
      </c>
      <c r="P43" s="4" t="str">
        <f t="shared" si="6"/>
        <v>NS</v>
      </c>
      <c r="Q43" s="8" t="s">
        <v>66</v>
      </c>
      <c r="R43" s="8"/>
      <c r="S43" s="8">
        <v>11.1</v>
      </c>
      <c r="T43" s="8">
        <v>10.4</v>
      </c>
      <c r="U43" s="9"/>
      <c r="V43" s="8">
        <f t="shared" si="7"/>
        <v>-0.27999999999999936</v>
      </c>
      <c r="W43" s="8">
        <f t="shared" si="8"/>
        <v>0.41999999999999993</v>
      </c>
      <c r="Y43" s="8">
        <f t="shared" si="9"/>
        <v>-2.5225225225225167</v>
      </c>
      <c r="Z43" s="8">
        <f t="shared" si="10"/>
        <v>4.0384615384615374</v>
      </c>
      <c r="AB43" s="8">
        <f t="shared" si="11"/>
        <v>0.57999999999999996</v>
      </c>
      <c r="AC43" s="8">
        <f t="shared" si="12"/>
        <v>0.77</v>
      </c>
      <c r="AD43" s="4" t="str">
        <f t="shared" si="13"/>
        <v>NS</v>
      </c>
      <c r="AE43" s="10" t="s">
        <v>67</v>
      </c>
      <c r="AG43" s="8">
        <f t="shared" si="14"/>
        <v>0.57999999999999996</v>
      </c>
      <c r="AH43" s="8">
        <f t="shared" si="15"/>
        <v>0.77</v>
      </c>
      <c r="AI43" s="4" t="str">
        <f t="shared" si="16"/>
        <v>NS</v>
      </c>
      <c r="AJ43" s="10" t="s">
        <v>67</v>
      </c>
    </row>
    <row r="44" spans="1:36" ht="15.75">
      <c r="A44" s="3" t="s">
        <v>44</v>
      </c>
      <c r="B44" s="1">
        <v>10.960666666666668</v>
      </c>
      <c r="D44" s="1">
        <v>11.793999999999999</v>
      </c>
      <c r="E44" s="1">
        <v>10.943333333333333</v>
      </c>
      <c r="F44" s="7"/>
      <c r="G44" s="8">
        <f t="shared" si="0"/>
        <v>-0.83333333333333037</v>
      </c>
      <c r="H44" s="8">
        <f t="shared" si="1"/>
        <v>1.7333333333334977E-2</v>
      </c>
      <c r="I44" s="8">
        <f t="shared" si="2"/>
        <v>-0.83333333333333037</v>
      </c>
      <c r="J44" s="8"/>
      <c r="K44" s="8">
        <f t="shared" si="3"/>
        <v>-7.0657396416256608</v>
      </c>
      <c r="L44" s="8">
        <f t="shared" si="4"/>
        <v>0.1583917148949282</v>
      </c>
      <c r="M44" s="8">
        <f t="shared" si="5"/>
        <v>-7.0657396416256608</v>
      </c>
      <c r="N44" s="8">
        <v>0.57999999999999996</v>
      </c>
      <c r="O44" s="8">
        <v>0.77</v>
      </c>
      <c r="P44" s="4" t="str">
        <f t="shared" si="6"/>
        <v>NS</v>
      </c>
      <c r="Q44" s="8" t="s">
        <v>66</v>
      </c>
      <c r="R44" s="8"/>
      <c r="S44" s="8">
        <v>11.1</v>
      </c>
      <c r="T44" s="8">
        <v>10.4</v>
      </c>
      <c r="U44" s="9"/>
      <c r="V44" s="8">
        <f t="shared" si="7"/>
        <v>-0.13933333333333131</v>
      </c>
      <c r="W44" s="8">
        <f t="shared" si="8"/>
        <v>0.56066666666666798</v>
      </c>
      <c r="Y44" s="8">
        <f t="shared" si="9"/>
        <v>-1.255255255255237</v>
      </c>
      <c r="Z44" s="8">
        <f t="shared" si="10"/>
        <v>5.391025641025653</v>
      </c>
      <c r="AB44" s="8">
        <f t="shared" si="11"/>
        <v>0.57999999999999996</v>
      </c>
      <c r="AC44" s="8">
        <f t="shared" si="12"/>
        <v>0.77</v>
      </c>
      <c r="AD44" s="4" t="str">
        <f t="shared" si="13"/>
        <v>NS</v>
      </c>
      <c r="AE44" s="10" t="s">
        <v>67</v>
      </c>
      <c r="AG44" s="8">
        <f t="shared" si="14"/>
        <v>0.57999999999999996</v>
      </c>
      <c r="AH44" s="8">
        <f t="shared" si="15"/>
        <v>0.77</v>
      </c>
      <c r="AI44" s="4" t="str">
        <f t="shared" si="16"/>
        <v>NS</v>
      </c>
      <c r="AJ44" s="10" t="s">
        <v>67</v>
      </c>
    </row>
    <row r="45" spans="1:36" ht="15.75">
      <c r="A45" s="3" t="s">
        <v>45</v>
      </c>
      <c r="B45" s="1">
        <v>11.146666666666667</v>
      </c>
      <c r="D45" s="1">
        <v>11.347333333333333</v>
      </c>
      <c r="E45" s="1">
        <v>10.92</v>
      </c>
      <c r="F45" s="7"/>
      <c r="G45" s="8">
        <f t="shared" si="0"/>
        <v>-0.20066666666666677</v>
      </c>
      <c r="H45" s="8">
        <f t="shared" si="1"/>
        <v>0.22666666666666657</v>
      </c>
      <c r="I45" s="8">
        <f t="shared" si="2"/>
        <v>-0.20066666666666677</v>
      </c>
      <c r="J45" s="8"/>
      <c r="K45" s="8">
        <f t="shared" si="3"/>
        <v>-1.7684037365607201</v>
      </c>
      <c r="L45" s="8">
        <f t="shared" si="4"/>
        <v>2.075702075702075</v>
      </c>
      <c r="M45" s="8">
        <f t="shared" si="5"/>
        <v>-1.7684037365607201</v>
      </c>
      <c r="N45" s="8">
        <v>0.57999999999999996</v>
      </c>
      <c r="O45" s="8">
        <v>0.77</v>
      </c>
      <c r="P45" s="4" t="str">
        <f t="shared" si="6"/>
        <v>NS</v>
      </c>
      <c r="Q45" s="8" t="s">
        <v>67</v>
      </c>
      <c r="R45" s="8"/>
      <c r="S45" s="8">
        <v>11.1</v>
      </c>
      <c r="T45" s="8">
        <v>10.4</v>
      </c>
      <c r="U45" s="9"/>
      <c r="V45" s="8">
        <f t="shared" si="7"/>
        <v>4.6666666666666856E-2</v>
      </c>
      <c r="W45" s="8">
        <f t="shared" si="8"/>
        <v>0.74666666666666615</v>
      </c>
      <c r="Y45" s="8">
        <f t="shared" si="9"/>
        <v>0.42042042042042216</v>
      </c>
      <c r="Z45" s="8">
        <f t="shared" si="10"/>
        <v>7.1794871794871744</v>
      </c>
      <c r="AB45" s="8">
        <f t="shared" si="11"/>
        <v>0.57999999999999996</v>
      </c>
      <c r="AC45" s="8">
        <f t="shared" si="12"/>
        <v>0.77</v>
      </c>
      <c r="AD45" s="4" t="str">
        <f t="shared" si="13"/>
        <v>NS</v>
      </c>
      <c r="AE45" s="10" t="s">
        <v>67</v>
      </c>
      <c r="AG45" s="8">
        <f t="shared" si="14"/>
        <v>0.57999999999999996</v>
      </c>
      <c r="AH45" s="8">
        <f t="shared" si="15"/>
        <v>0.77</v>
      </c>
      <c r="AI45" s="4" t="str">
        <f t="shared" si="16"/>
        <v>*</v>
      </c>
      <c r="AJ45" s="10" t="s">
        <v>67</v>
      </c>
    </row>
    <row r="46" spans="1:36" ht="15.75">
      <c r="A46" s="3" t="s">
        <v>46</v>
      </c>
      <c r="B46" s="1">
        <v>10.648</v>
      </c>
      <c r="D46" s="1">
        <v>11.347333333333333</v>
      </c>
      <c r="E46" s="1">
        <v>10.943333333333333</v>
      </c>
      <c r="F46" s="7"/>
      <c r="G46" s="8">
        <f t="shared" si="0"/>
        <v>-0.69933333333333358</v>
      </c>
      <c r="H46" s="8">
        <f t="shared" si="1"/>
        <v>-0.29533333333333367</v>
      </c>
      <c r="I46" s="8">
        <f t="shared" si="2"/>
        <v>-0.69933333333333358</v>
      </c>
      <c r="J46" s="8"/>
      <c r="K46" s="8">
        <f t="shared" si="3"/>
        <v>-6.1629751483461632</v>
      </c>
      <c r="L46" s="8">
        <f t="shared" si="4"/>
        <v>-2.6987511422479469</v>
      </c>
      <c r="M46" s="8">
        <f t="shared" si="5"/>
        <v>-6.1629751483461632</v>
      </c>
      <c r="N46" s="8">
        <v>0.57999999999999996</v>
      </c>
      <c r="O46" s="8">
        <v>0.77</v>
      </c>
      <c r="P46" s="4" t="str">
        <f t="shared" si="6"/>
        <v>NS</v>
      </c>
      <c r="Q46" s="8" t="s">
        <v>68</v>
      </c>
      <c r="R46" s="8"/>
      <c r="S46" s="8">
        <v>11.1</v>
      </c>
      <c r="T46" s="8">
        <v>10.4</v>
      </c>
      <c r="U46" s="9"/>
      <c r="V46" s="8">
        <f t="shared" si="7"/>
        <v>-0.45199999999999996</v>
      </c>
      <c r="W46" s="8">
        <f t="shared" si="8"/>
        <v>0.24799999999999933</v>
      </c>
      <c r="Y46" s="8">
        <f t="shared" si="9"/>
        <v>-4.0720720720720722</v>
      </c>
      <c r="Z46" s="8">
        <f t="shared" si="10"/>
        <v>2.3846153846153779</v>
      </c>
      <c r="AB46" s="8">
        <f t="shared" si="11"/>
        <v>0.57999999999999996</v>
      </c>
      <c r="AC46" s="8">
        <f t="shared" si="12"/>
        <v>0.77</v>
      </c>
      <c r="AD46" s="4" t="str">
        <f t="shared" si="13"/>
        <v>NS</v>
      </c>
      <c r="AE46" s="10" t="s">
        <v>67</v>
      </c>
      <c r="AG46" s="8">
        <f t="shared" si="14"/>
        <v>0.57999999999999996</v>
      </c>
      <c r="AH46" s="8">
        <f t="shared" si="15"/>
        <v>0.77</v>
      </c>
      <c r="AI46" s="4" t="str">
        <f t="shared" si="16"/>
        <v>NS</v>
      </c>
      <c r="AJ46" s="10" t="s">
        <v>67</v>
      </c>
    </row>
    <row r="47" spans="1:36" ht="15.75">
      <c r="A47" s="3" t="s">
        <v>47</v>
      </c>
      <c r="B47" s="1">
        <v>10.589333333333334</v>
      </c>
      <c r="D47" s="1">
        <v>10.92</v>
      </c>
      <c r="E47" s="1">
        <v>10.943333333333333</v>
      </c>
      <c r="F47" s="7"/>
      <c r="G47" s="8">
        <f t="shared" si="0"/>
        <v>-0.33066666666666578</v>
      </c>
      <c r="H47" s="8">
        <f t="shared" si="1"/>
        <v>-0.3539999999999992</v>
      </c>
      <c r="I47" s="8">
        <f t="shared" si="2"/>
        <v>-0.3539999999999992</v>
      </c>
      <c r="J47" s="8"/>
      <c r="K47" s="8">
        <f t="shared" si="3"/>
        <v>-3.02808302808302</v>
      </c>
      <c r="L47" s="8">
        <f t="shared" si="4"/>
        <v>-3.2348461772768733</v>
      </c>
      <c r="M47" s="8">
        <f t="shared" si="5"/>
        <v>-3.2348461772768733</v>
      </c>
      <c r="N47" s="8">
        <v>0.57999999999999996</v>
      </c>
      <c r="O47" s="8">
        <v>0.77</v>
      </c>
      <c r="P47" s="4" t="str">
        <f t="shared" si="6"/>
        <v>NS</v>
      </c>
      <c r="Q47" s="8" t="s">
        <v>67</v>
      </c>
      <c r="R47" s="8"/>
      <c r="S47" s="8">
        <v>11.1</v>
      </c>
      <c r="T47" s="8">
        <v>10.4</v>
      </c>
      <c r="U47" s="9"/>
      <c r="V47" s="8">
        <f t="shared" si="7"/>
        <v>-0.51066666666666549</v>
      </c>
      <c r="W47" s="8">
        <f t="shared" si="8"/>
        <v>0.1893333333333338</v>
      </c>
      <c r="Y47" s="8">
        <f t="shared" si="9"/>
        <v>-4.6006006006005897</v>
      </c>
      <c r="Z47" s="8">
        <f t="shared" si="10"/>
        <v>1.8205128205128249</v>
      </c>
      <c r="AB47" s="8">
        <f t="shared" si="11"/>
        <v>0.57999999999999996</v>
      </c>
      <c r="AC47" s="8">
        <f t="shared" si="12"/>
        <v>0.77</v>
      </c>
      <c r="AD47" s="4" t="str">
        <f t="shared" si="13"/>
        <v>NS</v>
      </c>
      <c r="AE47" s="10" t="s">
        <v>67</v>
      </c>
      <c r="AG47" s="8">
        <f t="shared" si="14"/>
        <v>0.57999999999999996</v>
      </c>
      <c r="AH47" s="8">
        <f t="shared" si="15"/>
        <v>0.77</v>
      </c>
      <c r="AI47" s="4" t="str">
        <f t="shared" si="16"/>
        <v>NS</v>
      </c>
      <c r="AJ47" s="10" t="s">
        <v>68</v>
      </c>
    </row>
    <row r="48" spans="1:36">
      <c r="I48" s="8"/>
      <c r="J48" s="8"/>
      <c r="L48" s="5" t="s">
        <v>63</v>
      </c>
      <c r="M48" s="8">
        <f>MAX(M3:M47)</f>
        <v>10.763866877971454</v>
      </c>
      <c r="N48" s="8"/>
      <c r="O48" s="8"/>
      <c r="P48" s="4"/>
      <c r="Q48" s="8"/>
      <c r="X48" s="5" t="s">
        <v>63</v>
      </c>
      <c r="Y48" s="8">
        <f>MAX(Y3:Y47)</f>
        <v>11.825825825825827</v>
      </c>
      <c r="Z48" s="8">
        <f>MAX(Z3:Z47)</f>
        <v>19.352564102564095</v>
      </c>
    </row>
    <row r="49" spans="1:26" s="5" customFormat="1">
      <c r="L49" s="5" t="s">
        <v>64</v>
      </c>
      <c r="M49" s="8">
        <f>MIN(M3:M47)</f>
        <v>-8.2584364931320895</v>
      </c>
      <c r="N49" s="8"/>
      <c r="O49" s="8"/>
      <c r="P49" s="8"/>
      <c r="Q49" s="8"/>
      <c r="X49" s="5" t="s">
        <v>64</v>
      </c>
      <c r="Y49" s="8">
        <f>MIN(Y3:Y47)</f>
        <v>-4.6006006006005897</v>
      </c>
      <c r="Z49" s="8">
        <f>MIN(Z3:Z47)</f>
        <v>1.8205128205128249</v>
      </c>
    </row>
    <row r="50" spans="1:26" s="5" customFormat="1" ht="15.75">
      <c r="A50" s="3" t="s">
        <v>48</v>
      </c>
      <c r="B50" s="1">
        <v>10.442666666666668</v>
      </c>
      <c r="P50" s="9"/>
    </row>
    <row r="51" spans="1:26" s="5" customFormat="1" ht="15.75">
      <c r="A51" s="3" t="s">
        <v>49</v>
      </c>
      <c r="B51" s="1">
        <v>10.471333333333332</v>
      </c>
      <c r="P51" s="9"/>
    </row>
    <row r="52" spans="1:26" s="5" customFormat="1" ht="15.75">
      <c r="A52" s="3" t="s">
        <v>50</v>
      </c>
      <c r="B52" s="1">
        <v>11.259333333333336</v>
      </c>
      <c r="P52" s="9"/>
    </row>
    <row r="53" spans="1:26" s="5" customFormat="1" ht="15.75">
      <c r="A53" s="3" t="s">
        <v>51</v>
      </c>
      <c r="B53" s="1">
        <v>10.783333333333331</v>
      </c>
      <c r="P53" s="9"/>
    </row>
    <row r="54" spans="1:26" s="5" customFormat="1" ht="15.75">
      <c r="A54" s="3" t="s">
        <v>52</v>
      </c>
      <c r="B54" s="1">
        <v>10.516666666666667</v>
      </c>
      <c r="P54" s="9"/>
    </row>
    <row r="55" spans="1:26" s="5" customFormat="1" ht="15.75">
      <c r="A55" s="3" t="s">
        <v>53</v>
      </c>
      <c r="B55" s="1">
        <v>11.264666666666669</v>
      </c>
      <c r="P55" s="9"/>
    </row>
    <row r="56" spans="1:26" s="5" customFormat="1" ht="15.75">
      <c r="A56" s="3" t="s">
        <v>54</v>
      </c>
      <c r="B56" s="1">
        <v>11.793999999999999</v>
      </c>
      <c r="P56" s="9"/>
    </row>
    <row r="57" spans="1:26" s="5" customFormat="1" ht="15.75">
      <c r="A57" s="3" t="s">
        <v>55</v>
      </c>
      <c r="B57" s="1">
        <v>11.347333333333333</v>
      </c>
      <c r="P57" s="9"/>
    </row>
    <row r="58" spans="1:26" s="5" customFormat="1" ht="15.75">
      <c r="A58" s="3" t="s">
        <v>56</v>
      </c>
      <c r="B58" s="1">
        <v>10.92</v>
      </c>
      <c r="P58" s="9"/>
    </row>
    <row r="59" spans="1:26" s="5" customFormat="1" ht="15.75">
      <c r="A59" s="3" t="s">
        <v>57</v>
      </c>
      <c r="B59" s="1">
        <v>10.943333333333333</v>
      </c>
      <c r="P59" s="9"/>
    </row>
  </sheetData>
  <mergeCells count="2">
    <mergeCell ref="AB1:AE1"/>
    <mergeCell ref="AG1:AJ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E1 </vt:lpstr>
      <vt:lpstr>E2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2014-05-29T15:08:39Z</dcterms:created>
  <dcterms:modified xsi:type="dcterms:W3CDTF">2022-09-14T05:47:17Z</dcterms:modified>
</cp:coreProperties>
</file>